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4_pkg_0466a.xlsx" sheetId="1" r:id="rId1"/>
  </sheets>
  <definedNames>
    <definedName name="_xlnm._FilterDatabase" localSheetId="0" hidden="1">bdl211174_pkg_0466a.xlsx!$A$1:$O$1181</definedName>
    <definedName name="pkg_0466a">bdl211174_pkg_0466a.xlsx!$A$1:$BA$1181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8" i="1"/>
  <c r="K1139" i="1"/>
  <c r="K1140" i="1"/>
  <c r="K1141" i="1"/>
  <c r="K1142" i="1"/>
  <c r="K1143" i="1"/>
  <c r="K1144" i="1"/>
  <c r="K1145" i="1"/>
  <c r="K1146" i="1"/>
  <c r="K1147" i="1"/>
  <c r="K1148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8" i="1"/>
  <c r="J1139" i="1"/>
  <c r="J1140" i="1"/>
  <c r="J1141" i="1"/>
  <c r="J1142" i="1"/>
  <c r="J1143" i="1"/>
  <c r="J1144" i="1"/>
  <c r="J1145" i="1"/>
  <c r="J1146" i="1"/>
  <c r="J1147" i="1"/>
  <c r="J1148" i="1"/>
  <c r="G5" i="1"/>
  <c r="G33" i="1"/>
  <c r="G45" i="1"/>
  <c r="G65" i="1"/>
  <c r="G70" i="1"/>
  <c r="G98" i="1"/>
  <c r="G113" i="1"/>
  <c r="G138" i="1"/>
  <c r="G150" i="1"/>
  <c r="G174" i="1"/>
  <c r="G194" i="1"/>
  <c r="G203" i="1"/>
  <c r="G226" i="1"/>
  <c r="G240" i="1"/>
  <c r="G267" i="1"/>
  <c r="G280" i="1"/>
  <c r="G300" i="1"/>
  <c r="G309" i="1"/>
  <c r="G345" i="1"/>
  <c r="G354" i="1"/>
  <c r="G364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24" i="1"/>
  <c r="G452" i="1"/>
  <c r="G467" i="1"/>
  <c r="G497" i="1"/>
  <c r="G517" i="1"/>
  <c r="G527" i="1"/>
  <c r="G551" i="1"/>
  <c r="G567" i="1"/>
  <c r="G583" i="1"/>
  <c r="G605" i="1"/>
  <c r="G632" i="1"/>
  <c r="G644" i="1"/>
  <c r="G676" i="1"/>
  <c r="G692" i="1"/>
  <c r="G701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7" i="1"/>
  <c r="G770" i="1"/>
  <c r="G782" i="1"/>
  <c r="G811" i="1"/>
  <c r="G826" i="1"/>
  <c r="G851" i="1"/>
  <c r="G868" i="1"/>
  <c r="G882" i="1"/>
  <c r="G910" i="1"/>
  <c r="G934" i="1"/>
  <c r="G951" i="1"/>
  <c r="G965" i="1"/>
  <c r="G996" i="1"/>
  <c r="G1011" i="1"/>
  <c r="G1024" i="1"/>
  <c r="G1038" i="1"/>
  <c r="G1057" i="1"/>
  <c r="G1079" i="1"/>
  <c r="G1099" i="1"/>
  <c r="G1114" i="1"/>
  <c r="G1137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</calcChain>
</file>

<file path=xl/sharedStrings.xml><?xml version="1.0" encoding="utf-8"?>
<sst xmlns="http://schemas.openxmlformats.org/spreadsheetml/2006/main" count="5834" uniqueCount="4367">
  <si>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</si>
  <si>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</si>
  <si>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</si>
  <si>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</si>
  <si>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</si>
  <si>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</si>
  <si>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</si>
  <si>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</si>
  <si>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</si>
  <si>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</si>
  <si>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</si>
  <si>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</si>
  <si>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</si>
  <si>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</si>
  <si>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</si>
  <si>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</si>
  <si>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</si>
  <si>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</si>
  <si>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</si>
  <si>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</si>
  <si>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</si>
  <si>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</si>
  <si>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</si>
  <si>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</si>
  <si>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</si>
  <si>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</si>
  <si>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</si>
  <si>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</si>
  <si>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</si>
  <si>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</si>
  <si>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</si>
  <si>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</si>
  <si>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</si>
  <si>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</si>
  <si>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</si>
  <si>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</si>
  <si>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</si>
  <si>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</si>
  <si>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</si>
  <si>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</si>
  <si>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</si>
  <si>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</si>
  <si>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</si>
  <si>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</si>
  <si>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</si>
  <si>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</si>
  <si>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</si>
  <si>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</si>
  <si>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</si>
  <si>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</si>
  <si>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</si>
  <si>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</si>
  <si>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</si>
  <si>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077G  :943001:80:943013:10</t>
  </si>
  <si>
    <t>21:1173:000001</t>
  </si>
  <si>
    <t>21:0241:000011</t>
  </si>
  <si>
    <t>21:0241:000011:0001:0001:02</t>
  </si>
  <si>
    <t>0011:bff_1</t>
  </si>
  <si>
    <t>077G  :943002:00:------:--</t>
  </si>
  <si>
    <t>21:1173:000002</t>
  </si>
  <si>
    <t>21:0241:000001</t>
  </si>
  <si>
    <t>21:0241:000001:0001:0001:00</t>
  </si>
  <si>
    <t>0101:s__01</t>
  </si>
  <si>
    <t>077G  :943003:00:------:--</t>
  </si>
  <si>
    <t>21:1173:000003</t>
  </si>
  <si>
    <t>21:0241:000002</t>
  </si>
  <si>
    <t>21:0241:000002:0001:0001:00</t>
  </si>
  <si>
    <t>0102:s__02</t>
  </si>
  <si>
    <t>077G  :943004:90</t>
  </si>
  <si>
    <t>21:1173:000004</t>
  </si>
  <si>
    <t>Control Reference</t>
  </si>
  <si>
    <t>Unspecified</t>
  </si>
  <si>
    <t>0901:R__01</t>
  </si>
  <si>
    <t>077G  :943005:00:------:--</t>
  </si>
  <si>
    <t>21:1173:000005</t>
  </si>
  <si>
    <t>21:0241:000003</t>
  </si>
  <si>
    <t>21:0241:000003:0001:0001:00</t>
  </si>
  <si>
    <t>0103:s__03</t>
  </si>
  <si>
    <t>077G  :943006:00:------:--</t>
  </si>
  <si>
    <t>21:1173:000006</t>
  </si>
  <si>
    <t>21:0241:000004</t>
  </si>
  <si>
    <t>21:0241:000004:0001:0001:00</t>
  </si>
  <si>
    <t>0104:s__04</t>
  </si>
  <si>
    <t>077G  :943007:00:------:--</t>
  </si>
  <si>
    <t>21:1173:000007</t>
  </si>
  <si>
    <t>21:0241:000005</t>
  </si>
  <si>
    <t>21:0241:000005:0001:0001:00</t>
  </si>
  <si>
    <t>0105:s__05</t>
  </si>
  <si>
    <t>077G  :943008:00:------:--</t>
  </si>
  <si>
    <t>21:1173:000008</t>
  </si>
  <si>
    <t>21:0241:000006</t>
  </si>
  <si>
    <t>21:0241:000006:0001:0001:00</t>
  </si>
  <si>
    <t>0106:s__06</t>
  </si>
  <si>
    <t>077G  :943009:00:------:--</t>
  </si>
  <si>
    <t>21:1173:000009</t>
  </si>
  <si>
    <t>21:0241:000007</t>
  </si>
  <si>
    <t>21:0241:000007:0001:0001:00</t>
  </si>
  <si>
    <t>0107:s__07</t>
  </si>
  <si>
    <t>077G  :943010:00:------:--</t>
  </si>
  <si>
    <t>21:1173:000010</t>
  </si>
  <si>
    <t>21:0241:000008</t>
  </si>
  <si>
    <t>21:0241:000008:0001:0001:00</t>
  </si>
  <si>
    <t>0108:s__08</t>
  </si>
  <si>
    <t>077G  :943011:00:------:--</t>
  </si>
  <si>
    <t>21:1173:000011</t>
  </si>
  <si>
    <t>21:0241:000009</t>
  </si>
  <si>
    <t>21:0241:000009:0001:0001:00</t>
  </si>
  <si>
    <t>0109:s__09</t>
  </si>
  <si>
    <t>077G  :943012:00:------:--</t>
  </si>
  <si>
    <t>21:1173:000012</t>
  </si>
  <si>
    <t>21:0241:000010</t>
  </si>
  <si>
    <t>21:0241:000010:0001:0001:00</t>
  </si>
  <si>
    <t>0110:s__10</t>
  </si>
  <si>
    <t>077G  :943013:10:------:--</t>
  </si>
  <si>
    <t>21:1173:000013</t>
  </si>
  <si>
    <t>21:0241:000011:0001:0001:01</t>
  </si>
  <si>
    <t>0012:bff_1</t>
  </si>
  <si>
    <t>077G  :943014:20:943013:10</t>
  </si>
  <si>
    <t>21:1173:000014</t>
  </si>
  <si>
    <t>21:0241:000011:0002:0001:00</t>
  </si>
  <si>
    <t>0013:bff_1</t>
  </si>
  <si>
    <t>077G  :943015:00:------:--</t>
  </si>
  <si>
    <t>21:1173:000015</t>
  </si>
  <si>
    <t>21:0241:000012</t>
  </si>
  <si>
    <t>21:0241:000012:0001:0001:00</t>
  </si>
  <si>
    <t>0111:s__11</t>
  </si>
  <si>
    <t>077G  :943016:00:------:--</t>
  </si>
  <si>
    <t>21:1173:000016</t>
  </si>
  <si>
    <t>21:0241:000013</t>
  </si>
  <si>
    <t>21:0241:000013:0001:0001:00</t>
  </si>
  <si>
    <t>0112:s__12</t>
  </si>
  <si>
    <t>077G  :943017:00:------:--</t>
  </si>
  <si>
    <t>21:1173:000017</t>
  </si>
  <si>
    <t>21:0241:000014</t>
  </si>
  <si>
    <t>21:0241:000014:0001:0001:00</t>
  </si>
  <si>
    <t>0113:s__13</t>
  </si>
  <si>
    <t>077G  :943018:00:------:--</t>
  </si>
  <si>
    <t>21:1173:000018</t>
  </si>
  <si>
    <t>21:0241:000015</t>
  </si>
  <si>
    <t>21:0241:000015:0001:0001:00</t>
  </si>
  <si>
    <t>0114:s__14</t>
  </si>
  <si>
    <t>077G  :943019:00:------:--</t>
  </si>
  <si>
    <t>21:1173:000019</t>
  </si>
  <si>
    <t>21:0241:000016</t>
  </si>
  <si>
    <t>21:0241:000016:0001:0001:00</t>
  </si>
  <si>
    <t>0115:s__15</t>
  </si>
  <si>
    <t>077G  :943020:00:------:--</t>
  </si>
  <si>
    <t>21:1173:000020</t>
  </si>
  <si>
    <t>21:0241:000017</t>
  </si>
  <si>
    <t>21:0241:000017:0001:0001:00</t>
  </si>
  <si>
    <t>0116:s__16</t>
  </si>
  <si>
    <t>078B  :941001:80:941014:10</t>
  </si>
  <si>
    <t>21:1173:000021</t>
  </si>
  <si>
    <t>21:0241:000029</t>
  </si>
  <si>
    <t>21:0241:000029:0001:0001:02</t>
  </si>
  <si>
    <t>078B  :941002:00:------:--</t>
  </si>
  <si>
    <t>21:1173:000022</t>
  </si>
  <si>
    <t>21:0241:000018</t>
  </si>
  <si>
    <t>21:0241:000018:0001:0001:00</t>
  </si>
  <si>
    <t>078B  :941003:00:------:--</t>
  </si>
  <si>
    <t>21:1173:000023</t>
  </si>
  <si>
    <t>21:0241:000019</t>
  </si>
  <si>
    <t>21:0241:000019:0001:0001:00</t>
  </si>
  <si>
    <t>078B  :941004:00:------:--</t>
  </si>
  <si>
    <t>21:1173:000024</t>
  </si>
  <si>
    <t>21:0241:000020</t>
  </si>
  <si>
    <t>21:0241:000020:0001:0001:00</t>
  </si>
  <si>
    <t>078B  :941005:00:------:--</t>
  </si>
  <si>
    <t>21:1173:000025</t>
  </si>
  <si>
    <t>21:0241:000021</t>
  </si>
  <si>
    <t>21:0241:000021:0001:0001:00</t>
  </si>
  <si>
    <t>078B  :941006:00:------:--</t>
  </si>
  <si>
    <t>21:1173:000026</t>
  </si>
  <si>
    <t>21:0241:000022</t>
  </si>
  <si>
    <t>21:0241:000022:0001:0001:00</t>
  </si>
  <si>
    <t>078B  :941007:00:------:--</t>
  </si>
  <si>
    <t>21:1173:000027</t>
  </si>
  <si>
    <t>21:0241:000023</t>
  </si>
  <si>
    <t>21:0241:000023:0001:0001:00</t>
  </si>
  <si>
    <t>078B  :941008:00:------:--</t>
  </si>
  <si>
    <t>21:1173:000028</t>
  </si>
  <si>
    <t>21:0241:000024</t>
  </si>
  <si>
    <t>21:0241:000024:0001:0001:00</t>
  </si>
  <si>
    <t>078B  :941009:00:------:--</t>
  </si>
  <si>
    <t>21:1173:000029</t>
  </si>
  <si>
    <t>21:0241:000025</t>
  </si>
  <si>
    <t>21:0241:000025:0001:0001:00</t>
  </si>
  <si>
    <t>078B  :941010:00:------:--</t>
  </si>
  <si>
    <t>21:1173:000030</t>
  </si>
  <si>
    <t>21:0241:000026</t>
  </si>
  <si>
    <t>21:0241:000026:0001:0001:00</t>
  </si>
  <si>
    <t>078B  :941011:00:------:--</t>
  </si>
  <si>
    <t>21:1173:000031</t>
  </si>
  <si>
    <t>21:0241:000027</t>
  </si>
  <si>
    <t>21:0241:000027:0001:0001:01</t>
  </si>
  <si>
    <t>078B  :941012:90</t>
  </si>
  <si>
    <t>21:1173:000032</t>
  </si>
  <si>
    <t>078B  :941013:00:------:--</t>
  </si>
  <si>
    <t>21:1173:000033</t>
  </si>
  <si>
    <t>21:0241:000028</t>
  </si>
  <si>
    <t>21:0241:000028:0001:0001:00</t>
  </si>
  <si>
    <t>078B  :941014:10:------:--</t>
  </si>
  <si>
    <t>21:1173:000034</t>
  </si>
  <si>
    <t>21:0241:000029:0001:0001:01</t>
  </si>
  <si>
    <t>078B  :941015:20:941014:10</t>
  </si>
  <si>
    <t>21:1173:000035</t>
  </si>
  <si>
    <t>21:0241:000029:0002:0001:00</t>
  </si>
  <si>
    <t>078B  :941016:00:------:--</t>
  </si>
  <si>
    <t>21:1173:000036</t>
  </si>
  <si>
    <t>21:0241:000030</t>
  </si>
  <si>
    <t>21:0241:000030:0001:0001:00</t>
  </si>
  <si>
    <t>078B  :941017:00:------:--</t>
  </si>
  <si>
    <t>21:1173:000037</t>
  </si>
  <si>
    <t>21:0241:000031</t>
  </si>
  <si>
    <t>21:0241:000031:0001:0001:00</t>
  </si>
  <si>
    <t>078B  :941018:00:------:--</t>
  </si>
  <si>
    <t>21:1173:000038</t>
  </si>
  <si>
    <t>21:0241:000032</t>
  </si>
  <si>
    <t>21:0241:000032:0001:0001:00</t>
  </si>
  <si>
    <t>078B  :941019:00:------:--</t>
  </si>
  <si>
    <t>21:1173:000039</t>
  </si>
  <si>
    <t>21:0241:000033</t>
  </si>
  <si>
    <t>21:0241:000033:0001:0001:00</t>
  </si>
  <si>
    <t>078B  :941020:00:------:--</t>
  </si>
  <si>
    <t>21:1173:000040</t>
  </si>
  <si>
    <t>21:0241:000034</t>
  </si>
  <si>
    <t>21:0241:000034:0001:0001:00</t>
  </si>
  <si>
    <t>078B  :941021:80:941032:10</t>
  </si>
  <si>
    <t>21:1173:000041</t>
  </si>
  <si>
    <t>21:0241:000044</t>
  </si>
  <si>
    <t>21:0241:000044:0001:0001:02</t>
  </si>
  <si>
    <t>078B  :941022:00:------:--</t>
  </si>
  <si>
    <t>21:1173:000042</t>
  </si>
  <si>
    <t>21:0241:000035</t>
  </si>
  <si>
    <t>21:0241:000035:0001:0001:00</t>
  </si>
  <si>
    <t>078B  :941023:00:------:--</t>
  </si>
  <si>
    <t>21:1173:000043</t>
  </si>
  <si>
    <t>21:0241:000036</t>
  </si>
  <si>
    <t>21:0241:000036:0001:0001:00</t>
  </si>
  <si>
    <t>078B  :941024:90</t>
  </si>
  <si>
    <t>21:1173:000044</t>
  </si>
  <si>
    <t>078B  :941025:00:------:--</t>
  </si>
  <si>
    <t>21:1173:000045</t>
  </si>
  <si>
    <t>21:0241:000037</t>
  </si>
  <si>
    <t>21:0241:000037:0001:0001:01</t>
  </si>
  <si>
    <t>078B  :941026:00:------:--</t>
  </si>
  <si>
    <t>21:1173:000046</t>
  </si>
  <si>
    <t>21:0241:000038</t>
  </si>
  <si>
    <t>21:0241:000038:0001:0001:00</t>
  </si>
  <si>
    <t>078B  :941027:00:------:--</t>
  </si>
  <si>
    <t>21:1173:000047</t>
  </si>
  <si>
    <t>21:0241:000039</t>
  </si>
  <si>
    <t>21:0241:000039:0001:0001:00</t>
  </si>
  <si>
    <t>078B  :941028:00:------:--</t>
  </si>
  <si>
    <t>21:1173:000048</t>
  </si>
  <si>
    <t>21:0241:000040</t>
  </si>
  <si>
    <t>21:0241:000040:0001:0001:00</t>
  </si>
  <si>
    <t>078B  :941029:00:------:--</t>
  </si>
  <si>
    <t>21:1173:000049</t>
  </si>
  <si>
    <t>21:0241:000041</t>
  </si>
  <si>
    <t>21:0241:000041:0001:0001:00</t>
  </si>
  <si>
    <t>078B  :941030:00:------:--</t>
  </si>
  <si>
    <t>21:1173:000050</t>
  </si>
  <si>
    <t>21:0241:000042</t>
  </si>
  <si>
    <t>21:0241:000042:0001:0001:00</t>
  </si>
  <si>
    <t>078B  :941031:00:------:--</t>
  </si>
  <si>
    <t>21:1173:000051</t>
  </si>
  <si>
    <t>21:0241:000043</t>
  </si>
  <si>
    <t>21:0241:000043:0001:0001:00</t>
  </si>
  <si>
    <t>078B  :941032:10:------:--</t>
  </si>
  <si>
    <t>21:1173:000052</t>
  </si>
  <si>
    <t>21:0241:000044:0001:0001:01</t>
  </si>
  <si>
    <t>078B  :941033:20:941032:10</t>
  </si>
  <si>
    <t>21:1173:000053</t>
  </si>
  <si>
    <t>21:0241:000044:0002:0001:00</t>
  </si>
  <si>
    <t>078B  :941034:00:------:--</t>
  </si>
  <si>
    <t>21:1173:000054</t>
  </si>
  <si>
    <t>21:0241:000045</t>
  </si>
  <si>
    <t>21:0241:000045:0001:0001:00</t>
  </si>
  <si>
    <t>078B  :941035:00:------:--</t>
  </si>
  <si>
    <t>21:1173:000055</t>
  </si>
  <si>
    <t>21:0241:000046</t>
  </si>
  <si>
    <t>21:0241:000046:0001:0001:00</t>
  </si>
  <si>
    <t>078B  :941036:00:------:--</t>
  </si>
  <si>
    <t>21:1173:000056</t>
  </si>
  <si>
    <t>21:0241:000047</t>
  </si>
  <si>
    <t>21:0241:000047:0001:0001:00</t>
  </si>
  <si>
    <t>078B  :941037:00:------:--</t>
  </si>
  <si>
    <t>21:1173:000057</t>
  </si>
  <si>
    <t>21:0241:000048</t>
  </si>
  <si>
    <t>21:0241:000048:0001:0001:00</t>
  </si>
  <si>
    <t>078B  :941038:00:------:--</t>
  </si>
  <si>
    <t>21:1173:000058</t>
  </si>
  <si>
    <t>21:0241:000049</t>
  </si>
  <si>
    <t>21:0241:000049:0001:0001:00</t>
  </si>
  <si>
    <t>078B  :941039:00:------:--</t>
  </si>
  <si>
    <t>21:1173:000059</t>
  </si>
  <si>
    <t>21:0241:000050</t>
  </si>
  <si>
    <t>21:0241:000050:0001:0001:00</t>
  </si>
  <si>
    <t>078B  :941040:00:------:--</t>
  </si>
  <si>
    <t>21:1173:000060</t>
  </si>
  <si>
    <t>21:0241:000051</t>
  </si>
  <si>
    <t>21:0241:000051:0001:0001:00</t>
  </si>
  <si>
    <t>078B  :941041:80:941042:00</t>
  </si>
  <si>
    <t>21:1173:000061</t>
  </si>
  <si>
    <t>21:0241:000052</t>
  </si>
  <si>
    <t>21:0241:000052:0001:0001:02</t>
  </si>
  <si>
    <t>0041:bs__1</t>
  </si>
  <si>
    <t>078B  :941042:00:------:--</t>
  </si>
  <si>
    <t>21:1173:000062</t>
  </si>
  <si>
    <t>21:0241:000052:0001:0001:01</t>
  </si>
  <si>
    <t>0042:bs__1</t>
  </si>
  <si>
    <t>078B  :941043:00:------:--</t>
  </si>
  <si>
    <t>21:1173:000063</t>
  </si>
  <si>
    <t>21:0241:000053</t>
  </si>
  <si>
    <t>21:0241:000053:0001:0001:00</t>
  </si>
  <si>
    <t>078B  :941044:90</t>
  </si>
  <si>
    <t>21:1173:000064</t>
  </si>
  <si>
    <t>078B  :941045:00:------:--</t>
  </si>
  <si>
    <t>21:1173:000065</t>
  </si>
  <si>
    <t>21:0241:000054</t>
  </si>
  <si>
    <t>21:0241:000054:0001:0001:00</t>
  </si>
  <si>
    <t>078B  :942001:80:942016:20</t>
  </si>
  <si>
    <t>21:1173:000066</t>
  </si>
  <si>
    <t>21:0241:000067</t>
  </si>
  <si>
    <t>21:0241:000067:0002:0001:02</t>
  </si>
  <si>
    <t>078B  :942002:00:------:--</t>
  </si>
  <si>
    <t>21:1173:000067</t>
  </si>
  <si>
    <t>21:0241:000055</t>
  </si>
  <si>
    <t>21:0241:000055:0001:0001:00</t>
  </si>
  <si>
    <t>078B  :942003:00:------:--</t>
  </si>
  <si>
    <t>21:1173:000068</t>
  </si>
  <si>
    <t>21:0241:000056</t>
  </si>
  <si>
    <t>21:0241:000056:0001:0001:00</t>
  </si>
  <si>
    <t>078B  :942004:90</t>
  </si>
  <si>
    <t>21:1173:000069</t>
  </si>
  <si>
    <t>078B  :942005:00:------:--</t>
  </si>
  <si>
    <t>21:1173:000070</t>
  </si>
  <si>
    <t>21:0241:000057</t>
  </si>
  <si>
    <t>21:0241:000057:0001:0001:00</t>
  </si>
  <si>
    <t>078B  :942006:00:------:--</t>
  </si>
  <si>
    <t>21:1173:000071</t>
  </si>
  <si>
    <t>21:0241:000058</t>
  </si>
  <si>
    <t>21:0241:000058:0001:0001:00</t>
  </si>
  <si>
    <t>078B  :942007:00:------:--</t>
  </si>
  <si>
    <t>21:1173:000072</t>
  </si>
  <si>
    <t>21:0241:000059</t>
  </si>
  <si>
    <t>21:0241:000059:0001:0001:00</t>
  </si>
  <si>
    <t>078B  :942008:00:------:--</t>
  </si>
  <si>
    <t>21:1173:000073</t>
  </si>
  <si>
    <t>21:0241:000060</t>
  </si>
  <si>
    <t>21:0241:000060:0001:0001:00</t>
  </si>
  <si>
    <t>078B  :942009:00:------:--</t>
  </si>
  <si>
    <t>21:1173:000074</t>
  </si>
  <si>
    <t>21:0241:000061</t>
  </si>
  <si>
    <t>21:0241:000061:0001:0001:00</t>
  </si>
  <si>
    <t>078B  :942010:00:------:--</t>
  </si>
  <si>
    <t>21:1173:000075</t>
  </si>
  <si>
    <t>21:0241:000062</t>
  </si>
  <si>
    <t>21:0241:000062:0001:0001:00</t>
  </si>
  <si>
    <t>078B  :942011:00:------:--</t>
  </si>
  <si>
    <t>21:1173:000076</t>
  </si>
  <si>
    <t>21:0241:000063</t>
  </si>
  <si>
    <t>21:0241:000063:0001:0001:00</t>
  </si>
  <si>
    <t>078B  :942012:00:------:--</t>
  </si>
  <si>
    <t>21:1173:000077</t>
  </si>
  <si>
    <t>21:0241:000064</t>
  </si>
  <si>
    <t>21:0241:000064:0001:0001:00</t>
  </si>
  <si>
    <t>078B  :942013:00:------:--</t>
  </si>
  <si>
    <t>21:1173:000078</t>
  </si>
  <si>
    <t>21:0241:000065</t>
  </si>
  <si>
    <t>21:0241:000065:0001:0001:00</t>
  </si>
  <si>
    <t>078B  :942014:00:------:--</t>
  </si>
  <si>
    <t>21:1173:000079</t>
  </si>
  <si>
    <t>21:0241:000066</t>
  </si>
  <si>
    <t>21:0241:000066:0001:0001:00</t>
  </si>
  <si>
    <t>078B  :942015:10:------:--</t>
  </si>
  <si>
    <t>21:1173:000080</t>
  </si>
  <si>
    <t>21:0241:000067:0001:0001:00</t>
  </si>
  <si>
    <t>078B  :942016:20:942015:10</t>
  </si>
  <si>
    <t>21:1173:000081</t>
  </si>
  <si>
    <t>21:0241:000067:0002:0001:01</t>
  </si>
  <si>
    <t>078B  :942017:00:------:--</t>
  </si>
  <si>
    <t>21:1173:000082</t>
  </si>
  <si>
    <t>21:0241:000068</t>
  </si>
  <si>
    <t>21:0241:000068:0001:0001:00</t>
  </si>
  <si>
    <t>078B  :942018:00:------:--</t>
  </si>
  <si>
    <t>21:1173:000083</t>
  </si>
  <si>
    <t>21:0241:000069</t>
  </si>
  <si>
    <t>21:0241:000069:0001:0001:00</t>
  </si>
  <si>
    <t>078B  :942019:00:------:--</t>
  </si>
  <si>
    <t>21:1173:000084</t>
  </si>
  <si>
    <t>21:0241:000070</t>
  </si>
  <si>
    <t>21:0241:000070:0001:0001:00</t>
  </si>
  <si>
    <t>078B  :942020:00:------:--</t>
  </si>
  <si>
    <t>21:1173:000085</t>
  </si>
  <si>
    <t>21:0241:000071</t>
  </si>
  <si>
    <t>21:0241:000071:0001:0001:00</t>
  </si>
  <si>
    <t>078B  :942021:80:942040:20</t>
  </si>
  <si>
    <t>21:1173:000086</t>
  </si>
  <si>
    <t>21:0241:000088</t>
  </si>
  <si>
    <t>21:0241:000088:0002:0001:02</t>
  </si>
  <si>
    <t>078B  :942022:00:------:--</t>
  </si>
  <si>
    <t>21:1173:000087</t>
  </si>
  <si>
    <t>21:0241:000072</t>
  </si>
  <si>
    <t>21:0241:000072:0001:0001:00</t>
  </si>
  <si>
    <t>078B  :942023:00:------:--</t>
  </si>
  <si>
    <t>21:1173:000088</t>
  </si>
  <si>
    <t>21:0241:000073</t>
  </si>
  <si>
    <t>21:0241:000073:0001:0001:00</t>
  </si>
  <si>
    <t>078B  :942024:00:------:--</t>
  </si>
  <si>
    <t>21:1173:000089</t>
  </si>
  <si>
    <t>21:0241:000074</t>
  </si>
  <si>
    <t>21:0241:000074:0001:0001:00</t>
  </si>
  <si>
    <t>078B  :942025:00:------:--</t>
  </si>
  <si>
    <t>21:1173:000090</t>
  </si>
  <si>
    <t>21:0241:000075</t>
  </si>
  <si>
    <t>21:0241:000075:0001:0001:00</t>
  </si>
  <si>
    <t>078B  :942026:00:------:--</t>
  </si>
  <si>
    <t>21:1173:000091</t>
  </si>
  <si>
    <t>21:0241:000076</t>
  </si>
  <si>
    <t>21:0241:000076:0001:0001:00</t>
  </si>
  <si>
    <t>078B  :942027:00:------:--</t>
  </si>
  <si>
    <t>21:1173:000092</t>
  </si>
  <si>
    <t>21:0241:000077</t>
  </si>
  <si>
    <t>21:0241:000077:0001:0001:00</t>
  </si>
  <si>
    <t>078B  :942028:00:------:--</t>
  </si>
  <si>
    <t>21:1173:000093</t>
  </si>
  <si>
    <t>21:0241:000078</t>
  </si>
  <si>
    <t>21:0241:000078:0001:0001:00</t>
  </si>
  <si>
    <t>078B  :942029:00:------:--</t>
  </si>
  <si>
    <t>21:1173:000094</t>
  </si>
  <si>
    <t>21:0241:000079</t>
  </si>
  <si>
    <t>21:0241:000079:0001:0001:00</t>
  </si>
  <si>
    <t>078B  :942030:00:------:--</t>
  </si>
  <si>
    <t>21:1173:000095</t>
  </si>
  <si>
    <t>21:0241:000080</t>
  </si>
  <si>
    <t>21:0241:000080:0001:0001:00</t>
  </si>
  <si>
    <t>078B  :942031:00:------:--</t>
  </si>
  <si>
    <t>21:1173:000096</t>
  </si>
  <si>
    <t>21:0241:000081</t>
  </si>
  <si>
    <t>21:0241:000081:0001:0001:00</t>
  </si>
  <si>
    <t>078B  :942032:90</t>
  </si>
  <si>
    <t>21:1173:000097</t>
  </si>
  <si>
    <t>078B  :942033:00:------:--</t>
  </si>
  <si>
    <t>21:1173:000098</t>
  </si>
  <si>
    <t>21:0241:000082</t>
  </si>
  <si>
    <t>21:0241:000082:0001:0001:00</t>
  </si>
  <si>
    <t>078B  :942034:00:------:--</t>
  </si>
  <si>
    <t>21:1173:000099</t>
  </si>
  <si>
    <t>21:0241:000083</t>
  </si>
  <si>
    <t>21:0241:000083:0001:0001:00</t>
  </si>
  <si>
    <t>078B  :942035:00:------:--</t>
  </si>
  <si>
    <t>21:1173:000100</t>
  </si>
  <si>
    <t>21:0241:000084</t>
  </si>
  <si>
    <t>21:0241:000084:0001:0001:00</t>
  </si>
  <si>
    <t>078B  :942036:00:------:--</t>
  </si>
  <si>
    <t>21:1173:000101</t>
  </si>
  <si>
    <t>21:0241:000085</t>
  </si>
  <si>
    <t>21:0241:000085:0001:0001:00</t>
  </si>
  <si>
    <t>078B  :942037:00:------:--</t>
  </si>
  <si>
    <t>21:1173:000102</t>
  </si>
  <si>
    <t>21:0241:000086</t>
  </si>
  <si>
    <t>21:0241:000086:0001:0001:01</t>
  </si>
  <si>
    <t>078B  :942038:00:------:--</t>
  </si>
  <si>
    <t>21:1173:000103</t>
  </si>
  <si>
    <t>21:0241:000087</t>
  </si>
  <si>
    <t>21:0241:000087:0001:0001:00</t>
  </si>
  <si>
    <t>078B  :942039:10:------:--</t>
  </si>
  <si>
    <t>21:1173:000104</t>
  </si>
  <si>
    <t>21:0241:000088:0001:0001:00</t>
  </si>
  <si>
    <t>078B  :942040:20:942039:10</t>
  </si>
  <si>
    <t>21:1173:000105</t>
  </si>
  <si>
    <t>21:0241:000088:0002:0001:01</t>
  </si>
  <si>
    <t>078B  :942041:80:942051:20</t>
  </si>
  <si>
    <t>21:1173:000106</t>
  </si>
  <si>
    <t>21:0241:000096</t>
  </si>
  <si>
    <t>21:0241:000096:0002:0001:02</t>
  </si>
  <si>
    <t>078B  :942042:00:------:--</t>
  </si>
  <si>
    <t>21:1173:000107</t>
  </si>
  <si>
    <t>21:0241:000089</t>
  </si>
  <si>
    <t>21:0241:000089:0001:0001:00</t>
  </si>
  <si>
    <t>078B  :942043:00:------:--</t>
  </si>
  <si>
    <t>21:1173:000108</t>
  </si>
  <si>
    <t>21:0241:000090</t>
  </si>
  <si>
    <t>21:0241:000090:0001:0001:00</t>
  </si>
  <si>
    <t>078B  :942044:00:------:--</t>
  </si>
  <si>
    <t>21:1173:000109</t>
  </si>
  <si>
    <t>21:0241:000091</t>
  </si>
  <si>
    <t>21:0241:000091:0001:0001:00</t>
  </si>
  <si>
    <t>078B  :942045:00:------:--</t>
  </si>
  <si>
    <t>21:1173:000110</t>
  </si>
  <si>
    <t>21:0241:000092</t>
  </si>
  <si>
    <t>21:0241:000092:0001:0001:00</t>
  </si>
  <si>
    <t>078B  :942046:00:------:--</t>
  </si>
  <si>
    <t>21:1173:000111</t>
  </si>
  <si>
    <t>21:0241:000093</t>
  </si>
  <si>
    <t>21:0241:000093:0001:0001:00</t>
  </si>
  <si>
    <t>078B  :942047:90</t>
  </si>
  <si>
    <t>21:1173:000112</t>
  </si>
  <si>
    <t>078B  :942048:00:------:--</t>
  </si>
  <si>
    <t>21:1173:000113</t>
  </si>
  <si>
    <t>21:0241:000094</t>
  </si>
  <si>
    <t>21:0241:000094:0001:0001:00</t>
  </si>
  <si>
    <t>078B  :942049:00:------:--</t>
  </si>
  <si>
    <t>21:1173:000114</t>
  </si>
  <si>
    <t>21:0241:000095</t>
  </si>
  <si>
    <t>21:0241:000095:0001:0001:00</t>
  </si>
  <si>
    <t>078B  :942050:10:------:--</t>
  </si>
  <si>
    <t>21:1173:000115</t>
  </si>
  <si>
    <t>21:0241:000096:0001:0001:00</t>
  </si>
  <si>
    <t>078B  :942051:20:942050:10</t>
  </si>
  <si>
    <t>21:1173:000116</t>
  </si>
  <si>
    <t>21:0241:000096:0002:0001:01</t>
  </si>
  <si>
    <t>078B  :942052:00:------:--</t>
  </si>
  <si>
    <t>21:1173:000117</t>
  </si>
  <si>
    <t>21:0241:000097</t>
  </si>
  <si>
    <t>21:0241:000097:0001:0001:00</t>
  </si>
  <si>
    <t>078B  :942053:00:------:--</t>
  </si>
  <si>
    <t>21:1173:000118</t>
  </si>
  <si>
    <t>21:0241:000098</t>
  </si>
  <si>
    <t>21:0241:000098:0001:0001:00</t>
  </si>
  <si>
    <t>078B  :942054:00:------:--</t>
  </si>
  <si>
    <t>21:1173:000119</t>
  </si>
  <si>
    <t>21:0241:000099</t>
  </si>
  <si>
    <t>21:0241:000099:0001:0001:00</t>
  </si>
  <si>
    <t>078B  :942055:00:------:--</t>
  </si>
  <si>
    <t>21:1173:000120</t>
  </si>
  <si>
    <t>21:0241:000100</t>
  </si>
  <si>
    <t>21:0241:000100:0001:0001:00</t>
  </si>
  <si>
    <t>078B  :942056:00:------:--</t>
  </si>
  <si>
    <t>21:1173:000121</t>
  </si>
  <si>
    <t>21:0241:000101</t>
  </si>
  <si>
    <t>21:0241:000101:0001:0001:00</t>
  </si>
  <si>
    <t>078B  :942057:00:------:--</t>
  </si>
  <si>
    <t>21:1173:000122</t>
  </si>
  <si>
    <t>21:0241:000102</t>
  </si>
  <si>
    <t>21:0241:000102:0001:0001:00</t>
  </si>
  <si>
    <t>078B  :942058:00:------:--</t>
  </si>
  <si>
    <t>21:1173:000123</t>
  </si>
  <si>
    <t>21:0241:000103</t>
  </si>
  <si>
    <t>21:0241:000103:0001:0001:00</t>
  </si>
  <si>
    <t>078B  :942059:00:------:--</t>
  </si>
  <si>
    <t>21:1173:000124</t>
  </si>
  <si>
    <t>21:0241:000104</t>
  </si>
  <si>
    <t>21:0241:000104:0001:0001:00</t>
  </si>
  <si>
    <t>078B  :942060:00:------:--</t>
  </si>
  <si>
    <t>21:1173:000125</t>
  </si>
  <si>
    <t>21:0241:000105</t>
  </si>
  <si>
    <t>21:0241:000105:0001:0001:00</t>
  </si>
  <si>
    <t>078B  :942061:80:942066:00</t>
  </si>
  <si>
    <t>21:1173:000126</t>
  </si>
  <si>
    <t>21:0241:000110</t>
  </si>
  <si>
    <t>21:0241:000110:0001:0001:02</t>
  </si>
  <si>
    <t>078B  :942062:00:------:--</t>
  </si>
  <si>
    <t>21:1173:000127</t>
  </si>
  <si>
    <t>21:0241:000106</t>
  </si>
  <si>
    <t>21:0241:000106:0001:0001:00</t>
  </si>
  <si>
    <t>078B  :942063:00:------:--</t>
  </si>
  <si>
    <t>21:1173:000128</t>
  </si>
  <si>
    <t>21:0241:000107</t>
  </si>
  <si>
    <t>21:0241:000107:0001:0001:00</t>
  </si>
  <si>
    <t>078B  :942064:00:------:--</t>
  </si>
  <si>
    <t>21:1173:000129</t>
  </si>
  <si>
    <t>21:0241:000108</t>
  </si>
  <si>
    <t>21:0241:000108:0001:0001:01</t>
  </si>
  <si>
    <t>078B  :942065:00:------:--</t>
  </si>
  <si>
    <t>21:1173:000130</t>
  </si>
  <si>
    <t>21:0241:000109</t>
  </si>
  <si>
    <t>21:0241:000109:0001:0001:00</t>
  </si>
  <si>
    <t>078B  :942066:00:------:--</t>
  </si>
  <si>
    <t>21:1173:000131</t>
  </si>
  <si>
    <t>21:0241:000110:0001:0001:01</t>
  </si>
  <si>
    <t>078B  :942067:00:------:--</t>
  </si>
  <si>
    <t>21:1173:000132</t>
  </si>
  <si>
    <t>21:0241:000111</t>
  </si>
  <si>
    <t>21:0241:000111:0001:0001:00</t>
  </si>
  <si>
    <t>078B  :942068:00:------:--</t>
  </si>
  <si>
    <t>21:1173:000133</t>
  </si>
  <si>
    <t>21:0241:000112</t>
  </si>
  <si>
    <t>21:0241:000112:0001:0001:00</t>
  </si>
  <si>
    <t>078B  :942069:00:------:--</t>
  </si>
  <si>
    <t>21:1173:000134</t>
  </si>
  <si>
    <t>21:0241:000113</t>
  </si>
  <si>
    <t>21:0241:000113:0001:0001:00</t>
  </si>
  <si>
    <t>078B  :942070:00:------:--</t>
  </si>
  <si>
    <t>21:1173:000135</t>
  </si>
  <si>
    <t>21:0241:000114</t>
  </si>
  <si>
    <t>21:0241:000114:0001:0001:00</t>
  </si>
  <si>
    <t>078B  :942071:00:------:--</t>
  </si>
  <si>
    <t>21:1173:000136</t>
  </si>
  <si>
    <t>21:0241:000115</t>
  </si>
  <si>
    <t>21:0241:000115:0001:0001:00</t>
  </si>
  <si>
    <t>078B  :942072:90</t>
  </si>
  <si>
    <t>21:1173:000137</t>
  </si>
  <si>
    <t>078B  :943001:80:943010:10</t>
  </si>
  <si>
    <t>21:1173:000138</t>
  </si>
  <si>
    <t>21:0241:000124</t>
  </si>
  <si>
    <t>21:0241:000124:0001:0001:02</t>
  </si>
  <si>
    <t>078B  :943002:00:------:--</t>
  </si>
  <si>
    <t>21:1173:000139</t>
  </si>
  <si>
    <t>21:0241:000116</t>
  </si>
  <si>
    <t>21:0241:000116:0001:0001:00</t>
  </si>
  <si>
    <t>078B  :943003:00:------:--</t>
  </si>
  <si>
    <t>21:1173:000140</t>
  </si>
  <si>
    <t>21:0241:000117</t>
  </si>
  <si>
    <t>21:0241:000117:0001:0001:00</t>
  </si>
  <si>
    <t>078B  :943004:00:------:--</t>
  </si>
  <si>
    <t>21:1173:000141</t>
  </si>
  <si>
    <t>21:0241:000118</t>
  </si>
  <si>
    <t>21:0241:000118:0001:0001:00</t>
  </si>
  <si>
    <t>078B  :943005:00:------:--</t>
  </si>
  <si>
    <t>21:1173:000142</t>
  </si>
  <si>
    <t>21:0241:000119</t>
  </si>
  <si>
    <t>21:0241:000119:0001:0001:00</t>
  </si>
  <si>
    <t>078B  :943006:00:------:--</t>
  </si>
  <si>
    <t>21:1173:000143</t>
  </si>
  <si>
    <t>21:0241:000120</t>
  </si>
  <si>
    <t>21:0241:000120:0001:0001:00</t>
  </si>
  <si>
    <t>078B  :943007:00:------:--</t>
  </si>
  <si>
    <t>21:1173:000144</t>
  </si>
  <si>
    <t>21:0241:000121</t>
  </si>
  <si>
    <t>21:0241:000121:0001:0001:00</t>
  </si>
  <si>
    <t>078B  :943008:00:------:--</t>
  </si>
  <si>
    <t>21:1173:000145</t>
  </si>
  <si>
    <t>21:0241:000122</t>
  </si>
  <si>
    <t>21:0241:000122:0001:0001:00</t>
  </si>
  <si>
    <t>078B  :943009:00:------:--</t>
  </si>
  <si>
    <t>21:1173:000146</t>
  </si>
  <si>
    <t>21:0241:000123</t>
  </si>
  <si>
    <t>21:0241:000123:0001:0001:00</t>
  </si>
  <si>
    <t>078B  :943010:10:------:--</t>
  </si>
  <si>
    <t>21:1173:000147</t>
  </si>
  <si>
    <t>21:0241:000124:0001:0001:01</t>
  </si>
  <si>
    <t>078B  :943011:20:943010:10</t>
  </si>
  <si>
    <t>21:1173:000148</t>
  </si>
  <si>
    <t>21:0241:000124:0002:0001:00</t>
  </si>
  <si>
    <t>078B  :943012:90</t>
  </si>
  <si>
    <t>21:1173:000149</t>
  </si>
  <si>
    <t>078B  :943013:00:------:--</t>
  </si>
  <si>
    <t>21:1173:000150</t>
  </si>
  <si>
    <t>21:0241:000125</t>
  </si>
  <si>
    <t>21:0241:000125:0001:0001:00</t>
  </si>
  <si>
    <t>078B  :943014:00:------:--</t>
  </si>
  <si>
    <t>21:1173:000151</t>
  </si>
  <si>
    <t>21:0241:000126</t>
  </si>
  <si>
    <t>21:0241:000126:0001:0001:00</t>
  </si>
  <si>
    <t>078B  :943015:00:------:--</t>
  </si>
  <si>
    <t>21:1173:000152</t>
  </si>
  <si>
    <t>21:0241:000127</t>
  </si>
  <si>
    <t>21:0241:000127:0001:0001:00</t>
  </si>
  <si>
    <t>078B  :943016:00:------:--</t>
  </si>
  <si>
    <t>21:1173:000153</t>
  </si>
  <si>
    <t>21:0241:000128</t>
  </si>
  <si>
    <t>21:0241:000128:0001:0001:00</t>
  </si>
  <si>
    <t>078B  :943017:00:------:--</t>
  </si>
  <si>
    <t>21:1173:000154</t>
  </si>
  <si>
    <t>21:0241:000129</t>
  </si>
  <si>
    <t>21:0241:000129:0001:0001:00</t>
  </si>
  <si>
    <t>078B  :943018:00:------:--</t>
  </si>
  <si>
    <t>21:1173:000155</t>
  </si>
  <si>
    <t>21:0241:000130</t>
  </si>
  <si>
    <t>21:0241:000130:0001:0001:00</t>
  </si>
  <si>
    <t>078B  :943019:00:------:--</t>
  </si>
  <si>
    <t>21:1173:000156</t>
  </si>
  <si>
    <t>21:0241:000131</t>
  </si>
  <si>
    <t>21:0241:000131:0001:0001:00</t>
  </si>
  <si>
    <t>078B  :943020:00:------:--</t>
  </si>
  <si>
    <t>21:1173:000157</t>
  </si>
  <si>
    <t>21:0241:000132</t>
  </si>
  <si>
    <t>21:0241:000132:0001:0001:00</t>
  </si>
  <si>
    <t>078B  :943021:80:943023:20</t>
  </si>
  <si>
    <t>21:1173:000158</t>
  </si>
  <si>
    <t>21:0241:000133</t>
  </si>
  <si>
    <t>21:0241:000133:0002:0001:02</t>
  </si>
  <si>
    <t>078B  :943022:10:------:--</t>
  </si>
  <si>
    <t>21:1173:000159</t>
  </si>
  <si>
    <t>21:0241:000133:0001:0001:00</t>
  </si>
  <si>
    <t>078B  :943023:20:943022:10</t>
  </si>
  <si>
    <t>21:1173:000160</t>
  </si>
  <si>
    <t>21:0241:000133:0002:0001:01</t>
  </si>
  <si>
    <t>078B  :943024:00:------:--</t>
  </si>
  <si>
    <t>21:1173:000161</t>
  </si>
  <si>
    <t>21:0241:000134</t>
  </si>
  <si>
    <t>21:0241:000134:0001:0001:00</t>
  </si>
  <si>
    <t>078B  :943025:00:------:--</t>
  </si>
  <si>
    <t>21:1173:000162</t>
  </si>
  <si>
    <t>21:0241:000135</t>
  </si>
  <si>
    <t>21:0241:000135:0001:0001:00</t>
  </si>
  <si>
    <t>078B  :943026:00:------:--</t>
  </si>
  <si>
    <t>21:1173:000163</t>
  </si>
  <si>
    <t>21:0241:000136</t>
  </si>
  <si>
    <t>21:0241:000136:0001:0001:00</t>
  </si>
  <si>
    <t>078B  :943027:00:------:--</t>
  </si>
  <si>
    <t>21:1173:000164</t>
  </si>
  <si>
    <t>21:0241:000137</t>
  </si>
  <si>
    <t>21:0241:000137:0001:0001:00</t>
  </si>
  <si>
    <t>078B  :943028:00:------:--</t>
  </si>
  <si>
    <t>21:1173:000165</t>
  </si>
  <si>
    <t>21:0241:000138</t>
  </si>
  <si>
    <t>21:0241:000138:0001:0001:00</t>
  </si>
  <si>
    <t>078B  :943029:00:------:--</t>
  </si>
  <si>
    <t>21:1173:000166</t>
  </si>
  <si>
    <t>21:0241:000139</t>
  </si>
  <si>
    <t>21:0241:000139:0001:0001:00</t>
  </si>
  <si>
    <t>078B  :943030:00:------:--</t>
  </si>
  <si>
    <t>21:1173:000167</t>
  </si>
  <si>
    <t>21:0241:000140</t>
  </si>
  <si>
    <t>21:0241:000140:0001:0001:00</t>
  </si>
  <si>
    <t>078B  :943031:00:------:--</t>
  </si>
  <si>
    <t>21:1173:000168</t>
  </si>
  <si>
    <t>21:0241:000141</t>
  </si>
  <si>
    <t>21:0241:000141:0001:0001:00</t>
  </si>
  <si>
    <t>078B  :943032:00:------:--</t>
  </si>
  <si>
    <t>21:1173:000169</t>
  </si>
  <si>
    <t>21:0241:000142</t>
  </si>
  <si>
    <t>21:0241:000142:0001:0001:00</t>
  </si>
  <si>
    <t>078B  :943033:00:------:--</t>
  </si>
  <si>
    <t>21:1173:000170</t>
  </si>
  <si>
    <t>21:0241:000143</t>
  </si>
  <si>
    <t>21:0241:000143:0001:0001:00</t>
  </si>
  <si>
    <t>078B  :943034:00:------:--</t>
  </si>
  <si>
    <t>21:1173:000171</t>
  </si>
  <si>
    <t>21:0241:000144</t>
  </si>
  <si>
    <t>21:0241:000144:0001:0001:00</t>
  </si>
  <si>
    <t>078B  :943035:00:------:--</t>
  </si>
  <si>
    <t>21:1173:000172</t>
  </si>
  <si>
    <t>21:0241:000145</t>
  </si>
  <si>
    <t>21:0241:000145:0001:0001:01</t>
  </si>
  <si>
    <t>078B  :943036:90</t>
  </si>
  <si>
    <t>21:1173:000173</t>
  </si>
  <si>
    <t>078B  :943037:00:------:--</t>
  </si>
  <si>
    <t>21:1173:000174</t>
  </si>
  <si>
    <t>21:0241:000146</t>
  </si>
  <si>
    <t>21:0241:000146:0001:0001:00</t>
  </si>
  <si>
    <t>078B  :943038:00:------:--</t>
  </si>
  <si>
    <t>21:1173:000175</t>
  </si>
  <si>
    <t>21:0241:000147</t>
  </si>
  <si>
    <t>21:0241:000147:0001:0001:00</t>
  </si>
  <si>
    <t>078B  :943039:00:------:--</t>
  </si>
  <si>
    <t>21:1173:000176</t>
  </si>
  <si>
    <t>21:0241:000148</t>
  </si>
  <si>
    <t>21:0241:000148:0001:0001:00</t>
  </si>
  <si>
    <t>078B  :943040:00:------:--</t>
  </si>
  <si>
    <t>21:1173:000177</t>
  </si>
  <si>
    <t>21:0241:000149</t>
  </si>
  <si>
    <t>21:0241:000149:0001:0001:00</t>
  </si>
  <si>
    <t>078B  :943041:80:943051:20</t>
  </si>
  <si>
    <t>21:1173:000178</t>
  </si>
  <si>
    <t>21:0241:000158</t>
  </si>
  <si>
    <t>21:0241:000158:0002:0001:02</t>
  </si>
  <si>
    <t>078B  :943042:00:------:--</t>
  </si>
  <si>
    <t>21:1173:000179</t>
  </si>
  <si>
    <t>21:0241:000150</t>
  </si>
  <si>
    <t>21:0241:000150:0001:0001:00</t>
  </si>
  <si>
    <t>078B  :943043:00:------:--</t>
  </si>
  <si>
    <t>21:1173:000180</t>
  </si>
  <si>
    <t>21:0241:000151</t>
  </si>
  <si>
    <t>21:0241:000151:0001:0001:00</t>
  </si>
  <si>
    <t>078B  :943044:00:------:--</t>
  </si>
  <si>
    <t>21:1173:000181</t>
  </si>
  <si>
    <t>21:0241:000152</t>
  </si>
  <si>
    <t>21:0241:000152:0001:0001:00</t>
  </si>
  <si>
    <t>078B  :943045:00:------:--</t>
  </si>
  <si>
    <t>21:1173:000182</t>
  </si>
  <si>
    <t>21:0241:000153</t>
  </si>
  <si>
    <t>21:0241:000153:0001:0001:00</t>
  </si>
  <si>
    <t>078B  :943046:00:------:--</t>
  </si>
  <si>
    <t>21:1173:000183</t>
  </si>
  <si>
    <t>21:0241:000154</t>
  </si>
  <si>
    <t>21:0241:000154:0001:0001:00</t>
  </si>
  <si>
    <t>078B  :943047:00:------:--</t>
  </si>
  <si>
    <t>21:1173:000184</t>
  </si>
  <si>
    <t>21:0241:000155</t>
  </si>
  <si>
    <t>21:0241:000155:0001:0001:00</t>
  </si>
  <si>
    <t>078B  :943048:00:------:--</t>
  </si>
  <si>
    <t>21:1173:000185</t>
  </si>
  <si>
    <t>21:0241:000156</t>
  </si>
  <si>
    <t>21:0241:000156:0001:0001:00</t>
  </si>
  <si>
    <t>078B  :943049:00:------:--</t>
  </si>
  <si>
    <t>21:1173:000186</t>
  </si>
  <si>
    <t>21:0241:000157</t>
  </si>
  <si>
    <t>21:0241:000157:0001:0001:00</t>
  </si>
  <si>
    <t>078B  :943050:10:------:--</t>
  </si>
  <si>
    <t>21:1173:000187</t>
  </si>
  <si>
    <t>21:0241:000158:0001:0001:00</t>
  </si>
  <si>
    <t>078B  :943051:20:943050:10</t>
  </si>
  <si>
    <t>21:1173:000188</t>
  </si>
  <si>
    <t>21:0241:000158:0002:0001:01</t>
  </si>
  <si>
    <t>078B  :943052:00:------:--</t>
  </si>
  <si>
    <t>21:1173:000189</t>
  </si>
  <si>
    <t>21:0241:000159</t>
  </si>
  <si>
    <t>21:0241:000159:0001:0001:00</t>
  </si>
  <si>
    <t>078B  :943053:00:------:--</t>
  </si>
  <si>
    <t>21:1173:000190</t>
  </si>
  <si>
    <t>21:0241:000160</t>
  </si>
  <si>
    <t>21:0241:000160:0001:0001:00</t>
  </si>
  <si>
    <t>078B  :943054:00:------:--</t>
  </si>
  <si>
    <t>21:1173:000191</t>
  </si>
  <si>
    <t>21:0241:000161</t>
  </si>
  <si>
    <t>21:0241:000161:0001:0001:00</t>
  </si>
  <si>
    <t>078B  :943055:00:------:--</t>
  </si>
  <si>
    <t>21:1173:000192</t>
  </si>
  <si>
    <t>21:0241:000162</t>
  </si>
  <si>
    <t>21:0241:000162:0001:0001:00</t>
  </si>
  <si>
    <t>078B  :943056:90</t>
  </si>
  <si>
    <t>21:1173:000193</t>
  </si>
  <si>
    <t>078B  :947001:80:947004:10</t>
  </si>
  <si>
    <t>21:1173:000194</t>
  </si>
  <si>
    <t>21:0241:000165</t>
  </si>
  <si>
    <t>21:0241:000165:0001:0001:02</t>
  </si>
  <si>
    <t>078B  :947002:00:------:--</t>
  </si>
  <si>
    <t>21:1173:000195</t>
  </si>
  <si>
    <t>21:0241:000163</t>
  </si>
  <si>
    <t>21:0241:000163:0001:0001:00</t>
  </si>
  <si>
    <t>078B  :947003:00:------:--</t>
  </si>
  <si>
    <t>21:1173:000196</t>
  </si>
  <si>
    <t>21:0241:000164</t>
  </si>
  <si>
    <t>21:0241:000164:0001:0001:00</t>
  </si>
  <si>
    <t>078B  :947004:10:------:--</t>
  </si>
  <si>
    <t>21:1173:000197</t>
  </si>
  <si>
    <t>21:0241:000165:0001:0001:01</t>
  </si>
  <si>
    <t>078B  :947005:20:947004:10</t>
  </si>
  <si>
    <t>21:1173:000198</t>
  </si>
  <si>
    <t>21:0241:000165:0002:0001:00</t>
  </si>
  <si>
    <t>078B  :947006:00:------:--</t>
  </si>
  <si>
    <t>21:1173:000199</t>
  </si>
  <si>
    <t>21:0241:000166</t>
  </si>
  <si>
    <t>21:0241:000166:0001:0001:00</t>
  </si>
  <si>
    <t>078B  :947007:00:------:--</t>
  </si>
  <si>
    <t>21:1173:000200</t>
  </si>
  <si>
    <t>21:0241:000167</t>
  </si>
  <si>
    <t>21:0241:000167:0001:0001:00</t>
  </si>
  <si>
    <t>078B  :947008:00:------:--</t>
  </si>
  <si>
    <t>21:1173:000201</t>
  </si>
  <si>
    <t>21:0241:000168</t>
  </si>
  <si>
    <t>21:0241:000168:0001:0001:00</t>
  </si>
  <si>
    <t>078B  :947009:90</t>
  </si>
  <si>
    <t>21:1173:000202</t>
  </si>
  <si>
    <t>078B  :947010:00:------:--</t>
  </si>
  <si>
    <t>21:1173:000203</t>
  </si>
  <si>
    <t>21:0241:000169</t>
  </si>
  <si>
    <t>21:0241:000169:0001:0001:00</t>
  </si>
  <si>
    <t>078B  :947011:00:------:--</t>
  </si>
  <si>
    <t>21:1173:000204</t>
  </si>
  <si>
    <t>21:0241:000170</t>
  </si>
  <si>
    <t>21:0241:000170:0001:0001:00</t>
  </si>
  <si>
    <t>078B  :947012:00:------:--</t>
  </si>
  <si>
    <t>21:1173:000205</t>
  </si>
  <si>
    <t>21:0241:000171</t>
  </si>
  <si>
    <t>21:0241:000171:0001:0001:01</t>
  </si>
  <si>
    <t>078B  :947013:00:------:--</t>
  </si>
  <si>
    <t>21:1173:000206</t>
  </si>
  <si>
    <t>21:0241:000172</t>
  </si>
  <si>
    <t>21:0241:000172:0001:0001:00</t>
  </si>
  <si>
    <t>078B  :947014:00:------:--</t>
  </si>
  <si>
    <t>21:1173:000207</t>
  </si>
  <si>
    <t>21:0241:000173</t>
  </si>
  <si>
    <t>21:0241:000173:0001:0001:00</t>
  </si>
  <si>
    <t>078B  :947015:00:------:--</t>
  </si>
  <si>
    <t>21:1173:000208</t>
  </si>
  <si>
    <t>21:0241:000174</t>
  </si>
  <si>
    <t>21:0241:000174:0001:0001:00</t>
  </si>
  <si>
    <t>078B  :947016:00:------:--</t>
  </si>
  <si>
    <t>21:1173:000209</t>
  </si>
  <si>
    <t>21:0241:000175</t>
  </si>
  <si>
    <t>21:0241:000175:0001:0001:00</t>
  </si>
  <si>
    <t>078B  :947017:00:------:--</t>
  </si>
  <si>
    <t>21:1173:000210</t>
  </si>
  <si>
    <t>21:0241:000176</t>
  </si>
  <si>
    <t>21:0241:000176:0001:0001:00</t>
  </si>
  <si>
    <t>078B  :947018:00:------:--</t>
  </si>
  <si>
    <t>21:1173:000211</t>
  </si>
  <si>
    <t>21:0241:000177</t>
  </si>
  <si>
    <t>21:0241:000177:0001:0001:00</t>
  </si>
  <si>
    <t>078B  :947019:00:------:--</t>
  </si>
  <si>
    <t>21:1173:000212</t>
  </si>
  <si>
    <t>21:0241:000178</t>
  </si>
  <si>
    <t>21:0241:000178:0001:0001:00</t>
  </si>
  <si>
    <t>078B  :947020:00:------:--</t>
  </si>
  <si>
    <t>21:1173:000213</t>
  </si>
  <si>
    <t>21:0241:000179</t>
  </si>
  <si>
    <t>21:0241:000179:0001:0001:00</t>
  </si>
  <si>
    <t>078B  :947021:80:947027:10</t>
  </si>
  <si>
    <t>21:1173:000214</t>
  </si>
  <si>
    <t>21:0241:000185</t>
  </si>
  <si>
    <t>21:0241:000185:0001:0001:02</t>
  </si>
  <si>
    <t>078B  :947022:00:------:--</t>
  </si>
  <si>
    <t>21:1173:000215</t>
  </si>
  <si>
    <t>21:0241:000180</t>
  </si>
  <si>
    <t>21:0241:000180:0001:0001:00</t>
  </si>
  <si>
    <t>078B  :947023:00:------:--</t>
  </si>
  <si>
    <t>21:1173:000216</t>
  </si>
  <si>
    <t>21:0241:000181</t>
  </si>
  <si>
    <t>21:0241:000181:0001:0001:00</t>
  </si>
  <si>
    <t>078B  :947024:00:------:--</t>
  </si>
  <si>
    <t>21:1173:000217</t>
  </si>
  <si>
    <t>21:0241:000182</t>
  </si>
  <si>
    <t>21:0241:000182:0001:0001:00</t>
  </si>
  <si>
    <t>078B  :947025:00:------:--</t>
  </si>
  <si>
    <t>21:1173:000218</t>
  </si>
  <si>
    <t>21:0241:000183</t>
  </si>
  <si>
    <t>21:0241:000183:0001:0001:00</t>
  </si>
  <si>
    <t>078B  :947026:00:------:--</t>
  </si>
  <si>
    <t>21:1173:000219</t>
  </si>
  <si>
    <t>21:0241:000184</t>
  </si>
  <si>
    <t>21:0241:000184:0001:0001:00</t>
  </si>
  <si>
    <t>078B  :947027:10:------:--</t>
  </si>
  <si>
    <t>21:1173:000220</t>
  </si>
  <si>
    <t>21:0241:000185:0001:0001:01</t>
  </si>
  <si>
    <t>078B  :947028:20:947027:10</t>
  </si>
  <si>
    <t>21:1173:000221</t>
  </si>
  <si>
    <t>21:0241:000185:0002:0001:00</t>
  </si>
  <si>
    <t>078B  :947029:00:------:--</t>
  </si>
  <si>
    <t>21:1173:000222</t>
  </si>
  <si>
    <t>21:0241:000186</t>
  </si>
  <si>
    <t>21:0241:000186:0001:0001:00</t>
  </si>
  <si>
    <t>078B  :947030:00:------:--</t>
  </si>
  <si>
    <t>21:1173:000223</t>
  </si>
  <si>
    <t>21:0241:000187</t>
  </si>
  <si>
    <t>21:0241:000187:0001:0001:00</t>
  </si>
  <si>
    <t>078B  :947031:00:------:--</t>
  </si>
  <si>
    <t>21:1173:000224</t>
  </si>
  <si>
    <t>21:0241:000188</t>
  </si>
  <si>
    <t>21:0241:000188:0001:0001:00</t>
  </si>
  <si>
    <t>078B  :947032:90</t>
  </si>
  <si>
    <t>21:1173:000225</t>
  </si>
  <si>
    <t>078B  :947033:00:------:--</t>
  </si>
  <si>
    <t>21:1173:000226</t>
  </si>
  <si>
    <t>21:0241:000189</t>
  </si>
  <si>
    <t>21:0241:000189:0001:0001:00</t>
  </si>
  <si>
    <t>078B  :947034:00:------:--</t>
  </si>
  <si>
    <t>21:1173:000227</t>
  </si>
  <si>
    <t>21:0241:000190</t>
  </si>
  <si>
    <t>21:0241:000190:0001:0001:00</t>
  </si>
  <si>
    <t>078B  :947035:00:------:--</t>
  </si>
  <si>
    <t>21:1173:000228</t>
  </si>
  <si>
    <t>21:0241:000191</t>
  </si>
  <si>
    <t>21:0241:000191:0001:0001:00</t>
  </si>
  <si>
    <t>078B  :947036:00:------:--</t>
  </si>
  <si>
    <t>21:1173:000229</t>
  </si>
  <si>
    <t>21:0241:000192</t>
  </si>
  <si>
    <t>21:0241:000192:0001:0001:00</t>
  </si>
  <si>
    <t>078B  :947037:00:------:--</t>
  </si>
  <si>
    <t>21:1173:000230</t>
  </si>
  <si>
    <t>21:0241:000193</t>
  </si>
  <si>
    <t>21:0241:000193:0001:0001:00</t>
  </si>
  <si>
    <t>078B  :947038:00:------:--</t>
  </si>
  <si>
    <t>21:1173:000231</t>
  </si>
  <si>
    <t>21:0241:000194</t>
  </si>
  <si>
    <t>21:0241:000194:0001:0001:00</t>
  </si>
  <si>
    <t>078B  :947039:00:------:--</t>
  </si>
  <si>
    <t>21:1173:000232</t>
  </si>
  <si>
    <t>21:0241:000195</t>
  </si>
  <si>
    <t>21:0241:000195:0001:0001:00</t>
  </si>
  <si>
    <t>078B  :947040:00:------:--</t>
  </si>
  <si>
    <t>21:1173:000233</t>
  </si>
  <si>
    <t>21:0241:000196</t>
  </si>
  <si>
    <t>21:0241:000196:0001:0001:00</t>
  </si>
  <si>
    <t>078B  :947041:80:947044:10</t>
  </si>
  <si>
    <t>21:1173:000234</t>
  </si>
  <si>
    <t>21:0241:000199</t>
  </si>
  <si>
    <t>21:0241:000199:0001:0001:02</t>
  </si>
  <si>
    <t>078B  :947042:00:------:--</t>
  </si>
  <si>
    <t>21:1173:000235</t>
  </si>
  <si>
    <t>21:0241:000197</t>
  </si>
  <si>
    <t>21:0241:000197:0001:0001:00</t>
  </si>
  <si>
    <t>078B  :947043:00:------:--</t>
  </si>
  <si>
    <t>21:1173:000236</t>
  </si>
  <si>
    <t>21:0241:000198</t>
  </si>
  <si>
    <t>21:0241:000198:0001:0001:00</t>
  </si>
  <si>
    <t>078B  :947044:10:------:--</t>
  </si>
  <si>
    <t>21:1173:000237</t>
  </si>
  <si>
    <t>21:0241:000199:0001:0001:01</t>
  </si>
  <si>
    <t>078B  :947045:20:947044:10</t>
  </si>
  <si>
    <t>21:1173:000238</t>
  </si>
  <si>
    <t>21:0241:000199:0002:0001:00</t>
  </si>
  <si>
    <t>078B  :947046:90</t>
  </si>
  <si>
    <t>21:1173:000239</t>
  </si>
  <si>
    <t>078B  :947047:00:------:--</t>
  </si>
  <si>
    <t>21:1173:000240</t>
  </si>
  <si>
    <t>21:0241:000200</t>
  </si>
  <si>
    <t>21:0241:000200:0001:0001:00</t>
  </si>
  <si>
    <t>078B  :947048:00:------:--</t>
  </si>
  <si>
    <t>21:1173:000241</t>
  </si>
  <si>
    <t>21:0241:000201</t>
  </si>
  <si>
    <t>21:0241:000201:0001:0001:00</t>
  </si>
  <si>
    <t>078B  :947049:00:------:--</t>
  </si>
  <si>
    <t>21:1173:000242</t>
  </si>
  <si>
    <t>21:0241:000202</t>
  </si>
  <si>
    <t>21:0241:000202:0001:0001:00</t>
  </si>
  <si>
    <t>078B  :947050:00:------:--</t>
  </si>
  <si>
    <t>21:1173:000243</t>
  </si>
  <si>
    <t>21:0241:000203</t>
  </si>
  <si>
    <t>21:0241:000203:0001:0001:00</t>
  </si>
  <si>
    <t>078B  :947051:00:------:--</t>
  </si>
  <si>
    <t>21:1173:000244</t>
  </si>
  <si>
    <t>21:0241:000204</t>
  </si>
  <si>
    <t>21:0241:000204:0001:0001:00</t>
  </si>
  <si>
    <t>078B  :947052:00:------:--</t>
  </si>
  <si>
    <t>21:1173:000245</t>
  </si>
  <si>
    <t>21:0241:000205</t>
  </si>
  <si>
    <t>21:0241:000205:0001:0001:00</t>
  </si>
  <si>
    <t>078B  :947053:00:------:--</t>
  </si>
  <si>
    <t>21:1173:000246</t>
  </si>
  <si>
    <t>21:0241:000206</t>
  </si>
  <si>
    <t>21:0241:000206:0001:0001:00</t>
  </si>
  <si>
    <t>078B  :947054:00:------:--</t>
  </si>
  <si>
    <t>21:1173:000247</t>
  </si>
  <si>
    <t>21:0241:000207</t>
  </si>
  <si>
    <t>21:0241:000207:0001:0001:00</t>
  </si>
  <si>
    <t>078B  :947055:00:------:--</t>
  </si>
  <si>
    <t>21:1173:000248</t>
  </si>
  <si>
    <t>21:0241:000208</t>
  </si>
  <si>
    <t>21:0241:000208:0001:0001:00</t>
  </si>
  <si>
    <t>078B  :947056:00:------:--</t>
  </si>
  <si>
    <t>21:1173:000249</t>
  </si>
  <si>
    <t>21:0241:000209</t>
  </si>
  <si>
    <t>21:0241:000209:0001:0001:00</t>
  </si>
  <si>
    <t>078B  :947057:00:------:--</t>
  </si>
  <si>
    <t>21:1173:000250</t>
  </si>
  <si>
    <t>21:0241:000210</t>
  </si>
  <si>
    <t>21:0241:000210:0001:0001:00</t>
  </si>
  <si>
    <t>078B  :947058:00:------:--</t>
  </si>
  <si>
    <t>21:1173:000251</t>
  </si>
  <si>
    <t>21:0241:000211</t>
  </si>
  <si>
    <t>21:0241:000211:0001:0001:00</t>
  </si>
  <si>
    <t>078B  :947059:00:------:--</t>
  </si>
  <si>
    <t>21:1173:000252</t>
  </si>
  <si>
    <t>21:0241:000212</t>
  </si>
  <si>
    <t>21:0241:000212:0001:0001:00</t>
  </si>
  <si>
    <t>078B  :947060:00:------:--</t>
  </si>
  <si>
    <t>21:1173:000253</t>
  </si>
  <si>
    <t>21:0241:000213</t>
  </si>
  <si>
    <t>21:0241:000213:0001:0001:00</t>
  </si>
  <si>
    <t>078B  :947061:80:947065:20</t>
  </si>
  <si>
    <t>21:1173:000254</t>
  </si>
  <si>
    <t>21:0241:000216</t>
  </si>
  <si>
    <t>21:0241:000216:0002:0001:02</t>
  </si>
  <si>
    <t>078B  :947062:00:------:--</t>
  </si>
  <si>
    <t>21:1173:000255</t>
  </si>
  <si>
    <t>21:0241:000214</t>
  </si>
  <si>
    <t>21:0241:000214:0001:0001:00</t>
  </si>
  <si>
    <t>078B  :947063:00:------:--</t>
  </si>
  <si>
    <t>21:1173:000256</t>
  </si>
  <si>
    <t>21:0241:000215</t>
  </si>
  <si>
    <t>21:0241:000215:0001:0001:00</t>
  </si>
  <si>
    <t>078B  :947064:10:------:--</t>
  </si>
  <si>
    <t>21:1173:000257</t>
  </si>
  <si>
    <t>21:0241:000216:0001:0001:00</t>
  </si>
  <si>
    <t>078B  :947065:20:947064:10</t>
  </si>
  <si>
    <t>21:1173:000258</t>
  </si>
  <si>
    <t>21:0241:000216:0002:0001:01</t>
  </si>
  <si>
    <t>078B  :947066:00:------:--</t>
  </si>
  <si>
    <t>21:1173:000259</t>
  </si>
  <si>
    <t>21:0241:000217</t>
  </si>
  <si>
    <t>21:0241:000217:0001:0001:00</t>
  </si>
  <si>
    <t>078B  :947067:00:------:--</t>
  </si>
  <si>
    <t>21:1173:000260</t>
  </si>
  <si>
    <t>21:0241:000218</t>
  </si>
  <si>
    <t>21:0241:000218:0001:0001:01</t>
  </si>
  <si>
    <t>078B  :947068:00:------:--</t>
  </si>
  <si>
    <t>21:1173:000261</t>
  </si>
  <si>
    <t>21:0241:000219</t>
  </si>
  <si>
    <t>21:0241:000219:0001:0001:00</t>
  </si>
  <si>
    <t>078B  :947069:00:------:--</t>
  </si>
  <si>
    <t>21:1173:000262</t>
  </si>
  <si>
    <t>21:0241:000220</t>
  </si>
  <si>
    <t>21:0241:000220:0001:0001:00</t>
  </si>
  <si>
    <t>078B  :947070:00:------:--</t>
  </si>
  <si>
    <t>21:1173:000263</t>
  </si>
  <si>
    <t>21:0241:000221</t>
  </si>
  <si>
    <t>21:0241:000221:0001:0001:00</t>
  </si>
  <si>
    <t>078B  :947071:00:------:--</t>
  </si>
  <si>
    <t>21:1173:000264</t>
  </si>
  <si>
    <t>21:0241:000222</t>
  </si>
  <si>
    <t>21:0241:000222:0001:0001:00</t>
  </si>
  <si>
    <t>078B  :947072:00:------:--</t>
  </si>
  <si>
    <t>21:1173:000265</t>
  </si>
  <si>
    <t>21:0241:000223</t>
  </si>
  <si>
    <t>21:0241:000223:0001:0001:00</t>
  </si>
  <si>
    <t>078B  :947073:90</t>
  </si>
  <si>
    <t>21:1173:000266</t>
  </si>
  <si>
    <t>087E  :942001:80:942009:10</t>
  </si>
  <si>
    <t>21:1173:000267</t>
  </si>
  <si>
    <t>21:0241:000231</t>
  </si>
  <si>
    <t>21:0241:000231:0001:0001:02</t>
  </si>
  <si>
    <t>087E  :942002:00:------:--</t>
  </si>
  <si>
    <t>21:1173:000268</t>
  </si>
  <si>
    <t>21:0241:000224</t>
  </si>
  <si>
    <t>21:0241:000224:0001:0001:00</t>
  </si>
  <si>
    <t>087E  :942003:00:------:--</t>
  </si>
  <si>
    <t>21:1173:000269</t>
  </si>
  <si>
    <t>21:0241:000225</t>
  </si>
  <si>
    <t>21:0241:000225:0001:0001:00</t>
  </si>
  <si>
    <t>087E  :942004:00:------:--</t>
  </si>
  <si>
    <t>21:1173:000270</t>
  </si>
  <si>
    <t>21:0241:000226</t>
  </si>
  <si>
    <t>21:0241:000226:0001:0001:00</t>
  </si>
  <si>
    <t>087E  :942005:00:------:--</t>
  </si>
  <si>
    <t>21:1173:000271</t>
  </si>
  <si>
    <t>21:0241:000227</t>
  </si>
  <si>
    <t>21:0241:000227:0001:0001:00</t>
  </si>
  <si>
    <t>087E  :942006:00:------:--</t>
  </si>
  <si>
    <t>21:1173:000272</t>
  </si>
  <si>
    <t>21:0241:000228</t>
  </si>
  <si>
    <t>21:0241:000228:0001:0001:00</t>
  </si>
  <si>
    <t>087E  :942007:00:------:--</t>
  </si>
  <si>
    <t>21:1173:000273</t>
  </si>
  <si>
    <t>21:0241:000229</t>
  </si>
  <si>
    <t>21:0241:000229:0001:0001:00</t>
  </si>
  <si>
    <t>087E  :942008:00:------:--</t>
  </si>
  <si>
    <t>21:1173:000274</t>
  </si>
  <si>
    <t>21:0241:000230</t>
  </si>
  <si>
    <t>21:0241:000230:0001:0001:00</t>
  </si>
  <si>
    <t>087E  :942009:10:------:--</t>
  </si>
  <si>
    <t>21:1173:000275</t>
  </si>
  <si>
    <t>21:0241:000231:0001:0001:01</t>
  </si>
  <si>
    <t>087E  :942010:20:942009:10</t>
  </si>
  <si>
    <t>21:1173:000276</t>
  </si>
  <si>
    <t>21:0241:000231:0002:0001:00</t>
  </si>
  <si>
    <t>087E  :942011:00:------:--</t>
  </si>
  <si>
    <t>21:1173:000277</t>
  </si>
  <si>
    <t>21:0241:000232</t>
  </si>
  <si>
    <t>21:0241:000232:0001:0001:00</t>
  </si>
  <si>
    <t>087E  :942012:00:------:--</t>
  </si>
  <si>
    <t>21:1173:000278</t>
  </si>
  <si>
    <t>21:0241:000233</t>
  </si>
  <si>
    <t>21:0241:000233:0001:0001:00</t>
  </si>
  <si>
    <t>087E  :942013:90</t>
  </si>
  <si>
    <t>21:1173:000279</t>
  </si>
  <si>
    <t>087E  :942014:00:------:--</t>
  </si>
  <si>
    <t>21:1173:000280</t>
  </si>
  <si>
    <t>21:0241:000234</t>
  </si>
  <si>
    <t>21:0241:000234:0001:0001:00</t>
  </si>
  <si>
    <t>087E  :942015:00:------:--</t>
  </si>
  <si>
    <t>21:1173:000281</t>
  </si>
  <si>
    <t>21:0241:000235</t>
  </si>
  <si>
    <t>21:0241:000235:0001:0001:00</t>
  </si>
  <si>
    <t>087E  :942016:00:------:--</t>
  </si>
  <si>
    <t>21:1173:000282</t>
  </si>
  <si>
    <t>21:0241:000236</t>
  </si>
  <si>
    <t>21:0241:000236:0001:0001:00</t>
  </si>
  <si>
    <t>087E  :942017:00:------:--</t>
  </si>
  <si>
    <t>21:1173:000283</t>
  </si>
  <si>
    <t>21:0241:000237</t>
  </si>
  <si>
    <t>21:0241:000237:0001:0001:00</t>
  </si>
  <si>
    <t>087E  :942018:00:------:--</t>
  </si>
  <si>
    <t>21:1173:000284</t>
  </si>
  <si>
    <t>21:0241:000238</t>
  </si>
  <si>
    <t>21:0241:000238:0001:0001:00</t>
  </si>
  <si>
    <t>087E  :942019:00:------:--</t>
  </si>
  <si>
    <t>21:1173:000285</t>
  </si>
  <si>
    <t>21:0241:000239</t>
  </si>
  <si>
    <t>21:0241:000239:0001:0001:00</t>
  </si>
  <si>
    <t>087E  :942020:00:------:--</t>
  </si>
  <si>
    <t>21:1173:000286</t>
  </si>
  <si>
    <t>21:0241:000240</t>
  </si>
  <si>
    <t>21:0241:000240:0001:0001:01</t>
  </si>
  <si>
    <t>087E  :942021:80:942025:20</t>
  </si>
  <si>
    <t>21:1173:000287</t>
  </si>
  <si>
    <t>21:0241:000243</t>
  </si>
  <si>
    <t>21:0241:000243:0002:0001:02</t>
  </si>
  <si>
    <t>087E  :942022:00:------:--</t>
  </si>
  <si>
    <t>21:1173:000288</t>
  </si>
  <si>
    <t>21:0241:000241</t>
  </si>
  <si>
    <t>21:0241:000241:0001:0001:00</t>
  </si>
  <si>
    <t>087E  :942023:00:------:--</t>
  </si>
  <si>
    <t>21:1173:000289</t>
  </si>
  <si>
    <t>21:0241:000242</t>
  </si>
  <si>
    <t>21:0241:000242:0001:0001:00</t>
  </si>
  <si>
    <t>087E  :942024:10:------:--</t>
  </si>
  <si>
    <t>21:1173:000290</t>
  </si>
  <si>
    <t>21:0241:000243:0001:0001:00</t>
  </si>
  <si>
    <t>087E  :942025:20:942024:10</t>
  </si>
  <si>
    <t>21:1173:000291</t>
  </si>
  <si>
    <t>21:0241:000243:0002:0001:01</t>
  </si>
  <si>
    <t>087E  :942026:00:------:--</t>
  </si>
  <si>
    <t>21:1173:000292</t>
  </si>
  <si>
    <t>21:0241:000244</t>
  </si>
  <si>
    <t>21:0241:000244:0001:0001:00</t>
  </si>
  <si>
    <t>087E  :942027:00:------:--</t>
  </si>
  <si>
    <t>21:1173:000293</t>
  </si>
  <si>
    <t>21:0241:000245</t>
  </si>
  <si>
    <t>21:0241:000245:0001:0001:00</t>
  </si>
  <si>
    <t>087E  :942028:00:------:--</t>
  </si>
  <si>
    <t>21:1173:000294</t>
  </si>
  <si>
    <t>21:0241:000246</t>
  </si>
  <si>
    <t>21:0241:000246:0001:0001:00</t>
  </si>
  <si>
    <t>087E  :942029:00:------:--</t>
  </si>
  <si>
    <t>21:1173:000295</t>
  </si>
  <si>
    <t>21:0241:000247</t>
  </si>
  <si>
    <t>21:0241:000247:0001:0001:00</t>
  </si>
  <si>
    <t>087E  :942030:00:------:--</t>
  </si>
  <si>
    <t>21:1173:000296</t>
  </si>
  <si>
    <t>21:0241:000248</t>
  </si>
  <si>
    <t>21:0241:000248:0001:0001:00</t>
  </si>
  <si>
    <t>087E  :942031:00:------:--</t>
  </si>
  <si>
    <t>21:1173:000297</t>
  </si>
  <si>
    <t>21:0241:000249</t>
  </si>
  <si>
    <t>21:0241:000249:0001:0001:00</t>
  </si>
  <si>
    <t>087E  :942032:00:------:--</t>
  </si>
  <si>
    <t>21:1173:000298</t>
  </si>
  <si>
    <t>21:0241:000250</t>
  </si>
  <si>
    <t>21:0241:000250:0001:0001:00</t>
  </si>
  <si>
    <t>087E  :942033:90</t>
  </si>
  <si>
    <t>21:1173:000299</t>
  </si>
  <si>
    <t>087E  :942034:00:------:--</t>
  </si>
  <si>
    <t>21:1173:000300</t>
  </si>
  <si>
    <t>21:0241:000251</t>
  </si>
  <si>
    <t>21:0241:000251:0001:0001:00</t>
  </si>
  <si>
    <t>087E  :942035:00:------:--</t>
  </si>
  <si>
    <t>21:1173:000301</t>
  </si>
  <si>
    <t>21:0241:000252</t>
  </si>
  <si>
    <t>21:0241:000252:0001:0001:00</t>
  </si>
  <si>
    <t>087E  :942036:00:------:--</t>
  </si>
  <si>
    <t>21:1173:000302</t>
  </si>
  <si>
    <t>21:0241:000253</t>
  </si>
  <si>
    <t>21:0241:000253:0001:0001:00</t>
  </si>
  <si>
    <t>087E  :942037:00:------:--</t>
  </si>
  <si>
    <t>21:1173:000303</t>
  </si>
  <si>
    <t>21:0241:000254</t>
  </si>
  <si>
    <t>21:0241:000254:0001:0001:00</t>
  </si>
  <si>
    <t>087E  :942038:00:------:--</t>
  </si>
  <si>
    <t>21:1173:000304</t>
  </si>
  <si>
    <t>21:0241:000255</t>
  </si>
  <si>
    <t>21:0241:000255:0001:0001:00</t>
  </si>
  <si>
    <t>087E  :942039:00:------:--</t>
  </si>
  <si>
    <t>21:1173:000305</t>
  </si>
  <si>
    <t>21:0241:000256</t>
  </si>
  <si>
    <t>21:0241:000256:0001:0001:00</t>
  </si>
  <si>
    <t>087E  :942040:00:------:--</t>
  </si>
  <si>
    <t>21:1173:000306</t>
  </si>
  <si>
    <t>21:0241:000257</t>
  </si>
  <si>
    <t>21:0241:000257:0001:0001:00</t>
  </si>
  <si>
    <t>087E  :942041:80:942056:20</t>
  </si>
  <si>
    <t>21:1173:000307</t>
  </si>
  <si>
    <t>21:0241:000270</t>
  </si>
  <si>
    <t>21:0241:000270:0002:0001:02</t>
  </si>
  <si>
    <t>087E  :942042:90</t>
  </si>
  <si>
    <t>21:1173:000308</t>
  </si>
  <si>
    <t>087E  :942043:00:------:--</t>
  </si>
  <si>
    <t>21:1173:000309</t>
  </si>
  <si>
    <t>21:0241:000258</t>
  </si>
  <si>
    <t>21:0241:000258:0001:0001:00</t>
  </si>
  <si>
    <t>087E  :942044:00:------:--</t>
  </si>
  <si>
    <t>21:1173:000310</t>
  </si>
  <si>
    <t>21:0241:000259</t>
  </si>
  <si>
    <t>21:0241:000259:0001:0001:00</t>
  </si>
  <si>
    <t>087E  :942045:00:------:--</t>
  </si>
  <si>
    <t>21:1173:000311</t>
  </si>
  <si>
    <t>21:0241:000260</t>
  </si>
  <si>
    <t>21:0241:000260:0001:0001:00</t>
  </si>
  <si>
    <t>087E  :942046:00:------:--</t>
  </si>
  <si>
    <t>21:1173:000312</t>
  </si>
  <si>
    <t>21:0241:000261</t>
  </si>
  <si>
    <t>21:0241:000261:0001:0001:00</t>
  </si>
  <si>
    <t>087E  :942047:00:------:--</t>
  </si>
  <si>
    <t>21:1173:000313</t>
  </si>
  <si>
    <t>21:0241:000262</t>
  </si>
  <si>
    <t>21:0241:000262:0001:0001:00</t>
  </si>
  <si>
    <t>087E  :942048:00:------:--</t>
  </si>
  <si>
    <t>21:1173:000314</t>
  </si>
  <si>
    <t>21:0241:000263</t>
  </si>
  <si>
    <t>21:0241:000263:0001:0001:00</t>
  </si>
  <si>
    <t>087E  :942049:00:------:--</t>
  </si>
  <si>
    <t>21:1173:000315</t>
  </si>
  <si>
    <t>21:0241:000264</t>
  </si>
  <si>
    <t>21:0241:000264:0001:0001:00</t>
  </si>
  <si>
    <t>087E  :942050:00:------:--</t>
  </si>
  <si>
    <t>21:1173:000316</t>
  </si>
  <si>
    <t>21:0241:000265</t>
  </si>
  <si>
    <t>21:0241:000265:0001:0001:00</t>
  </si>
  <si>
    <t>087E  :942051:00:------:--</t>
  </si>
  <si>
    <t>21:1173:000317</t>
  </si>
  <si>
    <t>21:0241:000266</t>
  </si>
  <si>
    <t>21:0241:000266:0001:0001:00</t>
  </si>
  <si>
    <t>087E  :942052:00:------:--</t>
  </si>
  <si>
    <t>21:1173:000318</t>
  </si>
  <si>
    <t>21:0241:000267</t>
  </si>
  <si>
    <t>21:0241:000267:0001:0001:01</t>
  </si>
  <si>
    <t>087E  :942053:00:------:--</t>
  </si>
  <si>
    <t>21:1173:000319</t>
  </si>
  <si>
    <t>21:0241:000268</t>
  </si>
  <si>
    <t>21:0241:000268:0001:0001:00</t>
  </si>
  <si>
    <t>087E  :942054:00:------:--</t>
  </si>
  <si>
    <t>21:1173:000320</t>
  </si>
  <si>
    <t>21:0241:000269</t>
  </si>
  <si>
    <t>21:0241:000269:0001:0001:00</t>
  </si>
  <si>
    <t>087E  :942055:10:------:--</t>
  </si>
  <si>
    <t>21:1173:000321</t>
  </si>
  <si>
    <t>21:0241:000270:0001:0001:00</t>
  </si>
  <si>
    <t>087E  :942056:20:942055:10</t>
  </si>
  <si>
    <t>21:1173:000322</t>
  </si>
  <si>
    <t>21:0241:000270:0002:0001:01</t>
  </si>
  <si>
    <t>087E  :942057:00:------:--</t>
  </si>
  <si>
    <t>21:1173:000323</t>
  </si>
  <si>
    <t>21:0241:000271</t>
  </si>
  <si>
    <t>21:0241:000271:0001:0001:00</t>
  </si>
  <si>
    <t>087E  :942058:00:------:--</t>
  </si>
  <si>
    <t>21:1173:000324</t>
  </si>
  <si>
    <t>21:0241:000272</t>
  </si>
  <si>
    <t>21:0241:000272:0001:0001:00</t>
  </si>
  <si>
    <t>087E  :942059:00:------:--</t>
  </si>
  <si>
    <t>21:1173:000325</t>
  </si>
  <si>
    <t>21:0241:000273</t>
  </si>
  <si>
    <t>21:0241:000273:0001:0001:00</t>
  </si>
  <si>
    <t>087E  :942060:00:------:--</t>
  </si>
  <si>
    <t>21:1173:000326</t>
  </si>
  <si>
    <t>21:0241:000274</t>
  </si>
  <si>
    <t>21:0241:000274:0001:0001:00</t>
  </si>
  <si>
    <t>087E  :942061:80:942073:20</t>
  </si>
  <si>
    <t>21:1173:000327</t>
  </si>
  <si>
    <t>21:0241:000285</t>
  </si>
  <si>
    <t>21:0241:000285:0002:0001:02</t>
  </si>
  <si>
    <t>087E  :942062:00:------:--</t>
  </si>
  <si>
    <t>21:1173:000328</t>
  </si>
  <si>
    <t>21:0241:000275</t>
  </si>
  <si>
    <t>21:0241:000275:0001:0001:00</t>
  </si>
  <si>
    <t>087E  :942063:00:------:--</t>
  </si>
  <si>
    <t>21:1173:000329</t>
  </si>
  <si>
    <t>21:0241:000276</t>
  </si>
  <si>
    <t>21:0241:000276:0001:0001:00</t>
  </si>
  <si>
    <t>087E  :942064:00:------:--</t>
  </si>
  <si>
    <t>21:1173:000330</t>
  </si>
  <si>
    <t>21:0241:000277</t>
  </si>
  <si>
    <t>21:0241:000277:0001:0001:00</t>
  </si>
  <si>
    <t>087E  :942065:00:------:--</t>
  </si>
  <si>
    <t>21:1173:000331</t>
  </si>
  <si>
    <t>21:0241:000278</t>
  </si>
  <si>
    <t>21:0241:000278:0001:0001:00</t>
  </si>
  <si>
    <t>087E  :942066:00:------:--</t>
  </si>
  <si>
    <t>21:1173:000332</t>
  </si>
  <si>
    <t>21:0241:000279</t>
  </si>
  <si>
    <t>21:0241:000279:0001:0001:00</t>
  </si>
  <si>
    <t>087E  :942067:00:------:--</t>
  </si>
  <si>
    <t>21:1173:000333</t>
  </si>
  <si>
    <t>21:0241:000280</t>
  </si>
  <si>
    <t>21:0241:000280:0001:0001:00</t>
  </si>
  <si>
    <t>087E  :942068:00:------:--</t>
  </si>
  <si>
    <t>21:1173:000334</t>
  </si>
  <si>
    <t>21:0241:000281</t>
  </si>
  <si>
    <t>21:0241:000281:0001:0001:00</t>
  </si>
  <si>
    <t>087E  :942069:00:------:--</t>
  </si>
  <si>
    <t>21:1173:000335</t>
  </si>
  <si>
    <t>21:0241:000282</t>
  </si>
  <si>
    <t>21:0241:000282:0001:0001:00</t>
  </si>
  <si>
    <t>087E  :942070:00:------:--</t>
  </si>
  <si>
    <t>21:1173:000336</t>
  </si>
  <si>
    <t>21:0241:000283</t>
  </si>
  <si>
    <t>21:0241:000283:0001:0001:00</t>
  </si>
  <si>
    <t>087E  :942071:00:------:--</t>
  </si>
  <si>
    <t>21:1173:000337</t>
  </si>
  <si>
    <t>21:0241:000284</t>
  </si>
  <si>
    <t>21:0241:000284:0001:0001:00</t>
  </si>
  <si>
    <t>087E  :942072:10:------:--</t>
  </si>
  <si>
    <t>21:1173:000338</t>
  </si>
  <si>
    <t>21:0241:000285:0001:0001:00</t>
  </si>
  <si>
    <t>087E  :942073:20:942072:10</t>
  </si>
  <si>
    <t>21:1173:000339</t>
  </si>
  <si>
    <t>21:0241:000285:0002:0001:01</t>
  </si>
  <si>
    <t>087E  :942074:00:------:--</t>
  </si>
  <si>
    <t>21:1173:000340</t>
  </si>
  <si>
    <t>21:0241:000286</t>
  </si>
  <si>
    <t>21:0241:000286:0001:0001:00</t>
  </si>
  <si>
    <t>087E  :942075:00:------:--</t>
  </si>
  <si>
    <t>21:1173:000341</t>
  </si>
  <si>
    <t>21:0241:000287</t>
  </si>
  <si>
    <t>21:0241:000287:0001:0001:00</t>
  </si>
  <si>
    <t>087E  :942076:00:------:--</t>
  </si>
  <si>
    <t>21:1173:000342</t>
  </si>
  <si>
    <t>21:0241:000288</t>
  </si>
  <si>
    <t>21:0241:000288:0001:0001:00</t>
  </si>
  <si>
    <t>087E  :942077:00:------:--</t>
  </si>
  <si>
    <t>21:1173:000343</t>
  </si>
  <si>
    <t>21:0241:000289</t>
  </si>
  <si>
    <t>21:0241:000289:0001:0001:00</t>
  </si>
  <si>
    <t>087E  :942078:90</t>
  </si>
  <si>
    <t>21:1173:000344</t>
  </si>
  <si>
    <t>087E  :942079:00:------:--</t>
  </si>
  <si>
    <t>21:1173:000345</t>
  </si>
  <si>
    <t>21:0241:000290</t>
  </si>
  <si>
    <t>21:0241:000290:0001:0001:00</t>
  </si>
  <si>
    <t>087E  :942080:00:------:--</t>
  </si>
  <si>
    <t>21:1173:000346</t>
  </si>
  <si>
    <t>21:0241:000291</t>
  </si>
  <si>
    <t>21:0241:000291:0001:0001:00</t>
  </si>
  <si>
    <t>087E  :942081:80:942083:00</t>
  </si>
  <si>
    <t>21:1173:000347</t>
  </si>
  <si>
    <t>21:0241:000293</t>
  </si>
  <si>
    <t>21:0241:000293:0001:0001:02</t>
  </si>
  <si>
    <t>087E  :942082:00:------:--</t>
  </si>
  <si>
    <t>21:1173:000348</t>
  </si>
  <si>
    <t>21:0241:000292</t>
  </si>
  <si>
    <t>21:0241:000292:0001:0001:00</t>
  </si>
  <si>
    <t>087E  :942083:00:------:--</t>
  </si>
  <si>
    <t>21:1173:000349</t>
  </si>
  <si>
    <t>21:0241:000293:0001:0001:01</t>
  </si>
  <si>
    <t>087E  :942084:00:------:--</t>
  </si>
  <si>
    <t>21:1173:000350</t>
  </si>
  <si>
    <t>21:0241:000294</t>
  </si>
  <si>
    <t>21:0241:000294:0001:0001:00</t>
  </si>
  <si>
    <t>087E  :942085:00:------:--</t>
  </si>
  <si>
    <t>21:1173:000351</t>
  </si>
  <si>
    <t>21:0241:000295</t>
  </si>
  <si>
    <t>21:0241:000295:0001:0001:00</t>
  </si>
  <si>
    <t>087E  :942086:00:------:--</t>
  </si>
  <si>
    <t>21:1173:000352</t>
  </si>
  <si>
    <t>21:0241:000296</t>
  </si>
  <si>
    <t>21:0241:000296:0001:0001:00</t>
  </si>
  <si>
    <t>087E  :942087:90</t>
  </si>
  <si>
    <t>21:1173:000353</t>
  </si>
  <si>
    <t>087E  :942088:00:------:--</t>
  </si>
  <si>
    <t>21:1173:000354</t>
  </si>
  <si>
    <t>21:0241:000297</t>
  </si>
  <si>
    <t>21:0241:000297:0001:0001:00</t>
  </si>
  <si>
    <t>087E  :942089:00:------:--</t>
  </si>
  <si>
    <t>21:1173:000355</t>
  </si>
  <si>
    <t>21:0241:000298</t>
  </si>
  <si>
    <t>21:0241:000298:0001:0001:00</t>
  </si>
  <si>
    <t>087E  :942090:00:------:--</t>
  </si>
  <si>
    <t>21:1173:000356</t>
  </si>
  <si>
    <t>21:0241:000299</t>
  </si>
  <si>
    <t>21:0241:000299:0001:0001:00</t>
  </si>
  <si>
    <t>087E  :942091:00:------:--</t>
  </si>
  <si>
    <t>21:1173:000357</t>
  </si>
  <si>
    <t>21:0241:000300</t>
  </si>
  <si>
    <t>21:0241:000300:0001:0001:00</t>
  </si>
  <si>
    <t>087E  :943001:80:943009:20</t>
  </si>
  <si>
    <t>21:1173:000358</t>
  </si>
  <si>
    <t>21:0241:000306</t>
  </si>
  <si>
    <t>21:0241:000306:0002:0001:02</t>
  </si>
  <si>
    <t>087E  :943002:00:------:--</t>
  </si>
  <si>
    <t>21:1173:000359</t>
  </si>
  <si>
    <t>21:0241:000301</t>
  </si>
  <si>
    <t>21:0241:000301:0001:0001:00</t>
  </si>
  <si>
    <t>087E  :943003:00:------:--</t>
  </si>
  <si>
    <t>21:1173:000360</t>
  </si>
  <si>
    <t>21:0241:000302</t>
  </si>
  <si>
    <t>21:0241:000302:0001:0001:00</t>
  </si>
  <si>
    <t>087E  :943004:00:------:--</t>
  </si>
  <si>
    <t>21:1173:000361</t>
  </si>
  <si>
    <t>21:0241:000303</t>
  </si>
  <si>
    <t>21:0241:000303:0001:0001:00</t>
  </si>
  <si>
    <t>087E  :943005:00:------:--</t>
  </si>
  <si>
    <t>21:1173:000362</t>
  </si>
  <si>
    <t>21:0241:000304</t>
  </si>
  <si>
    <t>21:0241:000304:0001:0001:00</t>
  </si>
  <si>
    <t>087E  :943006:90</t>
  </si>
  <si>
    <t>21:1173:000363</t>
  </si>
  <si>
    <t>087E  :943007:00:------:--</t>
  </si>
  <si>
    <t>21:1173:000364</t>
  </si>
  <si>
    <t>21:0241:000305</t>
  </si>
  <si>
    <t>21:0241:000305:0001:0001:00</t>
  </si>
  <si>
    <t>087E  :943008:10:------:--</t>
  </si>
  <si>
    <t>21:1173:000365</t>
  </si>
  <si>
    <t>21:0241:000306:0001:0001:01</t>
  </si>
  <si>
    <t>087E  :943009:20:943008:10</t>
  </si>
  <si>
    <t>21:1173:000366</t>
  </si>
  <si>
    <t>21:0241:000306:0002:0001:01</t>
  </si>
  <si>
    <t>087E  :943010:00:------:--</t>
  </si>
  <si>
    <t>21:1173:000367</t>
  </si>
  <si>
    <t>21:0241:000307</t>
  </si>
  <si>
    <t>21:0241:000307:0001:0001:00</t>
  </si>
  <si>
    <t>087E  :943011:00:------:--</t>
  </si>
  <si>
    <t>21:1173:000368</t>
  </si>
  <si>
    <t>21:0241:000308</t>
  </si>
  <si>
    <t>21:0241:000308:0001:0001:00</t>
  </si>
  <si>
    <t>087E  :943012:00:------:--</t>
  </si>
  <si>
    <t>21:1173:000369</t>
  </si>
  <si>
    <t>21:0241:000309</t>
  </si>
  <si>
    <t>21:0241:000309:0001:0001:00</t>
  </si>
  <si>
    <t>087E  :943013:00:------:--</t>
  </si>
  <si>
    <t>21:1173:000370</t>
  </si>
  <si>
    <t>21:0241:000310</t>
  </si>
  <si>
    <t>21:0241:000310:0001:0001:00</t>
  </si>
  <si>
    <t>087E  :943014:00:------:--</t>
  </si>
  <si>
    <t>21:1173:000371</t>
  </si>
  <si>
    <t>21:0241:000311</t>
  </si>
  <si>
    <t>21:0241:000311:0001:0001:00</t>
  </si>
  <si>
    <t>087E  :943015:00:------:--</t>
  </si>
  <si>
    <t>21:1173:000372</t>
  </si>
  <si>
    <t>21:0241:000312</t>
  </si>
  <si>
    <t>21:0241:000312:0001:0001:00</t>
  </si>
  <si>
    <t>087E  :943016:00:------:--</t>
  </si>
  <si>
    <t>21:1173:000373</t>
  </si>
  <si>
    <t>21:0241:000313</t>
  </si>
  <si>
    <t>21:0241:000313:0001:0001:00</t>
  </si>
  <si>
    <t>087E  :943017:00:------:--</t>
  </si>
  <si>
    <t>21:1173:000374</t>
  </si>
  <si>
    <t>21:0241:000314</t>
  </si>
  <si>
    <t>21:0241:000314:0001:0001:00</t>
  </si>
  <si>
    <t>078B  :941011:00:------:--:r</t>
  </si>
  <si>
    <t>21:1173:000375</t>
  </si>
  <si>
    <t>21:0241:000027:0001:0001:03</t>
  </si>
  <si>
    <t>078B  :941025:00:------:--:r</t>
  </si>
  <si>
    <t>21:1173:000376</t>
  </si>
  <si>
    <t>21:0241:000037:0001:0001:03</t>
  </si>
  <si>
    <t>078B  :942037:00:------:--:r</t>
  </si>
  <si>
    <t>21:1173:000377</t>
  </si>
  <si>
    <t>21:0241:000086:0001:0001:03</t>
  </si>
  <si>
    <t>078B  :942064:00:------:--:r</t>
  </si>
  <si>
    <t>21:1173:000378</t>
  </si>
  <si>
    <t>21:0241:000108:0001:0001:03</t>
  </si>
  <si>
    <t>078B  :943035:00:------:--:r</t>
  </si>
  <si>
    <t>21:1173:000379</t>
  </si>
  <si>
    <t>21:0241:000145:0001:0001:03</t>
  </si>
  <si>
    <t>078B  :947012:00:------:--:r</t>
  </si>
  <si>
    <t>21:1173:000380</t>
  </si>
  <si>
    <t>21:0241:000171:0001:0001:03</t>
  </si>
  <si>
    <t>078B  :947067:00:------:--:r</t>
  </si>
  <si>
    <t>21:1173:000381</t>
  </si>
  <si>
    <t>21:0241:000218:0001:0001:03</t>
  </si>
  <si>
    <t>087E  :942020:00:------:--:r</t>
  </si>
  <si>
    <t>21:1173:000382</t>
  </si>
  <si>
    <t>21:0241:000240:0001:0001:03</t>
  </si>
  <si>
    <t>087E  :942052:00:------:--:r</t>
  </si>
  <si>
    <t>21:1173:000383</t>
  </si>
  <si>
    <t>21:0241:000267:0001:0001:03</t>
  </si>
  <si>
    <t>087E  :943008:10:------:--:r</t>
  </si>
  <si>
    <t>21:1173:000384</t>
  </si>
  <si>
    <t>21:0241:000306:0001:0001:03</t>
  </si>
  <si>
    <t>BLK 001:BLK</t>
  </si>
  <si>
    <t>21:1173:000385</t>
  </si>
  <si>
    <t>BLK 002:BLK</t>
  </si>
  <si>
    <t>21:1173:000386</t>
  </si>
  <si>
    <t>BLK 003:BLK</t>
  </si>
  <si>
    <t>21:1173:000387</t>
  </si>
  <si>
    <t>BLK 004:BLK</t>
  </si>
  <si>
    <t>21:1173:000388</t>
  </si>
  <si>
    <t>BLK 005:BLK</t>
  </si>
  <si>
    <t>21:1173:000389</t>
  </si>
  <si>
    <t>BLK 006:BLK</t>
  </si>
  <si>
    <t>21:1173:000390</t>
  </si>
  <si>
    <t>BLK 007:BLK</t>
  </si>
  <si>
    <t>21:1173:000391</t>
  </si>
  <si>
    <t>BLK 008:BLK</t>
  </si>
  <si>
    <t>21:1173:000392</t>
  </si>
  <si>
    <t>BLK 009:BLK</t>
  </si>
  <si>
    <t>21:1173:000393</t>
  </si>
  <si>
    <t>BLK 010:BLK</t>
  </si>
  <si>
    <t>21:1173:000394</t>
  </si>
  <si>
    <t>BLK 011:BLK</t>
  </si>
  <si>
    <t>21:1173:000395</t>
  </si>
  <si>
    <t>STD 031:STD DS7</t>
  </si>
  <si>
    <t>21:1173:000396</t>
  </si>
  <si>
    <t>STD 032:STD OREAS45PA</t>
  </si>
  <si>
    <t>21:1173:000397</t>
  </si>
  <si>
    <t>STD 033:STD DS7</t>
  </si>
  <si>
    <t>21:1173:000398</t>
  </si>
  <si>
    <t>STD 034:STD OREAS45PA</t>
  </si>
  <si>
    <t>21:1173:000399</t>
  </si>
  <si>
    <t>STD 035:STD DS7</t>
  </si>
  <si>
    <t>21:1173:000400</t>
  </si>
  <si>
    <t>STD 036:STD OREAS45PA</t>
  </si>
  <si>
    <t>21:1173:000401</t>
  </si>
  <si>
    <t>STD 037:STD DS7</t>
  </si>
  <si>
    <t>21:1173:000402</t>
  </si>
  <si>
    <t>STD 038:STD OREAS45PA</t>
  </si>
  <si>
    <t>21:1173:000403</t>
  </si>
  <si>
    <t>STD 039:STD DS7</t>
  </si>
  <si>
    <t>21:1173:000404</t>
  </si>
  <si>
    <t>STD 040:STD OREAS45PA</t>
  </si>
  <si>
    <t>21:1173:000405</t>
  </si>
  <si>
    <t>STD 041:STD DS7</t>
  </si>
  <si>
    <t>21:1173:000406</t>
  </si>
  <si>
    <t>STD 042:STD OREAS45PA</t>
  </si>
  <si>
    <t>21:1173:000407</t>
  </si>
  <si>
    <t>STD 043:STD DS7</t>
  </si>
  <si>
    <t>21:1173:000408</t>
  </si>
  <si>
    <t>STD 044:STD OREAS45PA</t>
  </si>
  <si>
    <t>21:1173:000409</t>
  </si>
  <si>
    <t>STD 045:STD DS7</t>
  </si>
  <si>
    <t>21:1173:000410</t>
  </si>
  <si>
    <t>STD 046:STD OREAS45PA</t>
  </si>
  <si>
    <t>21:1173:000411</t>
  </si>
  <si>
    <t>STD 047:STD DS7</t>
  </si>
  <si>
    <t>21:1173:000412</t>
  </si>
  <si>
    <t>STD 048:STD OREAS45PA</t>
  </si>
  <si>
    <t>21:1173:000413</t>
  </si>
  <si>
    <t>STD 049:STD DS7</t>
  </si>
  <si>
    <t>21:1173:000414</t>
  </si>
  <si>
    <t>STD 050:STD OREAS45PA</t>
  </si>
  <si>
    <t>21:1173:000415</t>
  </si>
  <si>
    <t>STD 051:STD DS7</t>
  </si>
  <si>
    <t>21:1173:000416</t>
  </si>
  <si>
    <t>STD 052:STD OREAS45PA</t>
  </si>
  <si>
    <t>21:1173:000417</t>
  </si>
  <si>
    <t>087H  :942001:80:942013:20</t>
  </si>
  <si>
    <t>21:1174:000001</t>
  </si>
  <si>
    <t>21:0241:000324</t>
  </si>
  <si>
    <t>21:0241:000324:0002:0001:02</t>
  </si>
  <si>
    <t>087H  :942002:00:------:--</t>
  </si>
  <si>
    <t>21:1174:000002</t>
  </si>
  <si>
    <t>21:0241:000315</t>
  </si>
  <si>
    <t>21:0241:000315:0001:0001:00</t>
  </si>
  <si>
    <t>087H  :942003:00:------:--</t>
  </si>
  <si>
    <t>21:1174:000003</t>
  </si>
  <si>
    <t>21:0241:000316</t>
  </si>
  <si>
    <t>21:0241:000316:0001:0001:00</t>
  </si>
  <si>
    <t>087H  :942004:00:------:--</t>
  </si>
  <si>
    <t>21:1174:000004</t>
  </si>
  <si>
    <t>21:0241:000317</t>
  </si>
  <si>
    <t>21:0241:000317:0001:0001:00</t>
  </si>
  <si>
    <t>087H  :942005:00:------:--</t>
  </si>
  <si>
    <t>21:1174:000005</t>
  </si>
  <si>
    <t>21:0241:000318</t>
  </si>
  <si>
    <t>21:0241:000318:0001:0001:00</t>
  </si>
  <si>
    <t>087H  :942006:90</t>
  </si>
  <si>
    <t>21:1174:000006</t>
  </si>
  <si>
    <t>087H  :942007:00:------:--</t>
  </si>
  <si>
    <t>21:1174:000007</t>
  </si>
  <si>
    <t>21:0241:000319</t>
  </si>
  <si>
    <t>21:0241:000319:0001:0001:00</t>
  </si>
  <si>
    <t>087H  :942008:00:------:--</t>
  </si>
  <si>
    <t>21:1174:000008</t>
  </si>
  <si>
    <t>21:0241:000320</t>
  </si>
  <si>
    <t>21:0241:000320:0001:0001:00</t>
  </si>
  <si>
    <t>087H  :942009:00:------:--</t>
  </si>
  <si>
    <t>21:1174:000009</t>
  </si>
  <si>
    <t>21:0241:000321</t>
  </si>
  <si>
    <t>21:0241:000321:0001:0001:00</t>
  </si>
  <si>
    <t>087H  :942010:00:------:--</t>
  </si>
  <si>
    <t>21:1174:000010</t>
  </si>
  <si>
    <t>21:0241:000322</t>
  </si>
  <si>
    <t>21:0241:000322:0001:0001:00</t>
  </si>
  <si>
    <t>087H  :942011:00:------:--</t>
  </si>
  <si>
    <t>21:1174:000011</t>
  </si>
  <si>
    <t>21:0241:000323</t>
  </si>
  <si>
    <t>21:0241:000323:0001:0001:00</t>
  </si>
  <si>
    <t>087H  :942012:10:------:--</t>
  </si>
  <si>
    <t>21:1174:000012</t>
  </si>
  <si>
    <t>21:0241:000324:0001:0001:00</t>
  </si>
  <si>
    <t>087H  :942013:20:942012:10</t>
  </si>
  <si>
    <t>21:1174:000013</t>
  </si>
  <si>
    <t>21:0241:000324:0002:0001:01</t>
  </si>
  <si>
    <t>087H  :942014:00:------:--</t>
  </si>
  <si>
    <t>21:1174:000014</t>
  </si>
  <si>
    <t>21:0241:000325</t>
  </si>
  <si>
    <t>21:0241:000325:0001:0001:00</t>
  </si>
  <si>
    <t>087H  :942015:00:------:--</t>
  </si>
  <si>
    <t>21:1174:000015</t>
  </si>
  <si>
    <t>21:0241:000326</t>
  </si>
  <si>
    <t>21:0241:000326:0001:0001:00</t>
  </si>
  <si>
    <t>087H  :942016:00:------:--</t>
  </si>
  <si>
    <t>21:1174:000016</t>
  </si>
  <si>
    <t>21:0241:000327</t>
  </si>
  <si>
    <t>21:0241:000327:0001:0001:00</t>
  </si>
  <si>
    <t>087H  :942017:00:------:--</t>
  </si>
  <si>
    <t>21:1174:000017</t>
  </si>
  <si>
    <t>21:0241:000328</t>
  </si>
  <si>
    <t>21:0241:000328:0001:0001:00</t>
  </si>
  <si>
    <t>087H  :942018:00:------:--</t>
  </si>
  <si>
    <t>21:1174:000018</t>
  </si>
  <si>
    <t>21:0241:000329</t>
  </si>
  <si>
    <t>21:0241:000329:0001:0001:00</t>
  </si>
  <si>
    <t>087H  :942019:00:------:--</t>
  </si>
  <si>
    <t>21:1174:000019</t>
  </si>
  <si>
    <t>21:0241:000330</t>
  </si>
  <si>
    <t>21:0241:000330:0001:0001:00</t>
  </si>
  <si>
    <t>087H  :942020:00:------:--</t>
  </si>
  <si>
    <t>21:1174:000020</t>
  </si>
  <si>
    <t>21:0241:000331</t>
  </si>
  <si>
    <t>21:0241:000331:0001:0001:00</t>
  </si>
  <si>
    <t>087H  :942021:80:942032:00</t>
  </si>
  <si>
    <t>21:1174:000021</t>
  </si>
  <si>
    <t>21:0241:000341</t>
  </si>
  <si>
    <t>21:0241:000341:0001:0001:02</t>
  </si>
  <si>
    <t>087H  :942022:00:------:--</t>
  </si>
  <si>
    <t>21:1174:000022</t>
  </si>
  <si>
    <t>21:0241:000332</t>
  </si>
  <si>
    <t>21:0241:000332:0001:0001:00</t>
  </si>
  <si>
    <t>087H  :942023:00:------:--</t>
  </si>
  <si>
    <t>21:1174:000023</t>
  </si>
  <si>
    <t>21:0241:000333</t>
  </si>
  <si>
    <t>21:0241:000333:0001:0001:00</t>
  </si>
  <si>
    <t>087H  :942024:00:------:--</t>
  </si>
  <si>
    <t>21:1174:000024</t>
  </si>
  <si>
    <t>21:0241:000334</t>
  </si>
  <si>
    <t>21:0241:000334:0001:0001:00</t>
  </si>
  <si>
    <t>087H  :942025:00:------:--</t>
  </si>
  <si>
    <t>21:1174:000025</t>
  </si>
  <si>
    <t>21:0241:000335</t>
  </si>
  <si>
    <t>21:0241:000335:0001:0001:00</t>
  </si>
  <si>
    <t>087H  :942026:00:------:--</t>
  </si>
  <si>
    <t>21:1174:000026</t>
  </si>
  <si>
    <t>21:0241:000336</t>
  </si>
  <si>
    <t>21:0241:000336:0001:0001:00</t>
  </si>
  <si>
    <t>087H  :942027:10:------:--</t>
  </si>
  <si>
    <t>21:1174:000027</t>
  </si>
  <si>
    <t>21:0241:000337</t>
  </si>
  <si>
    <t>21:0241:000337:0001:0001:01</t>
  </si>
  <si>
    <t>0071:ff__1</t>
  </si>
  <si>
    <t>087H  :942028:20:942027:10</t>
  </si>
  <si>
    <t>21:1174:000028</t>
  </si>
  <si>
    <t>21:0241:000337:0002:0001:00</t>
  </si>
  <si>
    <t>0072:ff__1</t>
  </si>
  <si>
    <t>087H  :942029:00:------:--</t>
  </si>
  <si>
    <t>21:1174:000029</t>
  </si>
  <si>
    <t>21:0241:000338</t>
  </si>
  <si>
    <t>21:0241:000338:0001:0001:00</t>
  </si>
  <si>
    <t>087H  :942030:00:------:--</t>
  </si>
  <si>
    <t>21:1174:000030</t>
  </si>
  <si>
    <t>21:0241:000339</t>
  </si>
  <si>
    <t>21:0241:000339:0001:0001:00</t>
  </si>
  <si>
    <t>087H  :942031:00:------:--</t>
  </si>
  <si>
    <t>21:1174:000031</t>
  </si>
  <si>
    <t>21:0241:000340</t>
  </si>
  <si>
    <t>21:0241:000340:0001:0001:00</t>
  </si>
  <si>
    <t>087H  :942032:00:------:--</t>
  </si>
  <si>
    <t>21:1174:000032</t>
  </si>
  <si>
    <t>21:0241:000341:0001:0001:01</t>
  </si>
  <si>
    <t>087H  :942033:00:------:--</t>
  </si>
  <si>
    <t>21:1174:000033</t>
  </si>
  <si>
    <t>21:0241:000342</t>
  </si>
  <si>
    <t>21:0241:000342:0001:0001:00</t>
  </si>
  <si>
    <t>087H  :942034:90</t>
  </si>
  <si>
    <t>21:1174:000034</t>
  </si>
  <si>
    <t>087H  :942035:00:------:--</t>
  </si>
  <si>
    <t>21:1174:000035</t>
  </si>
  <si>
    <t>21:0241:000343</t>
  </si>
  <si>
    <t>21:0241:000343:0001:0001:00</t>
  </si>
  <si>
    <t>087H  :942036:00:------:--</t>
  </si>
  <si>
    <t>21:1174:000036</t>
  </si>
  <si>
    <t>21:0241:000344</t>
  </si>
  <si>
    <t>21:0241:000344:0001:0001:00</t>
  </si>
  <si>
    <t>087H  :942037:00:------:--</t>
  </si>
  <si>
    <t>21:1174:000037</t>
  </si>
  <si>
    <t>21:0241:000345</t>
  </si>
  <si>
    <t>21:0241:000345:0001:0001:00</t>
  </si>
  <si>
    <t>087H  :942038:00:------:--</t>
  </si>
  <si>
    <t>21:1174:000038</t>
  </si>
  <si>
    <t>21:0241:000346</t>
  </si>
  <si>
    <t>21:0241:000346:0001:0001:00</t>
  </si>
  <si>
    <t>087H  :942039:00:------:--</t>
  </si>
  <si>
    <t>21:1174:000039</t>
  </si>
  <si>
    <t>21:0241:000347</t>
  </si>
  <si>
    <t>21:0241:000347:0001:0001:00</t>
  </si>
  <si>
    <t>087H  :942040:00:------:--</t>
  </si>
  <si>
    <t>21:1174:000040</t>
  </si>
  <si>
    <t>21:0241:000348</t>
  </si>
  <si>
    <t>21:0241:000348:0001:0001:00</t>
  </si>
  <si>
    <t>087H  :942041:80:942055:20</t>
  </si>
  <si>
    <t>21:1174:000041</t>
  </si>
  <si>
    <t>21:0241:000360</t>
  </si>
  <si>
    <t>21:0241:000360:0002:0001:02</t>
  </si>
  <si>
    <t>087H  :942042:00:------:--</t>
  </si>
  <si>
    <t>21:1174:000042</t>
  </si>
  <si>
    <t>21:0241:000349</t>
  </si>
  <si>
    <t>21:0241:000349:0001:0001:00</t>
  </si>
  <si>
    <t>087H  :942043:00:------:--</t>
  </si>
  <si>
    <t>21:1174:000043</t>
  </si>
  <si>
    <t>21:0241:000350</t>
  </si>
  <si>
    <t>21:0241:000350:0001:0001:00</t>
  </si>
  <si>
    <t>087H  :942044:00:------:--</t>
  </si>
  <si>
    <t>21:1174:000044</t>
  </si>
  <si>
    <t>21:0241:000351</t>
  </si>
  <si>
    <t>21:0241:000351:0001:0001:00</t>
  </si>
  <si>
    <t>087H  :942045:00:------:--</t>
  </si>
  <si>
    <t>21:1174:000045</t>
  </si>
  <si>
    <t>21:0241:000352</t>
  </si>
  <si>
    <t>21:0241:000352:0001:0001:00</t>
  </si>
  <si>
    <t>087H  :942046:00:------:--</t>
  </si>
  <si>
    <t>21:1174:000046</t>
  </si>
  <si>
    <t>21:0241:000353</t>
  </si>
  <si>
    <t>21:0241:000353:0001:0001:00</t>
  </si>
  <si>
    <t>087H  :942047:00:------:--</t>
  </si>
  <si>
    <t>21:1174:000047</t>
  </si>
  <si>
    <t>21:0241:000354</t>
  </si>
  <si>
    <t>21:0241:000354:0001:0001:00</t>
  </si>
  <si>
    <t>087H  :942048:00:------:--</t>
  </si>
  <si>
    <t>21:1174:000048</t>
  </si>
  <si>
    <t>21:0241:000355</t>
  </si>
  <si>
    <t>21:0241:000355:0001:0001:00</t>
  </si>
  <si>
    <t>087H  :942049:90</t>
  </si>
  <si>
    <t>21:1174:000049</t>
  </si>
  <si>
    <t>087H  :942050:00:------:--</t>
  </si>
  <si>
    <t>21:1174:000050</t>
  </si>
  <si>
    <t>21:0241:000356</t>
  </si>
  <si>
    <t>21:0241:000356:0001:0001:00</t>
  </si>
  <si>
    <t>087H  :942051:00:------:--</t>
  </si>
  <si>
    <t>21:1174:000051</t>
  </si>
  <si>
    <t>21:0241:000357</t>
  </si>
  <si>
    <t>21:0241:000357:0001:0001:00</t>
  </si>
  <si>
    <t>087H  :942052:00:------:--</t>
  </si>
  <si>
    <t>21:1174:000052</t>
  </si>
  <si>
    <t>21:0241:000358</t>
  </si>
  <si>
    <t>21:0241:000358:0001:0001:00</t>
  </si>
  <si>
    <t>087H  :942053:00:------:--</t>
  </si>
  <si>
    <t>21:1174:000053</t>
  </si>
  <si>
    <t>21:0241:000359</t>
  </si>
  <si>
    <t>21:0241:000359:0001:0001:00</t>
  </si>
  <si>
    <t>087H  :942054:10:------:--</t>
  </si>
  <si>
    <t>21:1174:000054</t>
  </si>
  <si>
    <t>21:0241:000360:0001:0001:00</t>
  </si>
  <si>
    <t>087H  :942055:20:942054:10</t>
  </si>
  <si>
    <t>21:1174:000055</t>
  </si>
  <si>
    <t>21:0241:000360:0002:0001:01</t>
  </si>
  <si>
    <t>087H  :942056:00:------:--</t>
  </si>
  <si>
    <t>21:1174:000056</t>
  </si>
  <si>
    <t>21:0241:000361</t>
  </si>
  <si>
    <t>21:0241:000361:0001:0001:00</t>
  </si>
  <si>
    <t>087H  :942057:00:------:--</t>
  </si>
  <si>
    <t>21:1174:000057</t>
  </si>
  <si>
    <t>21:0241:000362</t>
  </si>
  <si>
    <t>21:0241:000362:0001:0001:00</t>
  </si>
  <si>
    <t>087H  :942058:00:------:--</t>
  </si>
  <si>
    <t>21:1174:000058</t>
  </si>
  <si>
    <t>21:0241:000363</t>
  </si>
  <si>
    <t>21:0241:000363:0001:0001:01</t>
  </si>
  <si>
    <t>087H  :942059:00:------:--</t>
  </si>
  <si>
    <t>21:1174:000059</t>
  </si>
  <si>
    <t>21:0241:000364</t>
  </si>
  <si>
    <t>21:0241:000364:0001:0001:00</t>
  </si>
  <si>
    <t>087H  :942060:00:------:--</t>
  </si>
  <si>
    <t>21:1174:000060</t>
  </si>
  <si>
    <t>21:0241:000365</t>
  </si>
  <si>
    <t>21:0241:000365:0001:0001:00</t>
  </si>
  <si>
    <t>087H  :942061:80:942071:20</t>
  </si>
  <si>
    <t>21:1174:000061</t>
  </si>
  <si>
    <t>21:0241:000374</t>
  </si>
  <si>
    <t>21:0241:000374:0002:0001:02</t>
  </si>
  <si>
    <t>087H  :942062:00:------:--</t>
  </si>
  <si>
    <t>21:1174:000062</t>
  </si>
  <si>
    <t>21:0241:000366</t>
  </si>
  <si>
    <t>21:0241:000366:0001:0001:00</t>
  </si>
  <si>
    <t>087H  :942063:00:------:--</t>
  </si>
  <si>
    <t>21:1174:000063</t>
  </si>
  <si>
    <t>21:0241:000367</t>
  </si>
  <si>
    <t>21:0241:000367:0001:0001:00</t>
  </si>
  <si>
    <t>087H  :942064:00:------:--</t>
  </si>
  <si>
    <t>21:1174:000064</t>
  </si>
  <si>
    <t>21:0241:000368</t>
  </si>
  <si>
    <t>21:0241:000368:0001:0001:00</t>
  </si>
  <si>
    <t>087H  :942065:00:------:--</t>
  </si>
  <si>
    <t>21:1174:000065</t>
  </si>
  <si>
    <t>21:0241:000369</t>
  </si>
  <si>
    <t>21:0241:000369:0001:0001:00</t>
  </si>
  <si>
    <t>087H  :942066:00:------:--</t>
  </si>
  <si>
    <t>21:1174:000066</t>
  </si>
  <si>
    <t>21:0241:000370</t>
  </si>
  <si>
    <t>21:0241:000370:0001:0001:00</t>
  </si>
  <si>
    <t>087H  :942067:00:------:--</t>
  </si>
  <si>
    <t>21:1174:000067</t>
  </si>
  <si>
    <t>21:0241:000371</t>
  </si>
  <si>
    <t>21:0241:000371:0001:0001:00</t>
  </si>
  <si>
    <t>087H  :942068:00:------:--</t>
  </si>
  <si>
    <t>21:1174:000068</t>
  </si>
  <si>
    <t>21:0241:000372</t>
  </si>
  <si>
    <t>21:0241:000372:0001:0001:00</t>
  </si>
  <si>
    <t>087H  :942069:00:------:--</t>
  </si>
  <si>
    <t>21:1174:000069</t>
  </si>
  <si>
    <t>21:0241:000373</t>
  </si>
  <si>
    <t>21:0241:000373:0001:0001:00</t>
  </si>
  <si>
    <t>087H  :942070:10:------:--</t>
  </si>
  <si>
    <t>21:1174:000070</t>
  </si>
  <si>
    <t>21:0241:000374:0001:0001:00</t>
  </si>
  <si>
    <t>087H  :942071:20:942070:10</t>
  </si>
  <si>
    <t>21:1174:000071</t>
  </si>
  <si>
    <t>21:0241:000374:0002:0001:01</t>
  </si>
  <si>
    <t>087H  :942072:00:------:--</t>
  </si>
  <si>
    <t>21:1174:000072</t>
  </si>
  <si>
    <t>21:0241:000375</t>
  </si>
  <si>
    <t>21:0241:000375:0001:0001:00</t>
  </si>
  <si>
    <t>087H  :942073:00:------:--</t>
  </si>
  <si>
    <t>21:1174:000073</t>
  </si>
  <si>
    <t>21:0241:000376</t>
  </si>
  <si>
    <t>21:0241:000376:0001:0001:00</t>
  </si>
  <si>
    <t>087H  :942074:00:------:--</t>
  </si>
  <si>
    <t>21:1174:000074</t>
  </si>
  <si>
    <t>21:0241:000377</t>
  </si>
  <si>
    <t>21:0241:000377:0001:0001:00</t>
  </si>
  <si>
    <t>087H  :942075:00:------:--</t>
  </si>
  <si>
    <t>21:1174:000075</t>
  </si>
  <si>
    <t>21:0241:000378</t>
  </si>
  <si>
    <t>21:0241:000378:0001:0001:00</t>
  </si>
  <si>
    <t>087H  :942076:00:------:--</t>
  </si>
  <si>
    <t>21:1174:000076</t>
  </si>
  <si>
    <t>21:0241:000379</t>
  </si>
  <si>
    <t>21:0241:000379:0001:0001:00</t>
  </si>
  <si>
    <t>087H  :942077:00:------:--</t>
  </si>
  <si>
    <t>21:1174:000077</t>
  </si>
  <si>
    <t>21:0241:000380</t>
  </si>
  <si>
    <t>21:0241:000380:0001:0001:00</t>
  </si>
  <si>
    <t>087H  :942078:00:------:--</t>
  </si>
  <si>
    <t>21:1174:000078</t>
  </si>
  <si>
    <t>21:0241:000381</t>
  </si>
  <si>
    <t>21:0241:000381:0001:0001:00</t>
  </si>
  <si>
    <t>087H  :942079:90</t>
  </si>
  <si>
    <t>21:1174:000079</t>
  </si>
  <si>
    <t>087H  :942080:00:------:--</t>
  </si>
  <si>
    <t>21:1174:000080</t>
  </si>
  <si>
    <t>21:0241:000382</t>
  </si>
  <si>
    <t>21:0241:000382:0001:0001:00</t>
  </si>
  <si>
    <t>087H  :942081:80:942088:10</t>
  </si>
  <si>
    <t>21:1174:000081</t>
  </si>
  <si>
    <t>21:0241:000389</t>
  </si>
  <si>
    <t>21:0241:000389:0001:0001:02</t>
  </si>
  <si>
    <t>087H  :942082:00:------:--</t>
  </si>
  <si>
    <t>21:1174:000082</t>
  </si>
  <si>
    <t>21:0241:000383</t>
  </si>
  <si>
    <t>21:0241:000383:0001:0001:00</t>
  </si>
  <si>
    <t>087H  :942083:00:------:--</t>
  </si>
  <si>
    <t>21:1174:000083</t>
  </si>
  <si>
    <t>21:0241:000384</t>
  </si>
  <si>
    <t>21:0241:000384:0001:0001:00</t>
  </si>
  <si>
    <t>087H  :942084:00:------:--</t>
  </si>
  <si>
    <t>21:1174:000084</t>
  </si>
  <si>
    <t>21:0241:000385</t>
  </si>
  <si>
    <t>21:0241:000385:0001:0001:00</t>
  </si>
  <si>
    <t>087H  :942085:00:------:--</t>
  </si>
  <si>
    <t>21:1174:000085</t>
  </si>
  <si>
    <t>21:0241:000386</t>
  </si>
  <si>
    <t>21:0241:000386:0001:0001:00</t>
  </si>
  <si>
    <t>087H  :942086:00:------:--</t>
  </si>
  <si>
    <t>21:1174:000086</t>
  </si>
  <si>
    <t>21:0241:000387</t>
  </si>
  <si>
    <t>21:0241:000387:0001:0001:00</t>
  </si>
  <si>
    <t>087H  :942087:00:------:--</t>
  </si>
  <si>
    <t>21:1174:000087</t>
  </si>
  <si>
    <t>21:0241:000388</t>
  </si>
  <si>
    <t>21:0241:000388:0001:0001:00</t>
  </si>
  <si>
    <t>087H  :942088:10:------:--</t>
  </si>
  <si>
    <t>21:1174:000088</t>
  </si>
  <si>
    <t>21:0241:000389:0001:0001:01</t>
  </si>
  <si>
    <t>087H  :942089:20:942088:10</t>
  </si>
  <si>
    <t>21:1174:000089</t>
  </si>
  <si>
    <t>21:0241:000389:0002:0001:00</t>
  </si>
  <si>
    <t>087H  :942090:00:------:--</t>
  </si>
  <si>
    <t>21:1174:000090</t>
  </si>
  <si>
    <t>21:0241:000390</t>
  </si>
  <si>
    <t>21:0241:000390:0001:0001:00</t>
  </si>
  <si>
    <t>087H  :942091:00:------:--</t>
  </si>
  <si>
    <t>21:1174:000091</t>
  </si>
  <si>
    <t>21:0241:000391</t>
  </si>
  <si>
    <t>21:0241:000391:0001:0001:00</t>
  </si>
  <si>
    <t>087H  :942092:00:------:--</t>
  </si>
  <si>
    <t>21:1174:000092</t>
  </si>
  <si>
    <t>21:0241:000392</t>
  </si>
  <si>
    <t>21:0241:000392:0001:0001:00</t>
  </si>
  <si>
    <t>087H  :942093:00:------:--</t>
  </si>
  <si>
    <t>21:1174:000093</t>
  </si>
  <si>
    <t>21:0241:000393</t>
  </si>
  <si>
    <t>21:0241:000393:0001:0001:00</t>
  </si>
  <si>
    <t>087H  :942094:00:------:--</t>
  </si>
  <si>
    <t>21:1174:000094</t>
  </si>
  <si>
    <t>21:0241:000394</t>
  </si>
  <si>
    <t>21:0241:000394:0001:0001:00</t>
  </si>
  <si>
    <t>087H  :942095:00:------:--</t>
  </si>
  <si>
    <t>21:1174:000095</t>
  </si>
  <si>
    <t>21:0241:000395</t>
  </si>
  <si>
    <t>21:0241:000395:0001:0001:00</t>
  </si>
  <si>
    <t>087H  :942096:00:------:--</t>
  </si>
  <si>
    <t>21:1174:000096</t>
  </si>
  <si>
    <t>21:0241:000396</t>
  </si>
  <si>
    <t>21:0241:000396:0001:0001:01</t>
  </si>
  <si>
    <t>087H  :942097:00:------:--</t>
  </si>
  <si>
    <t>21:1174:000097</t>
  </si>
  <si>
    <t>21:0241:000397</t>
  </si>
  <si>
    <t>21:0241:000397:0001:0001:00</t>
  </si>
  <si>
    <t>087H  :942098:00:------:--</t>
  </si>
  <si>
    <t>21:1174:000098</t>
  </si>
  <si>
    <t>21:0241:000398</t>
  </si>
  <si>
    <t>21:0241:000398:0001:0001:00</t>
  </si>
  <si>
    <t>087H  :942099:90</t>
  </si>
  <si>
    <t>21:1174:000099</t>
  </si>
  <si>
    <t>087H  :942100:00:------:--</t>
  </si>
  <si>
    <t>21:1174:000100</t>
  </si>
  <si>
    <t>21:0241:000399</t>
  </si>
  <si>
    <t>21:0241:000399:0001:0001:00</t>
  </si>
  <si>
    <t>087H  :942101:80:942119:10</t>
  </si>
  <si>
    <t>21:1174:000101</t>
  </si>
  <si>
    <t>21:0241:000416</t>
  </si>
  <si>
    <t>21:0241:000416:0001:0001:02</t>
  </si>
  <si>
    <t>087H  :942102:00:------:--</t>
  </si>
  <si>
    <t>21:1174:000102</t>
  </si>
  <si>
    <t>21:0241:000400</t>
  </si>
  <si>
    <t>21:0241:000400:0001:0001:00</t>
  </si>
  <si>
    <t>087H  :942103:00:------:--</t>
  </si>
  <si>
    <t>21:1174:000103</t>
  </si>
  <si>
    <t>21:0241:000401</t>
  </si>
  <si>
    <t>21:0241:000401:0001:0001:00</t>
  </si>
  <si>
    <t>087H  :942104:00:------:--</t>
  </si>
  <si>
    <t>21:1174:000104</t>
  </si>
  <si>
    <t>21:0241:000402</t>
  </si>
  <si>
    <t>21:0241:000402:0001:0001:00</t>
  </si>
  <si>
    <t>087H  :942105:00:------:--</t>
  </si>
  <si>
    <t>21:1174:000105</t>
  </si>
  <si>
    <t>21:0241:000403</t>
  </si>
  <si>
    <t>21:0241:000403:0001:0001:00</t>
  </si>
  <si>
    <t>087H  :942106:00:------:--</t>
  </si>
  <si>
    <t>21:1174:000106</t>
  </si>
  <si>
    <t>21:0241:000404</t>
  </si>
  <si>
    <t>21:0241:000404:0001:0001:00</t>
  </si>
  <si>
    <t>087H  :942107:00:------:--</t>
  </si>
  <si>
    <t>21:1174:000107</t>
  </si>
  <si>
    <t>21:0241:000405</t>
  </si>
  <si>
    <t>21:0241:000405:0001:0001:00</t>
  </si>
  <si>
    <t>087H  :942108:00:------:--</t>
  </si>
  <si>
    <t>21:1174:000108</t>
  </si>
  <si>
    <t>21:0241:000406</t>
  </si>
  <si>
    <t>21:0241:000406:0001:0001:00</t>
  </si>
  <si>
    <t>087H  :942109:90</t>
  </si>
  <si>
    <t>21:1174:000109</t>
  </si>
  <si>
    <t>087H  :942110:00:------:--</t>
  </si>
  <si>
    <t>21:1174:000110</t>
  </si>
  <si>
    <t>21:0241:000407</t>
  </si>
  <si>
    <t>21:0241:000407:0001:0001:00</t>
  </si>
  <si>
    <t>087H  :942111:00:------:--</t>
  </si>
  <si>
    <t>21:1174:000111</t>
  </si>
  <si>
    <t>21:0241:000408</t>
  </si>
  <si>
    <t>21:0241:000408:0001:0001:00</t>
  </si>
  <si>
    <t>087H  :942112:00:------:--</t>
  </si>
  <si>
    <t>21:1174:000112</t>
  </si>
  <si>
    <t>21:0241:000409</t>
  </si>
  <si>
    <t>21:0241:000409:0001:0001:00</t>
  </si>
  <si>
    <t>087H  :942113:00:------:--</t>
  </si>
  <si>
    <t>21:1174:000113</t>
  </si>
  <si>
    <t>21:0241:000410</t>
  </si>
  <si>
    <t>21:0241:000410:0001:0001:00</t>
  </si>
  <si>
    <t>087H  :942114:00:------:--</t>
  </si>
  <si>
    <t>21:1174:000114</t>
  </si>
  <si>
    <t>21:0241:000411</t>
  </si>
  <si>
    <t>21:0241:000411:0001:0001:00</t>
  </si>
  <si>
    <t>087H  :942115:00:------:--</t>
  </si>
  <si>
    <t>21:1174:000115</t>
  </si>
  <si>
    <t>21:0241:000412</t>
  </si>
  <si>
    <t>21:0241:000412:0001:0001:01</t>
  </si>
  <si>
    <t>087H  :942116:00:------:--</t>
  </si>
  <si>
    <t>21:1174:000116</t>
  </si>
  <si>
    <t>21:0241:000413</t>
  </si>
  <si>
    <t>21:0241:000413:0001:0001:00</t>
  </si>
  <si>
    <t>087H  :942117:00:------:--</t>
  </si>
  <si>
    <t>21:1174:000117</t>
  </si>
  <si>
    <t>21:0241:000414</t>
  </si>
  <si>
    <t>21:0241:000414:0001:0001:00</t>
  </si>
  <si>
    <t>087H  :942118:00:------:--</t>
  </si>
  <si>
    <t>21:1174:000118</t>
  </si>
  <si>
    <t>21:0241:000415</t>
  </si>
  <si>
    <t>21:0241:000415:0001:0001:00</t>
  </si>
  <si>
    <t>087H  :942119:10:------:--</t>
  </si>
  <si>
    <t>21:1174:000119</t>
  </si>
  <si>
    <t>21:0241:000416:0001:0001:01</t>
  </si>
  <si>
    <t>087H  :942120:20:942119:10</t>
  </si>
  <si>
    <t>21:1174:000120</t>
  </si>
  <si>
    <t>21:0241:000416:0002:0001:00</t>
  </si>
  <si>
    <t>087H  :942121:80:942130:20</t>
  </si>
  <si>
    <t>21:1174:000121</t>
  </si>
  <si>
    <t>21:0241:000424</t>
  </si>
  <si>
    <t>21:0241:000424:0002:0001:02</t>
  </si>
  <si>
    <t>087H  :942122:00:------:--</t>
  </si>
  <si>
    <t>21:1174:000122</t>
  </si>
  <si>
    <t>21:0241:000417</t>
  </si>
  <si>
    <t>21:0241:000417:0001:0001:00</t>
  </si>
  <si>
    <t>087H  :942123:00:------:--</t>
  </si>
  <si>
    <t>21:1174:000123</t>
  </si>
  <si>
    <t>21:0241:000418</t>
  </si>
  <si>
    <t>21:0241:000418:0001:0001:00</t>
  </si>
  <si>
    <t>087H  :942124:00:------:--</t>
  </si>
  <si>
    <t>21:1174:000124</t>
  </si>
  <si>
    <t>21:0241:000419</t>
  </si>
  <si>
    <t>21:0241:000419:0001:0001:00</t>
  </si>
  <si>
    <t>087H  :942125:00:------:--</t>
  </si>
  <si>
    <t>21:1174:000125</t>
  </si>
  <si>
    <t>21:0241:000420</t>
  </si>
  <si>
    <t>21:0241:000420:0001:0001:00</t>
  </si>
  <si>
    <t>087H  :942126:00:------:--</t>
  </si>
  <si>
    <t>21:1174:000126</t>
  </si>
  <si>
    <t>21:0241:000421</t>
  </si>
  <si>
    <t>21:0241:000421:0001:0001:00</t>
  </si>
  <si>
    <t>087H  :942127:00:------:--</t>
  </si>
  <si>
    <t>21:1174:000127</t>
  </si>
  <si>
    <t>21:0241:000422</t>
  </si>
  <si>
    <t>21:0241:000422:0001:0001:00</t>
  </si>
  <si>
    <t>087H  :942128:00:------:--</t>
  </si>
  <si>
    <t>21:1174:000128</t>
  </si>
  <si>
    <t>21:0241:000423</t>
  </si>
  <si>
    <t>21:0241:000423:0001:0001:00</t>
  </si>
  <si>
    <t>087H  :942129:10:------:--</t>
  </si>
  <si>
    <t>21:1174:000129</t>
  </si>
  <si>
    <t>21:0241:000424:0001:0001:00</t>
  </si>
  <si>
    <t>087H  :942130:20:942129:10</t>
  </si>
  <si>
    <t>21:1174:000130</t>
  </si>
  <si>
    <t>21:0241:000424:0002:0001:01</t>
  </si>
  <si>
    <t>087H  :942131:00:------:--</t>
  </si>
  <si>
    <t>21:1174:000131</t>
  </si>
  <si>
    <t>21:0241:000425</t>
  </si>
  <si>
    <t>21:0241:000425:0001:0001:00</t>
  </si>
  <si>
    <t>087H  :942132:00:------:--</t>
  </si>
  <si>
    <t>21:1174:000132</t>
  </si>
  <si>
    <t>21:0241:000426</t>
  </si>
  <si>
    <t>21:0241:000426:0001:0001:00</t>
  </si>
  <si>
    <t>087H  :942133:90</t>
  </si>
  <si>
    <t>21:1174:000133</t>
  </si>
  <si>
    <t>087H  :942134:00:------:--</t>
  </si>
  <si>
    <t>21:1174:000134</t>
  </si>
  <si>
    <t>21:0241:000427</t>
  </si>
  <si>
    <t>21:0241:000427:0001:0001:00</t>
  </si>
  <si>
    <t>087H  :942135:00:------:--</t>
  </si>
  <si>
    <t>21:1174:000135</t>
  </si>
  <si>
    <t>21:0241:000428</t>
  </si>
  <si>
    <t>21:0241:000428:0001:0001:00</t>
  </si>
  <si>
    <t>087H  :942136:00:------:--</t>
  </si>
  <si>
    <t>21:1174:000136</t>
  </si>
  <si>
    <t>21:0241:000429</t>
  </si>
  <si>
    <t>21:0241:000429:0001:0001:00</t>
  </si>
  <si>
    <t>087H  :942137:00:------:--</t>
  </si>
  <si>
    <t>21:1174:000137</t>
  </si>
  <si>
    <t>21:0241:000430</t>
  </si>
  <si>
    <t>21:0241:000430:0001:0001:00</t>
  </si>
  <si>
    <t>087H  :942138:00:------:--</t>
  </si>
  <si>
    <t>21:1174:000138</t>
  </si>
  <si>
    <t>21:0241:000431</t>
  </si>
  <si>
    <t>21:0241:000431:0001:0001:00</t>
  </si>
  <si>
    <t>087H  :942139:00:------:--</t>
  </si>
  <si>
    <t>21:1174:000139</t>
  </si>
  <si>
    <t>21:0241:000432</t>
  </si>
  <si>
    <t>21:0241:000432:0001:0001:00</t>
  </si>
  <si>
    <t>087H  :942140:00:------:--</t>
  </si>
  <si>
    <t>21:1174:000140</t>
  </si>
  <si>
    <t>21:0241:000433</t>
  </si>
  <si>
    <t>21:0241:000433:0001:0001:00</t>
  </si>
  <si>
    <t>087H  :942141:80:942153:20</t>
  </si>
  <si>
    <t>21:1174:000141</t>
  </si>
  <si>
    <t>21:0241:000443</t>
  </si>
  <si>
    <t>21:0241:000443:0002:0001:02</t>
  </si>
  <si>
    <t>087H  :942142:00:------:--</t>
  </si>
  <si>
    <t>21:1174:000142</t>
  </si>
  <si>
    <t>21:0241:000434</t>
  </si>
  <si>
    <t>21:0241:000434:0001:0001:00</t>
  </si>
  <si>
    <t>087H  :942143:00:------:--</t>
  </si>
  <si>
    <t>21:1174:000143</t>
  </si>
  <si>
    <t>21:0241:000435</t>
  </si>
  <si>
    <t>21:0241:000435:0001:0001:00</t>
  </si>
  <si>
    <t>087H  :942144:00:------:--</t>
  </si>
  <si>
    <t>21:1174:000144</t>
  </si>
  <si>
    <t>21:0241:000436</t>
  </si>
  <si>
    <t>21:0241:000436:0001:0001:00</t>
  </si>
  <si>
    <t>087H  :942145:00:------:--</t>
  </si>
  <si>
    <t>21:1174:000145</t>
  </si>
  <si>
    <t>21:0241:000437</t>
  </si>
  <si>
    <t>21:0241:000437:0001:0001:00</t>
  </si>
  <si>
    <t>087H  :942146:00:------:--</t>
  </si>
  <si>
    <t>21:1174:000146</t>
  </si>
  <si>
    <t>21:0241:000438</t>
  </si>
  <si>
    <t>21:0241:000438:0001:0001:00</t>
  </si>
  <si>
    <t>087H  :942147:00:------:--</t>
  </si>
  <si>
    <t>21:1174:000147</t>
  </si>
  <si>
    <t>21:0241:000439</t>
  </si>
  <si>
    <t>21:0241:000439:0001:0001:00</t>
  </si>
  <si>
    <t>087H  :942148:00:------:--</t>
  </si>
  <si>
    <t>21:1174:000148</t>
  </si>
  <si>
    <t>21:0241:000440</t>
  </si>
  <si>
    <t>21:0241:000440:0001:0001:00</t>
  </si>
  <si>
    <t>087H  :942149:90</t>
  </si>
  <si>
    <t>21:1174:000149</t>
  </si>
  <si>
    <t>087H  :942150:00:------:--</t>
  </si>
  <si>
    <t>21:1174:000150</t>
  </si>
  <si>
    <t>21:0241:000441</t>
  </si>
  <si>
    <t>21:0241:000441:0001:0001:00</t>
  </si>
  <si>
    <t>087H  :942151:00:------:--</t>
  </si>
  <si>
    <t>21:1174:000151</t>
  </si>
  <si>
    <t>21:0241:000442</t>
  </si>
  <si>
    <t>21:0241:000442:0001:0001:00</t>
  </si>
  <si>
    <t>087H  :942152:10:------:--</t>
  </si>
  <si>
    <t>21:1174:000152</t>
  </si>
  <si>
    <t>21:0241:000443:0001:0001:00</t>
  </si>
  <si>
    <t>087H  :942153:20:942152:10</t>
  </si>
  <si>
    <t>21:1174:000153</t>
  </si>
  <si>
    <t>21:0241:000443:0002:0001:01</t>
  </si>
  <si>
    <t>087H  :942154:00:------:--</t>
  </si>
  <si>
    <t>21:1174:000154</t>
  </si>
  <si>
    <t>21:0241:000444</t>
  </si>
  <si>
    <t>21:0241:000444:0001:0001:00</t>
  </si>
  <si>
    <t>087H  :942155:00:------:--</t>
  </si>
  <si>
    <t>21:1174:000155</t>
  </si>
  <si>
    <t>21:0241:000445</t>
  </si>
  <si>
    <t>21:0241:000445:0001:0001:00</t>
  </si>
  <si>
    <t>087H  :942156:00:------:--</t>
  </si>
  <si>
    <t>21:1174:000156</t>
  </si>
  <si>
    <t>21:0241:000446</t>
  </si>
  <si>
    <t>21:0241:000446:0001:0001:00</t>
  </si>
  <si>
    <t>087H  :942157:00:------:--</t>
  </si>
  <si>
    <t>21:1174:000157</t>
  </si>
  <si>
    <t>21:0241:000447</t>
  </si>
  <si>
    <t>21:0241:000447:0001:0001:00</t>
  </si>
  <si>
    <t>087H  :942158:00:------:--</t>
  </si>
  <si>
    <t>21:1174:000158</t>
  </si>
  <si>
    <t>21:0241:000448</t>
  </si>
  <si>
    <t>21:0241:000448:0001:0001:00</t>
  </si>
  <si>
    <t>087H  :942159:00:------:--</t>
  </si>
  <si>
    <t>21:1174:000159</t>
  </si>
  <si>
    <t>21:0241:000449</t>
  </si>
  <si>
    <t>21:0241:000449:0001:0001:00</t>
  </si>
  <si>
    <t>087H  :942160:00:------:--</t>
  </si>
  <si>
    <t>21:1174:000160</t>
  </si>
  <si>
    <t>21:0241:000450</t>
  </si>
  <si>
    <t>21:0241:000450:0001:0001:00</t>
  </si>
  <si>
    <t>087H  :942161:80:942169:20</t>
  </si>
  <si>
    <t>21:1174:000161</t>
  </si>
  <si>
    <t>21:0241:000456</t>
  </si>
  <si>
    <t>21:0241:000456:0002:0001:02</t>
  </si>
  <si>
    <t>087H  :942162:00:------:--</t>
  </si>
  <si>
    <t>21:1174:000162</t>
  </si>
  <si>
    <t>21:0241:000451</t>
  </si>
  <si>
    <t>21:0241:000451:0001:0001:00</t>
  </si>
  <si>
    <t>087H  :942163:00:------:--</t>
  </si>
  <si>
    <t>21:1174:000163</t>
  </si>
  <si>
    <t>21:0241:000452</t>
  </si>
  <si>
    <t>21:0241:000452:0001:0001:00</t>
  </si>
  <si>
    <t>087H  :942164:00:------:--</t>
  </si>
  <si>
    <t>21:1174:000164</t>
  </si>
  <si>
    <t>21:0241:000453</t>
  </si>
  <si>
    <t>21:0241:000453:0001:0001:00</t>
  </si>
  <si>
    <t>087H  :942165:90</t>
  </si>
  <si>
    <t>21:1174:000165</t>
  </si>
  <si>
    <t>087H  :942166:00:------:--</t>
  </si>
  <si>
    <t>21:1174:000166</t>
  </si>
  <si>
    <t>21:0241:000454</t>
  </si>
  <si>
    <t>21:0241:000454:0001:0001:00</t>
  </si>
  <si>
    <t>087H  :942167:00:------:--</t>
  </si>
  <si>
    <t>21:1174:000167</t>
  </si>
  <si>
    <t>21:0241:000455</t>
  </si>
  <si>
    <t>21:0241:000455:0001:0001:00</t>
  </si>
  <si>
    <t>087H  :942168:10:------:--</t>
  </si>
  <si>
    <t>21:1174:000168</t>
  </si>
  <si>
    <t>21:0241:000456:0001:0001:00</t>
  </si>
  <si>
    <t>087H  :942169:20:942168:10</t>
  </si>
  <si>
    <t>21:1174:000169</t>
  </si>
  <si>
    <t>21:0241:000456:0002:0001:01</t>
  </si>
  <si>
    <t>087H  :942170:00:------:--</t>
  </si>
  <si>
    <t>21:1174:000170</t>
  </si>
  <si>
    <t>21:0241:000457</t>
  </si>
  <si>
    <t>21:0241:000457:0001:0001:00</t>
  </si>
  <si>
    <t>087H  :942171:00:------:--</t>
  </si>
  <si>
    <t>21:1174:000171</t>
  </si>
  <si>
    <t>21:0241:000458</t>
  </si>
  <si>
    <t>21:0241:000458:0001:0001:00</t>
  </si>
  <si>
    <t>087H  :942172:00:------:--</t>
  </si>
  <si>
    <t>21:1174:000172</t>
  </si>
  <si>
    <t>21:0241:000459</t>
  </si>
  <si>
    <t>21:0241:000459:0001:0001:00</t>
  </si>
  <si>
    <t>087H  :942173:00:------:--</t>
  </si>
  <si>
    <t>21:1174:000173</t>
  </si>
  <si>
    <t>21:0241:000460</t>
  </si>
  <si>
    <t>21:0241:000460:0001:0001:00</t>
  </si>
  <si>
    <t>087H  :942174:00:------:--</t>
  </si>
  <si>
    <t>21:1174:000174</t>
  </si>
  <si>
    <t>21:0241:000461</t>
  </si>
  <si>
    <t>21:0241:000461:0001:0001:00</t>
  </si>
  <si>
    <t>087H  :942175:00:------:--</t>
  </si>
  <si>
    <t>21:1174:000175</t>
  </si>
  <si>
    <t>21:0241:000462</t>
  </si>
  <si>
    <t>21:0241:000462:0001:0001:00</t>
  </si>
  <si>
    <t>087H  :942176:00:------:--</t>
  </si>
  <si>
    <t>21:1174:000176</t>
  </si>
  <si>
    <t>21:0241:000463</t>
  </si>
  <si>
    <t>21:0241:000463:0001:0001:00</t>
  </si>
  <si>
    <t>087H  :942177:00:------:--</t>
  </si>
  <si>
    <t>21:1174:000177</t>
  </si>
  <si>
    <t>21:0241:000464</t>
  </si>
  <si>
    <t>21:0241:000464:0001:0001:00</t>
  </si>
  <si>
    <t>087H  :942178:00:------:--</t>
  </si>
  <si>
    <t>21:1174:000178</t>
  </si>
  <si>
    <t>21:0241:000465</t>
  </si>
  <si>
    <t>21:0241:000465:0001:0001:00</t>
  </si>
  <si>
    <t>087H  :942179:00:------:--</t>
  </si>
  <si>
    <t>21:1174:000179</t>
  </si>
  <si>
    <t>21:0241:000466</t>
  </si>
  <si>
    <t>21:0241:000466:0001:0001:00</t>
  </si>
  <si>
    <t>087H  :942180:00:------:--</t>
  </si>
  <si>
    <t>21:1174:000180</t>
  </si>
  <si>
    <t>21:0241:000467</t>
  </si>
  <si>
    <t>21:0241:000467:0001:0001:00</t>
  </si>
  <si>
    <t>087H  :942181:80:942200:20</t>
  </si>
  <si>
    <t>21:1174:000181</t>
  </si>
  <si>
    <t>21:0241:000484</t>
  </si>
  <si>
    <t>21:0241:000484:0002:0001:02</t>
  </si>
  <si>
    <t>087H  :942182:00:------:--</t>
  </si>
  <si>
    <t>21:1174:000182</t>
  </si>
  <si>
    <t>21:0241:000468</t>
  </si>
  <si>
    <t>21:0241:000468:0001:0001:00</t>
  </si>
  <si>
    <t>087H  :942183:00:------:--</t>
  </si>
  <si>
    <t>21:1174:000183</t>
  </si>
  <si>
    <t>21:0241:000469</t>
  </si>
  <si>
    <t>21:0241:000469:0001:0001:00</t>
  </si>
  <si>
    <t>087H  :942184:00:------:--</t>
  </si>
  <si>
    <t>21:1174:000184</t>
  </si>
  <si>
    <t>21:0241:000470</t>
  </si>
  <si>
    <t>21:0241:000470:0001:0001:01</t>
  </si>
  <si>
    <t>087H  :942185:00:------:--</t>
  </si>
  <si>
    <t>21:1174:000185</t>
  </si>
  <si>
    <t>21:0241:000471</t>
  </si>
  <si>
    <t>21:0241:000471:0001:0001:00</t>
  </si>
  <si>
    <t>087H  :942186:00:------:--</t>
  </si>
  <si>
    <t>21:1174:000186</t>
  </si>
  <si>
    <t>21:0241:000472</t>
  </si>
  <si>
    <t>21:0241:000472:0001:0001:00</t>
  </si>
  <si>
    <t>087H  :942187:90</t>
  </si>
  <si>
    <t>21:1174:000187</t>
  </si>
  <si>
    <t>087H  :942188:00:------:--</t>
  </si>
  <si>
    <t>21:1174:000188</t>
  </si>
  <si>
    <t>21:0241:000473</t>
  </si>
  <si>
    <t>21:0241:000473:0001:0001:00</t>
  </si>
  <si>
    <t>087H  :942189:00:------:--</t>
  </si>
  <si>
    <t>21:1174:000189</t>
  </si>
  <si>
    <t>21:0241:000474</t>
  </si>
  <si>
    <t>21:0241:000474:0001:0001:00</t>
  </si>
  <si>
    <t>087H  :942190:00:------:--</t>
  </si>
  <si>
    <t>21:1174:000190</t>
  </si>
  <si>
    <t>21:0241:000475</t>
  </si>
  <si>
    <t>21:0241:000475:0001:0001:00</t>
  </si>
  <si>
    <t>087H  :942191:00:------:--</t>
  </si>
  <si>
    <t>21:1174:000191</t>
  </si>
  <si>
    <t>21:0241:000476</t>
  </si>
  <si>
    <t>21:0241:000476:0001:0001:00</t>
  </si>
  <si>
    <t>087H  :942192:00:------:--</t>
  </si>
  <si>
    <t>21:1174:000192</t>
  </si>
  <si>
    <t>21:0241:000477</t>
  </si>
  <si>
    <t>21:0241:000477:0001:0001:00</t>
  </si>
  <si>
    <t>087H  :942193:00:------:--</t>
  </si>
  <si>
    <t>21:1174:000193</t>
  </si>
  <si>
    <t>21:0241:000478</t>
  </si>
  <si>
    <t>21:0241:000478:0001:0001:00</t>
  </si>
  <si>
    <t>087H  :942194:00:------:--</t>
  </si>
  <si>
    <t>21:1174:000194</t>
  </si>
  <si>
    <t>21:0241:000479</t>
  </si>
  <si>
    <t>21:0241:000479:0001:0001:00</t>
  </si>
  <si>
    <t>087H  :942195:00:------:--</t>
  </si>
  <si>
    <t>21:1174:000195</t>
  </si>
  <si>
    <t>21:0241:000480</t>
  </si>
  <si>
    <t>21:0241:000480:0001:0001:00</t>
  </si>
  <si>
    <t>087H  :942196:00:------:--</t>
  </si>
  <si>
    <t>21:1174:000196</t>
  </si>
  <si>
    <t>21:0241:000481</t>
  </si>
  <si>
    <t>21:0241:000481:0001:0001:00</t>
  </si>
  <si>
    <t>087H  :942197:00:------:--</t>
  </si>
  <si>
    <t>21:1174:000197</t>
  </si>
  <si>
    <t>21:0241:000482</t>
  </si>
  <si>
    <t>21:0241:000482:0001:0001:00</t>
  </si>
  <si>
    <t>087H  :942198:00:------:--</t>
  </si>
  <si>
    <t>21:1174:000198</t>
  </si>
  <si>
    <t>21:0241:000483</t>
  </si>
  <si>
    <t>21:0241:000483:0001:0001:00</t>
  </si>
  <si>
    <t>087H  :942199:10:------:--</t>
  </si>
  <si>
    <t>21:1174:000199</t>
  </si>
  <si>
    <t>21:0241:000484:0001:0001:00</t>
  </si>
  <si>
    <t>087H  :942200:20:942199:10</t>
  </si>
  <si>
    <t>21:1174:000200</t>
  </si>
  <si>
    <t>21:0241:000484:0002:0001:01</t>
  </si>
  <si>
    <t>087H  :942201:80:942216:10</t>
  </si>
  <si>
    <t>21:1174:000201</t>
  </si>
  <si>
    <t>21:0241:000498</t>
  </si>
  <si>
    <t>21:0241:000498:0001:0001:02</t>
  </si>
  <si>
    <t>087H  :942202:00:------:--</t>
  </si>
  <si>
    <t>21:1174:000202</t>
  </si>
  <si>
    <t>21:0241:000485</t>
  </si>
  <si>
    <t>21:0241:000485:0001:0001:00</t>
  </si>
  <si>
    <t>087H  :942203:00:------:--</t>
  </si>
  <si>
    <t>21:1174:000203</t>
  </si>
  <si>
    <t>21:0241:000486</t>
  </si>
  <si>
    <t>21:0241:000486:0001:0001:00</t>
  </si>
  <si>
    <t>087H  :942204:00:------:--</t>
  </si>
  <si>
    <t>21:1174:000204</t>
  </si>
  <si>
    <t>21:0241:000487</t>
  </si>
  <si>
    <t>21:0241:000487:0001:0001:00</t>
  </si>
  <si>
    <t>087H  :942205:00:------:--</t>
  </si>
  <si>
    <t>21:1174:000205</t>
  </si>
  <si>
    <t>21:0241:000488</t>
  </si>
  <si>
    <t>21:0241:000488:0001:0001:00</t>
  </si>
  <si>
    <t>087H  :942206:00:------:--</t>
  </si>
  <si>
    <t>21:1174:000206</t>
  </si>
  <si>
    <t>21:0241:000489</t>
  </si>
  <si>
    <t>21:0241:000489:0001:0001:00</t>
  </si>
  <si>
    <t>087H  :942207:00:------:--</t>
  </si>
  <si>
    <t>21:1174:000207</t>
  </si>
  <si>
    <t>21:0241:000490</t>
  </si>
  <si>
    <t>21:0241:000490:0001:0001:00</t>
  </si>
  <si>
    <t>087H  :942208:00:------:--</t>
  </si>
  <si>
    <t>21:1174:000208</t>
  </si>
  <si>
    <t>21:0241:000491</t>
  </si>
  <si>
    <t>21:0241:000491:0001:0001:01</t>
  </si>
  <si>
    <t>087H  :942209:00:------:--</t>
  </si>
  <si>
    <t>21:1174:000209</t>
  </si>
  <si>
    <t>21:0241:000492</t>
  </si>
  <si>
    <t>21:0241:000492:0001:0001:00</t>
  </si>
  <si>
    <t>087H  :942210:00:------:--</t>
  </si>
  <si>
    <t>21:1174:000210</t>
  </si>
  <si>
    <t>21:0241:000493</t>
  </si>
  <si>
    <t>21:0241:000493:0001:0001:00</t>
  </si>
  <si>
    <t>087H  :942211:00:------:--</t>
  </si>
  <si>
    <t>21:1174:000211</t>
  </si>
  <si>
    <t>21:0241:000494</t>
  </si>
  <si>
    <t>21:0241:000494:0001:0001:00</t>
  </si>
  <si>
    <t>087H  :942212:00:------:--</t>
  </si>
  <si>
    <t>21:1174:000212</t>
  </si>
  <si>
    <t>21:0241:000495</t>
  </si>
  <si>
    <t>21:0241:000495:0001:0001:00</t>
  </si>
  <si>
    <t>087H  :942213:00:------:--</t>
  </si>
  <si>
    <t>21:1174:000213</t>
  </si>
  <si>
    <t>21:0241:000496</t>
  </si>
  <si>
    <t>21:0241:000496:0001:0001:00</t>
  </si>
  <si>
    <t>087H  :942214:90</t>
  </si>
  <si>
    <t>21:1174:000214</t>
  </si>
  <si>
    <t>087H  :942215:00:------:--</t>
  </si>
  <si>
    <t>21:1174:000215</t>
  </si>
  <si>
    <t>21:0241:000497</t>
  </si>
  <si>
    <t>21:0241:000497:0001:0001:00</t>
  </si>
  <si>
    <t>087H  :942216:10:------:--</t>
  </si>
  <si>
    <t>21:1174:000216</t>
  </si>
  <si>
    <t>21:0241:000498:0001:0001:01</t>
  </si>
  <si>
    <t>087H  :942217:20:942216:10</t>
  </si>
  <si>
    <t>21:1174:000217</t>
  </si>
  <si>
    <t>21:0241:000498:0002:0001:00</t>
  </si>
  <si>
    <t>087H  :942218:00:------:--</t>
  </si>
  <si>
    <t>21:1174:000218</t>
  </si>
  <si>
    <t>21:0241:000499</t>
  </si>
  <si>
    <t>21:0241:000499:0001:0001:00</t>
  </si>
  <si>
    <t>087H  :942219:00:------:--</t>
  </si>
  <si>
    <t>21:1174:000219</t>
  </si>
  <si>
    <t>21:0241:000500</t>
  </si>
  <si>
    <t>21:0241:000500:0001:0001:00</t>
  </si>
  <si>
    <t>087H  :942220:00:------:--</t>
  </si>
  <si>
    <t>21:1174:000220</t>
  </si>
  <si>
    <t>21:0241:000501</t>
  </si>
  <si>
    <t>21:0241:000501:0001:0001:00</t>
  </si>
  <si>
    <t>087H  :942221:80:942234:10</t>
  </si>
  <si>
    <t>21:1174:000221</t>
  </si>
  <si>
    <t>21:0241:000513</t>
  </si>
  <si>
    <t>21:0241:000513:0001:0001:02</t>
  </si>
  <si>
    <t>087H  :942222:00:------:--</t>
  </si>
  <si>
    <t>21:1174:000222</t>
  </si>
  <si>
    <t>21:0241:000502</t>
  </si>
  <si>
    <t>21:0241:000502:0001:0001:00</t>
  </si>
  <si>
    <t>087H  :942223:00:------:--</t>
  </si>
  <si>
    <t>21:1174:000223</t>
  </si>
  <si>
    <t>21:0241:000503</t>
  </si>
  <si>
    <t>21:0241:000503:0001:0001:00</t>
  </si>
  <si>
    <t>087H  :942224:00:------:--</t>
  </si>
  <si>
    <t>21:1174:000224</t>
  </si>
  <si>
    <t>21:0241:000504</t>
  </si>
  <si>
    <t>21:0241:000504:0001:0001:00</t>
  </si>
  <si>
    <t>087H  :942225:00:------:--</t>
  </si>
  <si>
    <t>21:1174:000225</t>
  </si>
  <si>
    <t>21:0241:000505</t>
  </si>
  <si>
    <t>21:0241:000505:0001:0001:00</t>
  </si>
  <si>
    <t>087H  :942226:90</t>
  </si>
  <si>
    <t>21:1174:000226</t>
  </si>
  <si>
    <t>087H  :942227:00:------:--</t>
  </si>
  <si>
    <t>21:1174:000227</t>
  </si>
  <si>
    <t>21:0241:000506</t>
  </si>
  <si>
    <t>21:0241:000506:0001:0001:00</t>
  </si>
  <si>
    <t>087H  :942228:00:------:--</t>
  </si>
  <si>
    <t>21:1174:000228</t>
  </si>
  <si>
    <t>21:0241:000507</t>
  </si>
  <si>
    <t>21:0241:000507:0001:0001:00</t>
  </si>
  <si>
    <t>087H  :942229:00:------:--</t>
  </si>
  <si>
    <t>21:1174:000229</t>
  </si>
  <si>
    <t>21:0241:000508</t>
  </si>
  <si>
    <t>21:0241:000508:0001:0001:00</t>
  </si>
  <si>
    <t>087H  :942230:00:------:--</t>
  </si>
  <si>
    <t>21:1174:000230</t>
  </si>
  <si>
    <t>21:0241:000509</t>
  </si>
  <si>
    <t>21:0241:000509:0001:0001:00</t>
  </si>
  <si>
    <t>087H  :942231:00:------:--</t>
  </si>
  <si>
    <t>21:1174:000231</t>
  </si>
  <si>
    <t>21:0241:000510</t>
  </si>
  <si>
    <t>21:0241:000510:0001:0001:00</t>
  </si>
  <si>
    <t>087H  :942232:00:------:--</t>
  </si>
  <si>
    <t>21:1174:000232</t>
  </si>
  <si>
    <t>21:0241:000511</t>
  </si>
  <si>
    <t>21:0241:000511:0001:0001:00</t>
  </si>
  <si>
    <t>087H  :942233:00:------:--</t>
  </si>
  <si>
    <t>21:1174:000233</t>
  </si>
  <si>
    <t>21:0241:000512</t>
  </si>
  <si>
    <t>21:0241:000512:0001:0001:00</t>
  </si>
  <si>
    <t>087H  :942234:10:------:--</t>
  </si>
  <si>
    <t>21:1174:000234</t>
  </si>
  <si>
    <t>21:0241:000513:0001:0001:01</t>
  </si>
  <si>
    <t>087H  :942235:20:942234:10</t>
  </si>
  <si>
    <t>21:1174:000235</t>
  </si>
  <si>
    <t>21:0241:000513:0002:0001:00</t>
  </si>
  <si>
    <t>087H  :942236:00:------:--</t>
  </si>
  <si>
    <t>21:1174:000236</t>
  </si>
  <si>
    <t>21:0241:000514</t>
  </si>
  <si>
    <t>21:0241:000514:0001:0001:00</t>
  </si>
  <si>
    <t>087H  :942237:00:------:--</t>
  </si>
  <si>
    <t>21:1174:000237</t>
  </si>
  <si>
    <t>21:0241:000515</t>
  </si>
  <si>
    <t>21:0241:000515:0001:0001:00</t>
  </si>
  <si>
    <t>087H  :942238:00:------:--</t>
  </si>
  <si>
    <t>21:1174:000238</t>
  </si>
  <si>
    <t>21:0241:000516</t>
  </si>
  <si>
    <t>21:0241:000516:0001:0001:00</t>
  </si>
  <si>
    <t>087H  :942239:00:------:--</t>
  </si>
  <si>
    <t>21:1174:000239</t>
  </si>
  <si>
    <t>21:0241:000517</t>
  </si>
  <si>
    <t>21:0241:000517:0001:0001:00</t>
  </si>
  <si>
    <t>087H  :942240:00:------:--</t>
  </si>
  <si>
    <t>21:1174:000240</t>
  </si>
  <si>
    <t>21:0241:000518</t>
  </si>
  <si>
    <t>21:0241:000518:0001:0001:00</t>
  </si>
  <si>
    <t>087H  :942241:80:942256:10</t>
  </si>
  <si>
    <t>21:1174:000241</t>
  </si>
  <si>
    <t>21:0241:000533</t>
  </si>
  <si>
    <t>21:0241:000533:0001:0001:02</t>
  </si>
  <si>
    <t>087H  :942242:00:------:--</t>
  </si>
  <si>
    <t>21:1174:000242</t>
  </si>
  <si>
    <t>21:0241:000519</t>
  </si>
  <si>
    <t>21:0241:000519:0001:0001:00</t>
  </si>
  <si>
    <t>087H  :942243:00:------:--</t>
  </si>
  <si>
    <t>21:1174:000243</t>
  </si>
  <si>
    <t>21:0241:000520</t>
  </si>
  <si>
    <t>21:0241:000520:0001:0001:00</t>
  </si>
  <si>
    <t>087H  :942244:00:------:--</t>
  </si>
  <si>
    <t>21:1174:000244</t>
  </si>
  <si>
    <t>21:0241:000521</t>
  </si>
  <si>
    <t>21:0241:000521:0001:0001:01</t>
  </si>
  <si>
    <t>087H  :942245:00:------:--</t>
  </si>
  <si>
    <t>21:1174:000245</t>
  </si>
  <si>
    <t>21:0241:000522</t>
  </si>
  <si>
    <t>21:0241:000522:0001:0001:00</t>
  </si>
  <si>
    <t>087H  :942246:00:------:--</t>
  </si>
  <si>
    <t>21:1174:000246</t>
  </si>
  <si>
    <t>21:0241:000523</t>
  </si>
  <si>
    <t>21:0241:000523:0001:0001:00</t>
  </si>
  <si>
    <t>087H  :942247:00:------:--</t>
  </si>
  <si>
    <t>21:1174:000247</t>
  </si>
  <si>
    <t>21:0241:000524</t>
  </si>
  <si>
    <t>21:0241:000524:0001:0001:00</t>
  </si>
  <si>
    <t>087H  :942248:00:------:--</t>
  </si>
  <si>
    <t>21:1174:000248</t>
  </si>
  <si>
    <t>21:0241:000525</t>
  </si>
  <si>
    <t>21:0241:000525:0001:0001:00</t>
  </si>
  <si>
    <t>087H  :942249:00:------:--</t>
  </si>
  <si>
    <t>21:1174:000249</t>
  </si>
  <si>
    <t>21:0241:000526</t>
  </si>
  <si>
    <t>21:0241:000526:0001:0001:00</t>
  </si>
  <si>
    <t>087H  :942250:00:------:--</t>
  </si>
  <si>
    <t>21:1174:000250</t>
  </si>
  <si>
    <t>21:0241:000527</t>
  </si>
  <si>
    <t>21:0241:000527:0001:0001:00</t>
  </si>
  <si>
    <t>087H  :942251:00:------:--</t>
  </si>
  <si>
    <t>21:1174:000251</t>
  </si>
  <si>
    <t>21:0241:000528</t>
  </si>
  <si>
    <t>21:0241:000528:0001:0001:00</t>
  </si>
  <si>
    <t>087H  :942252:00:------:--</t>
  </si>
  <si>
    <t>21:1174:000252</t>
  </si>
  <si>
    <t>21:0241:000529</t>
  </si>
  <si>
    <t>21:0241:000529:0001:0001:00</t>
  </si>
  <si>
    <t>087H  :942253:00:------:--</t>
  </si>
  <si>
    <t>21:1174:000253</t>
  </si>
  <si>
    <t>21:0241:000530</t>
  </si>
  <si>
    <t>21:0241:000530:0001:0001:00</t>
  </si>
  <si>
    <t>087H  :942254:00:------:--</t>
  </si>
  <si>
    <t>21:1174:000254</t>
  </si>
  <si>
    <t>21:0241:000531</t>
  </si>
  <si>
    <t>21:0241:000531:0001:0001:00</t>
  </si>
  <si>
    <t>087H  :942255:00:------:--</t>
  </si>
  <si>
    <t>21:1174:000255</t>
  </si>
  <si>
    <t>21:0241:000532</t>
  </si>
  <si>
    <t>21:0241:000532:0001:0001:00</t>
  </si>
  <si>
    <t>087H  :942256:10:------:--</t>
  </si>
  <si>
    <t>21:1174:000256</t>
  </si>
  <si>
    <t>21:0241:000533:0001:0001:01</t>
  </si>
  <si>
    <t>087H  :942257:20:942256:10</t>
  </si>
  <si>
    <t>21:1174:000257</t>
  </si>
  <si>
    <t>21:0241:000533:0002:0001:00</t>
  </si>
  <si>
    <t>087H  :942258:90</t>
  </si>
  <si>
    <t>21:1174:000258</t>
  </si>
  <si>
    <t>087H  :942259:00:------:--</t>
  </si>
  <si>
    <t>21:1174:000259</t>
  </si>
  <si>
    <t>21:0241:000534</t>
  </si>
  <si>
    <t>21:0241:000534:0001:0001:00</t>
  </si>
  <si>
    <t>087H  :942260:00:------:--</t>
  </si>
  <si>
    <t>21:1174:000260</t>
  </si>
  <si>
    <t>21:0241:000535</t>
  </si>
  <si>
    <t>21:0241:000535:0001:0001:00</t>
  </si>
  <si>
    <t>087H  :942261:80:942275:10</t>
  </si>
  <si>
    <t>21:1174:000261</t>
  </si>
  <si>
    <t>21:0241:000548</t>
  </si>
  <si>
    <t>21:0241:000548:0001:0001:02</t>
  </si>
  <si>
    <t>087H  :942262:00:------:--</t>
  </si>
  <si>
    <t>21:1174:000262</t>
  </si>
  <si>
    <t>21:0241:000536</t>
  </si>
  <si>
    <t>21:0241:000536:0001:0001:00</t>
  </si>
  <si>
    <t>087H  :942263:00:------:--</t>
  </si>
  <si>
    <t>21:1174:000263</t>
  </si>
  <si>
    <t>21:0241:000537</t>
  </si>
  <si>
    <t>21:0241:000537:0001:0001:00</t>
  </si>
  <si>
    <t>087H  :942264:00:------:--</t>
  </si>
  <si>
    <t>21:1174:000264</t>
  </si>
  <si>
    <t>21:0241:000538</t>
  </si>
  <si>
    <t>21:0241:000538:0001:0001:00</t>
  </si>
  <si>
    <t>087H  :942265:00:------:--</t>
  </si>
  <si>
    <t>21:1174:000265</t>
  </si>
  <si>
    <t>21:0241:000539</t>
  </si>
  <si>
    <t>21:0241:000539:0001:0001:00</t>
  </si>
  <si>
    <t>087H  :942266:00:------:--</t>
  </si>
  <si>
    <t>21:1174:000266</t>
  </si>
  <si>
    <t>21:0241:000540</t>
  </si>
  <si>
    <t>21:0241:000540:0001:0001:00</t>
  </si>
  <si>
    <t>087H  :942267:00:------:--</t>
  </si>
  <si>
    <t>21:1174:000267</t>
  </si>
  <si>
    <t>21:0241:000541</t>
  </si>
  <si>
    <t>21:0241:000541:0001:0001:01</t>
  </si>
  <si>
    <t>087H  :942268:00:------:--</t>
  </si>
  <si>
    <t>21:1174:000268</t>
  </si>
  <si>
    <t>21:0241:000542</t>
  </si>
  <si>
    <t>21:0241:000542:0001:0001:00</t>
  </si>
  <si>
    <t>087H  :942269:00:------:--</t>
  </si>
  <si>
    <t>21:1174:000269</t>
  </si>
  <si>
    <t>21:0241:000543</t>
  </si>
  <si>
    <t>21:0241:000543:0001:0001:00</t>
  </si>
  <si>
    <t>087H  :942270:00:------:--</t>
  </si>
  <si>
    <t>21:1174:000270</t>
  </si>
  <si>
    <t>21:0241:000544</t>
  </si>
  <si>
    <t>21:0241:000544:0001:0001:00</t>
  </si>
  <si>
    <t>087H  :942271:00:------:--</t>
  </si>
  <si>
    <t>21:1174:000271</t>
  </si>
  <si>
    <t>21:0241:000545</t>
  </si>
  <si>
    <t>21:0241:000545:0001:0001:00</t>
  </si>
  <si>
    <t>087H  :942272:00:------:--</t>
  </si>
  <si>
    <t>21:1174:000272</t>
  </si>
  <si>
    <t>21:0241:000546</t>
  </si>
  <si>
    <t>21:0241:000546:0001:0001:00</t>
  </si>
  <si>
    <t>087H  :942273:00:------:--</t>
  </si>
  <si>
    <t>21:1174:000273</t>
  </si>
  <si>
    <t>21:0241:000547</t>
  </si>
  <si>
    <t>21:0241:000547:0001:0001:00</t>
  </si>
  <si>
    <t>087H  :942274:90</t>
  </si>
  <si>
    <t>21:1174:000274</t>
  </si>
  <si>
    <t>087H  :942275:10:------:--</t>
  </si>
  <si>
    <t>21:1174:000275</t>
  </si>
  <si>
    <t>21:0241:000548:0001:0001:01</t>
  </si>
  <si>
    <t>087H  :942276:20:942275:10</t>
  </si>
  <si>
    <t>21:1174:000276</t>
  </si>
  <si>
    <t>21:0241:000548:0002:0001:00</t>
  </si>
  <si>
    <t>087H  :942277:00:------:--</t>
  </si>
  <si>
    <t>21:1174:000277</t>
  </si>
  <si>
    <t>21:0241:000549</t>
  </si>
  <si>
    <t>21:0241:000549:0001:0001:00</t>
  </si>
  <si>
    <t>087H  :942278:00:------:--</t>
  </si>
  <si>
    <t>21:1174:000278</t>
  </si>
  <si>
    <t>21:0241:000550</t>
  </si>
  <si>
    <t>21:0241:000550:0001:0001:00</t>
  </si>
  <si>
    <t>087H  :942279:00:------:--</t>
  </si>
  <si>
    <t>21:1174:000279</t>
  </si>
  <si>
    <t>21:0241:000551</t>
  </si>
  <si>
    <t>21:0241:000551:0001:0001:00</t>
  </si>
  <si>
    <t>087H  :942280:00:------:--</t>
  </si>
  <si>
    <t>21:1174:000280</t>
  </si>
  <si>
    <t>21:0241:000552</t>
  </si>
  <si>
    <t>21:0241:000552:0001:0001:00</t>
  </si>
  <si>
    <t>087H  :942281:80:942289:00</t>
  </si>
  <si>
    <t>21:1174:000281</t>
  </si>
  <si>
    <t>21:0241:000559</t>
  </si>
  <si>
    <t>21:0241:000559:0001:0001:02</t>
  </si>
  <si>
    <t>087H  :942282:00:------:--</t>
  </si>
  <si>
    <t>21:1174:000282</t>
  </si>
  <si>
    <t>21:0241:000553</t>
  </si>
  <si>
    <t>21:0241:000553:0001:0001:00</t>
  </si>
  <si>
    <t>087H  :942283:90</t>
  </si>
  <si>
    <t>21:1174:000283</t>
  </si>
  <si>
    <t>087H  :942284:00:------:--</t>
  </si>
  <si>
    <t>21:1174:000284</t>
  </si>
  <si>
    <t>21:0241:000554</t>
  </si>
  <si>
    <t>21:0241:000554:0001:0001:00</t>
  </si>
  <si>
    <t>087H  :942285:00:------:--</t>
  </si>
  <si>
    <t>21:1174:000285</t>
  </si>
  <si>
    <t>21:0241:000555</t>
  </si>
  <si>
    <t>21:0241:000555:0001:0001:00</t>
  </si>
  <si>
    <t>087H  :942286:00:------:--</t>
  </si>
  <si>
    <t>21:1174:000286</t>
  </si>
  <si>
    <t>21:0241:000556</t>
  </si>
  <si>
    <t>21:0241:000556:0001:0001:00</t>
  </si>
  <si>
    <t>087H  :942287:00:------:--</t>
  </si>
  <si>
    <t>21:1174:000287</t>
  </si>
  <si>
    <t>21:0241:000557</t>
  </si>
  <si>
    <t>21:0241:000557:0001:0001:00</t>
  </si>
  <si>
    <t>087H  :942288:00:------:--</t>
  </si>
  <si>
    <t>21:1174:000288</t>
  </si>
  <si>
    <t>21:0241:000558</t>
  </si>
  <si>
    <t>21:0241:000558:0001:0001:00</t>
  </si>
  <si>
    <t>087H  :942289:00:------:--</t>
  </si>
  <si>
    <t>21:1174:000289</t>
  </si>
  <si>
    <t>21:0241:000559:0001:0001:01</t>
  </si>
  <si>
    <t>087H  :942027:10:------:--:r</t>
  </si>
  <si>
    <t>21:1174:000290</t>
  </si>
  <si>
    <t>21:0241:000337:0001:0001:03</t>
  </si>
  <si>
    <t>087H  :942058:00:------:--:r</t>
  </si>
  <si>
    <t>21:1174:000291</t>
  </si>
  <si>
    <t>21:0241:000363:0001:0001:03</t>
  </si>
  <si>
    <t>087H  :942096:00:------:--:r</t>
  </si>
  <si>
    <t>21:1174:000292</t>
  </si>
  <si>
    <t>21:0241:000396:0001:0001:03</t>
  </si>
  <si>
    <t>087H  :942115:00:------:--:r</t>
  </si>
  <si>
    <t>21:1174:000293</t>
  </si>
  <si>
    <t>21:0241:000412:0001:0001:03</t>
  </si>
  <si>
    <t>087H  :942184:00:------:--:r</t>
  </si>
  <si>
    <t>21:1174:000294</t>
  </si>
  <si>
    <t>21:0241:000470:0001:0001:03</t>
  </si>
  <si>
    <t>087H  :942208:00:------:--:r</t>
  </si>
  <si>
    <t>21:1174:000295</t>
  </si>
  <si>
    <t>21:0241:000491:0001:0001:03</t>
  </si>
  <si>
    <t>087H  :942244:00:------:--:r</t>
  </si>
  <si>
    <t>21:1174:000296</t>
  </si>
  <si>
    <t>21:0241:000521:0001:0001:03</t>
  </si>
  <si>
    <t>087H  :942267:00:------:--:r</t>
  </si>
  <si>
    <t>21:1174:000297</t>
  </si>
  <si>
    <t>21:0241:000541:0001:0001:03</t>
  </si>
  <si>
    <t>BLK 012:BLK</t>
  </si>
  <si>
    <t>21:1174:000298</t>
  </si>
  <si>
    <t>BLK 013:BLK</t>
  </si>
  <si>
    <t>21:1174:000299</t>
  </si>
  <si>
    <t>BLK 014:BLK</t>
  </si>
  <si>
    <t>21:1174:000300</t>
  </si>
  <si>
    <t>BLK 015:BLK</t>
  </si>
  <si>
    <t>21:1174:000301</t>
  </si>
  <si>
    <t>BLK 016:BLK</t>
  </si>
  <si>
    <t>21:1174:000302</t>
  </si>
  <si>
    <t>BLK 017:BLK</t>
  </si>
  <si>
    <t>21:1174:000303</t>
  </si>
  <si>
    <t>BLK 018:BLK</t>
  </si>
  <si>
    <t>21:1174:000304</t>
  </si>
  <si>
    <t>BLK 019:BLK</t>
  </si>
  <si>
    <t>21:1174:000305</t>
  </si>
  <si>
    <t>STD 053:STD DS7</t>
  </si>
  <si>
    <t>21:1174:000306</t>
  </si>
  <si>
    <t>STD 054:STD OREAS45PA</t>
  </si>
  <si>
    <t>21:1174:000307</t>
  </si>
  <si>
    <t>STD 055:STD DS7</t>
  </si>
  <si>
    <t>21:1174:000308</t>
  </si>
  <si>
    <t>STD 056:STD OREAS45PA</t>
  </si>
  <si>
    <t>21:1174:000309</t>
  </si>
  <si>
    <t>STD 057:STD DS7</t>
  </si>
  <si>
    <t>21:1174:000310</t>
  </si>
  <si>
    <t>STD 058:STD OREAS45PA</t>
  </si>
  <si>
    <t>21:1174:000311</t>
  </si>
  <si>
    <t>STD 059:STD DS7</t>
  </si>
  <si>
    <t>21:1174:000312</t>
  </si>
  <si>
    <t>STD 060:STD OREAS45PA</t>
  </si>
  <si>
    <t>21:1174:000313</t>
  </si>
  <si>
    <t>STD 061:STD DS7</t>
  </si>
  <si>
    <t>21:1174:000314</t>
  </si>
  <si>
    <t>STD 062:STD OREAS45PA</t>
  </si>
  <si>
    <t>21:1174:000315</t>
  </si>
  <si>
    <t>STD 063:STD DS7</t>
  </si>
  <si>
    <t>21:1174:000316</t>
  </si>
  <si>
    <t>STD 064:STD OREAS45PA</t>
  </si>
  <si>
    <t>21:1174:000317</t>
  </si>
  <si>
    <t>STD 065:STD DS7</t>
  </si>
  <si>
    <t>21:1174:000318</t>
  </si>
  <si>
    <t>STD 066:STD OREAS45PA</t>
  </si>
  <si>
    <t>21:1174:000319</t>
  </si>
  <si>
    <t>STD 067:STD DS7</t>
  </si>
  <si>
    <t>21:1174:000320</t>
  </si>
  <si>
    <t>STD 068:STD OREAS45PA</t>
  </si>
  <si>
    <t>21:1174:000321</t>
  </si>
  <si>
    <t>087H  :943001:80:943012:20</t>
  </si>
  <si>
    <t>21:1175:000001</t>
  </si>
  <si>
    <t>21:0241:000568</t>
  </si>
  <si>
    <t>21:0241:000568:0002:0001:02</t>
  </si>
  <si>
    <t>087H  :943002:00:------:--</t>
  </si>
  <si>
    <t>21:1175:000002</t>
  </si>
  <si>
    <t>21:0241:000560</t>
  </si>
  <si>
    <t>21:0241:000560:0001:0001:00</t>
  </si>
  <si>
    <t>087H  :943003:00:------:--</t>
  </si>
  <si>
    <t>21:1175:000003</t>
  </si>
  <si>
    <t>21:0241:000561</t>
  </si>
  <si>
    <t>21:0241:000561:0001:0001:00</t>
  </si>
  <si>
    <t>087H  :943004:00:------:--</t>
  </si>
  <si>
    <t>21:1175:000004</t>
  </si>
  <si>
    <t>21:0241:000562</t>
  </si>
  <si>
    <t>21:0241:000562:0001:0001:00</t>
  </si>
  <si>
    <t>087H  :943005:00:------:--</t>
  </si>
  <si>
    <t>21:1175:000005</t>
  </si>
  <si>
    <t>21:0241:000563</t>
  </si>
  <si>
    <t>21:0241:000563:0001:0001:00</t>
  </si>
  <si>
    <t>087H  :943006:00:------:--</t>
  </si>
  <si>
    <t>21:1175:000006</t>
  </si>
  <si>
    <t>21:0241:000564</t>
  </si>
  <si>
    <t>21:0241:000564:0001:0001:00</t>
  </si>
  <si>
    <t>087H  :943007:00:------:--</t>
  </si>
  <si>
    <t>21:1175:000007</t>
  </si>
  <si>
    <t>21:0241:000565</t>
  </si>
  <si>
    <t>21:0241:000565:0001:0001:01</t>
  </si>
  <si>
    <t>087H  :943008:90</t>
  </si>
  <si>
    <t>21:1175:000008</t>
  </si>
  <si>
    <t>087H  :943009:00:------:--</t>
  </si>
  <si>
    <t>21:1175:000009</t>
  </si>
  <si>
    <t>21:0241:000566</t>
  </si>
  <si>
    <t>21:0241:000566:0001:0001:00</t>
  </si>
  <si>
    <t>087H  :943010:00:------:--</t>
  </si>
  <si>
    <t>21:1175:000010</t>
  </si>
  <si>
    <t>21:0241:000567</t>
  </si>
  <si>
    <t>21:0241:000567:0001:0001:00</t>
  </si>
  <si>
    <t>087H  :943011:10:------:--</t>
  </si>
  <si>
    <t>21:1175:000011</t>
  </si>
  <si>
    <t>21:0241:000568:0001:0001:00</t>
  </si>
  <si>
    <t>087H  :943012:20:943011:10</t>
  </si>
  <si>
    <t>21:1175:000012</t>
  </si>
  <si>
    <t>21:0241:000568:0002:0001:01</t>
  </si>
  <si>
    <t>087H  :943013:00:------:--</t>
  </si>
  <si>
    <t>21:1175:000013</t>
  </si>
  <si>
    <t>21:0241:000569</t>
  </si>
  <si>
    <t>21:0241:000569:0001:0001:00</t>
  </si>
  <si>
    <t>087H  :943014:00:------:--</t>
  </si>
  <si>
    <t>21:1175:000014</t>
  </si>
  <si>
    <t>21:0241:000570</t>
  </si>
  <si>
    <t>21:0241:000570:0001:0001:00</t>
  </si>
  <si>
    <t>087H  :943015:00:------:--</t>
  </si>
  <si>
    <t>21:1175:000015</t>
  </si>
  <si>
    <t>21:0241:000571</t>
  </si>
  <si>
    <t>21:0241:000571:0001:0001:00</t>
  </si>
  <si>
    <t>087H  :943016:00:------:--</t>
  </si>
  <si>
    <t>21:1175:000016</t>
  </si>
  <si>
    <t>21:0241:000572</t>
  </si>
  <si>
    <t>21:0241:000572:0001:0001:00</t>
  </si>
  <si>
    <t>087H  :943017:00:------:--</t>
  </si>
  <si>
    <t>21:1175:000017</t>
  </si>
  <si>
    <t>21:0241:000573</t>
  </si>
  <si>
    <t>21:0241:000573:0001:0001:00</t>
  </si>
  <si>
    <t>087H  :943018:00:------:--</t>
  </si>
  <si>
    <t>21:1175:000018</t>
  </si>
  <si>
    <t>21:0241:000574</t>
  </si>
  <si>
    <t>21:0241:000574:0001:0001:00</t>
  </si>
  <si>
    <t>087H  :943019:00:------:--</t>
  </si>
  <si>
    <t>21:1175:000019</t>
  </si>
  <si>
    <t>21:0241:000575</t>
  </si>
  <si>
    <t>21:0241:000575:0001:0001:00</t>
  </si>
  <si>
    <t>087H  :943020:00:------:--</t>
  </si>
  <si>
    <t>21:1175:000020</t>
  </si>
  <si>
    <t>21:0241:000576</t>
  </si>
  <si>
    <t>21:0241:000576:0001:0001:00</t>
  </si>
  <si>
    <t>087H  :943021:80:943024:20</t>
  </si>
  <si>
    <t>21:1175:000021</t>
  </si>
  <si>
    <t>21:0241:000578</t>
  </si>
  <si>
    <t>21:0241:000578:0002:0001:02</t>
  </si>
  <si>
    <t>087H  :943022:00:------:--</t>
  </si>
  <si>
    <t>21:1175:000022</t>
  </si>
  <si>
    <t>21:0241:000577</t>
  </si>
  <si>
    <t>21:0241:000577:0001:0001:00</t>
  </si>
  <si>
    <t>087H  :943023:10:------:--</t>
  </si>
  <si>
    <t>21:1175:000023</t>
  </si>
  <si>
    <t>21:0241:000578:0001:0001:00</t>
  </si>
  <si>
    <t>087H  :943024:20:943023:10</t>
  </si>
  <si>
    <t>21:1175:000024</t>
  </si>
  <si>
    <t>21:0241:000578:0002:0001:01</t>
  </si>
  <si>
    <t>087H  :943025:00:------:--</t>
  </si>
  <si>
    <t>21:1175:000025</t>
  </si>
  <si>
    <t>21:0241:000579</t>
  </si>
  <si>
    <t>21:0241:000579:0001:0001:00</t>
  </si>
  <si>
    <t>087H  :943026:00:------:--</t>
  </si>
  <si>
    <t>21:1175:000026</t>
  </si>
  <si>
    <t>21:0241:000580</t>
  </si>
  <si>
    <t>21:0241:000580:0001:0001:00</t>
  </si>
  <si>
    <t>087H  :943027:00:------:--</t>
  </si>
  <si>
    <t>21:1175:000027</t>
  </si>
  <si>
    <t>21:0241:000581</t>
  </si>
  <si>
    <t>21:0241:000581:0001:0001:00</t>
  </si>
  <si>
    <t>087H  :943028:00:------:--</t>
  </si>
  <si>
    <t>21:1175:000028</t>
  </si>
  <si>
    <t>21:0241:000582</t>
  </si>
  <si>
    <t>21:0241:000582:0001:0001:00</t>
  </si>
  <si>
    <t>087H  :943029:00:------:--</t>
  </si>
  <si>
    <t>21:1175:000029</t>
  </si>
  <si>
    <t>21:0241:000583</t>
  </si>
  <si>
    <t>21:0241:000583:0001:0001:00</t>
  </si>
  <si>
    <t>087H  :943030:00:------:--</t>
  </si>
  <si>
    <t>21:1175:000030</t>
  </si>
  <si>
    <t>21:0241:000584</t>
  </si>
  <si>
    <t>21:0241:000584:0001:0001:00</t>
  </si>
  <si>
    <t>087H  :943031:90</t>
  </si>
  <si>
    <t>21:1175:000031</t>
  </si>
  <si>
    <t>087H  :943032:00:------:--</t>
  </si>
  <si>
    <t>21:1175:000032</t>
  </si>
  <si>
    <t>21:0241:000585</t>
  </si>
  <si>
    <t>21:0241:000585:0001:0001:00</t>
  </si>
  <si>
    <t>087H  :943033:00:------:--</t>
  </si>
  <si>
    <t>21:1175:000033</t>
  </si>
  <si>
    <t>21:0241:000586</t>
  </si>
  <si>
    <t>21:0241:000586:0001:0001:00</t>
  </si>
  <si>
    <t>087H  :943034:00:------:--</t>
  </si>
  <si>
    <t>21:1175:000034</t>
  </si>
  <si>
    <t>21:0241:000587</t>
  </si>
  <si>
    <t>21:0241:000587:0001:0001:00</t>
  </si>
  <si>
    <t>087H  :943035:00:------:--</t>
  </si>
  <si>
    <t>21:1175:000035</t>
  </si>
  <si>
    <t>21:0241:000588</t>
  </si>
  <si>
    <t>21:0241:000588:0001:0001:00</t>
  </si>
  <si>
    <t>087H  :943036:00:------:--</t>
  </si>
  <si>
    <t>21:1175:000036</t>
  </si>
  <si>
    <t>21:0241:000589</t>
  </si>
  <si>
    <t>21:0241:000589:0001:0001:00</t>
  </si>
  <si>
    <t>087H  :943037:00:------:--</t>
  </si>
  <si>
    <t>21:1175:000037</t>
  </si>
  <si>
    <t>21:0241:000590</t>
  </si>
  <si>
    <t>21:0241:000590:0001:0001:00</t>
  </si>
  <si>
    <t>087H  :943038:00:------:--</t>
  </si>
  <si>
    <t>21:1175:000038</t>
  </si>
  <si>
    <t>21:0241:000591</t>
  </si>
  <si>
    <t>21:0241:000591:0001:0001:00</t>
  </si>
  <si>
    <t>087H  :943039:00:------:--</t>
  </si>
  <si>
    <t>21:1175:000039</t>
  </si>
  <si>
    <t>21:0241:000592</t>
  </si>
  <si>
    <t>21:0241:000592:0001:0001:00</t>
  </si>
  <si>
    <t>087H  :943040:00:------:--</t>
  </si>
  <si>
    <t>21:1175:000040</t>
  </si>
  <si>
    <t>21:0241:000593</t>
  </si>
  <si>
    <t>21:0241:000593:0001:0001:00</t>
  </si>
  <si>
    <t>087H  :943041:80:943044:10</t>
  </si>
  <si>
    <t>21:1175:000041</t>
  </si>
  <si>
    <t>21:0241:000595</t>
  </si>
  <si>
    <t>21:0241:000595:0001:0001:02</t>
  </si>
  <si>
    <t>087H  :943042:00:------:--</t>
  </si>
  <si>
    <t>21:1175:000042</t>
  </si>
  <si>
    <t>21:0241:000594</t>
  </si>
  <si>
    <t>21:0241:000594:0001:0001:00</t>
  </si>
  <si>
    <t>087H  :943043:90</t>
  </si>
  <si>
    <t>21:1175:000043</t>
  </si>
  <si>
    <t>087H  :943044:10:------:--</t>
  </si>
  <si>
    <t>21:1175:000044</t>
  </si>
  <si>
    <t>21:0241:000595:0001:0001:01</t>
  </si>
  <si>
    <t>087H  :943045:20:943044:10</t>
  </si>
  <si>
    <t>21:1175:000045</t>
  </si>
  <si>
    <t>21:0241:000595:0002:0001:00</t>
  </si>
  <si>
    <t>087H  :943046:00:------:--</t>
  </si>
  <si>
    <t>21:1175:000046</t>
  </si>
  <si>
    <t>21:0241:000596</t>
  </si>
  <si>
    <t>21:0241:000596:0001:0001:00</t>
  </si>
  <si>
    <t>087H  :943047:00:------:--</t>
  </si>
  <si>
    <t>21:1175:000047</t>
  </si>
  <si>
    <t>21:0241:000597</t>
  </si>
  <si>
    <t>21:0241:000597:0001:0001:00</t>
  </si>
  <si>
    <t>087H  :943048:00:------:--</t>
  </si>
  <si>
    <t>21:1175:000048</t>
  </si>
  <si>
    <t>21:0241:000598</t>
  </si>
  <si>
    <t>21:0241:000598:0001:0001:00</t>
  </si>
  <si>
    <t>087H  :943049:00:------:--</t>
  </si>
  <si>
    <t>21:1175:000049</t>
  </si>
  <si>
    <t>21:0241:000599</t>
  </si>
  <si>
    <t>21:0241:000599:0001:0001:00</t>
  </si>
  <si>
    <t>087H  :943050:00:------:--</t>
  </si>
  <si>
    <t>21:1175:000050</t>
  </si>
  <si>
    <t>21:0241:000600</t>
  </si>
  <si>
    <t>21:0241:000600:0001:0001:00</t>
  </si>
  <si>
    <t>087H  :943051:00:------:--</t>
  </si>
  <si>
    <t>21:1175:000051</t>
  </si>
  <si>
    <t>21:0241:000601</t>
  </si>
  <si>
    <t>21:0241:000601:0001:0001:00</t>
  </si>
  <si>
    <t>087H  :943052:00:------:--</t>
  </si>
  <si>
    <t>21:1175:000052</t>
  </si>
  <si>
    <t>21:0241:000602</t>
  </si>
  <si>
    <t>21:0241:000602:0001:0001:00</t>
  </si>
  <si>
    <t>087H  :943053:00:------:--</t>
  </si>
  <si>
    <t>21:1175:000053</t>
  </si>
  <si>
    <t>21:0241:000603</t>
  </si>
  <si>
    <t>21:0241:000603:0001:0001:00</t>
  </si>
  <si>
    <t>087H  :943054:00:------:--</t>
  </si>
  <si>
    <t>21:1175:000054</t>
  </si>
  <si>
    <t>21:0241:000604</t>
  </si>
  <si>
    <t>21:0241:000604:0001:0001:00</t>
  </si>
  <si>
    <t>087H  :943055:00:------:--</t>
  </si>
  <si>
    <t>21:1175:000055</t>
  </si>
  <si>
    <t>21:0241:000605</t>
  </si>
  <si>
    <t>21:0241:000605:0001:0001:00</t>
  </si>
  <si>
    <t>087H  :943056:00:------:--</t>
  </si>
  <si>
    <t>21:1175:000056</t>
  </si>
  <si>
    <t>21:0241:000606</t>
  </si>
  <si>
    <t>21:0241:000606:0001:0001:00</t>
  </si>
  <si>
    <t>087H  :943057:00:------:--</t>
  </si>
  <si>
    <t>21:1175:000057</t>
  </si>
  <si>
    <t>21:0241:000607</t>
  </si>
  <si>
    <t>21:0241:000607:0001:0001:00</t>
  </si>
  <si>
    <t>087H  :943058:00:------:--</t>
  </si>
  <si>
    <t>21:1175:000058</t>
  </si>
  <si>
    <t>21:0241:000608</t>
  </si>
  <si>
    <t>21:0241:000608:0001:0001:00</t>
  </si>
  <si>
    <t>087H  :943059:00:------:--</t>
  </si>
  <si>
    <t>21:1175:000059</t>
  </si>
  <si>
    <t>21:0241:000609</t>
  </si>
  <si>
    <t>21:0241:000609:0001:0001:00</t>
  </si>
  <si>
    <t>087H  :943060:00:------:--</t>
  </si>
  <si>
    <t>21:1175:000060</t>
  </si>
  <si>
    <t>21:0241:000610</t>
  </si>
  <si>
    <t>21:0241:000610:0001:0001:01</t>
  </si>
  <si>
    <t>087H  :943061:80:943063:10</t>
  </si>
  <si>
    <t>21:1175:000061</t>
  </si>
  <si>
    <t>21:0241:000612</t>
  </si>
  <si>
    <t>21:0241:000612:0001:0001:02</t>
  </si>
  <si>
    <t>087H  :943062:00:------:--</t>
  </si>
  <si>
    <t>21:1175:000062</t>
  </si>
  <si>
    <t>21:0241:000611</t>
  </si>
  <si>
    <t>21:0241:000611:0001:0001:00</t>
  </si>
  <si>
    <t>087H  :943063:10:------:--</t>
  </si>
  <si>
    <t>21:1175:000063</t>
  </si>
  <si>
    <t>21:0241:000612:0001:0001:01</t>
  </si>
  <si>
    <t>087H  :943064:20:943063:10</t>
  </si>
  <si>
    <t>21:1175:000064</t>
  </si>
  <si>
    <t>21:0241:000612:0002:0001:00</t>
  </si>
  <si>
    <t>087H  :943065:00:------:--</t>
  </si>
  <si>
    <t>21:1175:000065</t>
  </si>
  <si>
    <t>21:0241:000613</t>
  </si>
  <si>
    <t>21:0241:000613:0001:0001:00</t>
  </si>
  <si>
    <t>087H  :943066:00:------:--</t>
  </si>
  <si>
    <t>21:1175:000066</t>
  </si>
  <si>
    <t>21:0241:000614</t>
  </si>
  <si>
    <t>21:0241:000614:0001:0001:00</t>
  </si>
  <si>
    <t>087H  :943067:00:------:--</t>
  </si>
  <si>
    <t>21:1175:000067</t>
  </si>
  <si>
    <t>21:0241:000615</t>
  </si>
  <si>
    <t>21:0241:000615:0001:0001:00</t>
  </si>
  <si>
    <t>087H  :943068:00:------:--</t>
  </si>
  <si>
    <t>21:1175:000068</t>
  </si>
  <si>
    <t>21:0241:000616</t>
  </si>
  <si>
    <t>21:0241:000616:0001:0001:00</t>
  </si>
  <si>
    <t>087H  :943069:00:------:--</t>
  </si>
  <si>
    <t>21:1175:000069</t>
  </si>
  <si>
    <t>21:0241:000617</t>
  </si>
  <si>
    <t>21:0241:000617:0001:0001:00</t>
  </si>
  <si>
    <t>087H  :943070:00:------:--</t>
  </si>
  <si>
    <t>21:1175:000070</t>
  </si>
  <si>
    <t>21:0241:000618</t>
  </si>
  <si>
    <t>21:0241:000618:0001:0001:00</t>
  </si>
  <si>
    <t>087H  :943071:00:------:--</t>
  </si>
  <si>
    <t>21:1175:000071</t>
  </si>
  <si>
    <t>21:0241:000619</t>
  </si>
  <si>
    <t>21:0241:000619:0001:0001:00</t>
  </si>
  <si>
    <t>087H  :943072:90</t>
  </si>
  <si>
    <t>21:1175:000072</t>
  </si>
  <si>
    <t>087H  :943073:00:------:--</t>
  </si>
  <si>
    <t>21:1175:000073</t>
  </si>
  <si>
    <t>21:0241:000620</t>
  </si>
  <si>
    <t>21:0241:000620:0001:0001:00</t>
  </si>
  <si>
    <t>087H  :943074:00:------:--</t>
  </si>
  <si>
    <t>21:1175:000074</t>
  </si>
  <si>
    <t>21:0241:000621</t>
  </si>
  <si>
    <t>21:0241:000621:0001:0001:00</t>
  </si>
  <si>
    <t>087H  :943075:00:------:--</t>
  </si>
  <si>
    <t>21:1175:000075</t>
  </si>
  <si>
    <t>21:0241:000622</t>
  </si>
  <si>
    <t>21:0241:000622:0001:0001:00</t>
  </si>
  <si>
    <t>087H  :943076:00:------:--</t>
  </si>
  <si>
    <t>21:1175:000076</t>
  </si>
  <si>
    <t>21:0241:000623</t>
  </si>
  <si>
    <t>21:0241:000623:0001:0001:00</t>
  </si>
  <si>
    <t>087H  :943077:00:------:--</t>
  </si>
  <si>
    <t>21:1175:000077</t>
  </si>
  <si>
    <t>21:0241:000624</t>
  </si>
  <si>
    <t>21:0241:000624:0001:0001:00</t>
  </si>
  <si>
    <t>087H  :943078:00:------:--</t>
  </si>
  <si>
    <t>21:1175:000078</t>
  </si>
  <si>
    <t>21:0241:000625</t>
  </si>
  <si>
    <t>21:0241:000625:0001:0001:00</t>
  </si>
  <si>
    <t>087H  :943079:00:------:--</t>
  </si>
  <si>
    <t>21:1175:000079</t>
  </si>
  <si>
    <t>21:0241:000626</t>
  </si>
  <si>
    <t>21:0241:000626:0001:0001:00</t>
  </si>
  <si>
    <t>087H  :943080:00:------:--</t>
  </si>
  <si>
    <t>21:1175:000080</t>
  </si>
  <si>
    <t>21:0241:000627</t>
  </si>
  <si>
    <t>21:0241:000627:0001:0001:00</t>
  </si>
  <si>
    <t>087H  :943081:80:943088:10</t>
  </si>
  <si>
    <t>21:1175:000081</t>
  </si>
  <si>
    <t>21:0241:000633</t>
  </si>
  <si>
    <t>21:0241:000633:0001:0001:02</t>
  </si>
  <si>
    <t>087H  :943082:00:------:--</t>
  </si>
  <si>
    <t>21:1175:000082</t>
  </si>
  <si>
    <t>21:0241:000628</t>
  </si>
  <si>
    <t>21:0241:000628:0001:0001:00</t>
  </si>
  <si>
    <t>087H  :943083:00:------:--</t>
  </si>
  <si>
    <t>21:1175:000083</t>
  </si>
  <si>
    <t>21:0241:000629</t>
  </si>
  <si>
    <t>21:0241:000629:0001:0001:00</t>
  </si>
  <si>
    <t>087H  :943084:00:------:--</t>
  </si>
  <si>
    <t>21:1175:000084</t>
  </si>
  <si>
    <t>21:0241:000630</t>
  </si>
  <si>
    <t>21:0241:000630:0001:0001:00</t>
  </si>
  <si>
    <t>087H  :943085:00:------:--</t>
  </si>
  <si>
    <t>21:1175:000085</t>
  </si>
  <si>
    <t>21:0241:000631</t>
  </si>
  <si>
    <t>21:0241:000631:0001:0001:00</t>
  </si>
  <si>
    <t>087H  :943086:00:------:--</t>
  </si>
  <si>
    <t>21:1175:000086</t>
  </si>
  <si>
    <t>21:0241:000632</t>
  </si>
  <si>
    <t>21:0241:000632:0001:0001:00</t>
  </si>
  <si>
    <t>087H  :943087:90</t>
  </si>
  <si>
    <t>21:1175:000087</t>
  </si>
  <si>
    <t>087H  :943088:10:------:--</t>
  </si>
  <si>
    <t>21:1175:000088</t>
  </si>
  <si>
    <t>21:0241:000633:0001:0001:01</t>
  </si>
  <si>
    <t>087H  :943089:20:943088:10</t>
  </si>
  <si>
    <t>21:1175:000089</t>
  </si>
  <si>
    <t>21:0241:000633:0002:0001:00</t>
  </si>
  <si>
    <t>087H  :943090:00:------:--</t>
  </si>
  <si>
    <t>21:1175:000090</t>
  </si>
  <si>
    <t>21:0241:000634</t>
  </si>
  <si>
    <t>21:0241:000634:0001:0001:00</t>
  </si>
  <si>
    <t>087H  :943091:00:------:--</t>
  </si>
  <si>
    <t>21:1175:000091</t>
  </si>
  <si>
    <t>21:0241:000635</t>
  </si>
  <si>
    <t>21:0241:000635:0001:0001:00</t>
  </si>
  <si>
    <t>087H  :943092:00:------:--</t>
  </si>
  <si>
    <t>21:1175:000092</t>
  </si>
  <si>
    <t>21:0241:000636</t>
  </si>
  <si>
    <t>21:0241:000636:0001:0001:00</t>
  </si>
  <si>
    <t>087H  :943093:00:------:--</t>
  </si>
  <si>
    <t>21:1175:000093</t>
  </si>
  <si>
    <t>21:0241:000637</t>
  </si>
  <si>
    <t>21:0241:000637:0001:0001:00</t>
  </si>
  <si>
    <t>087H  :943094:00:------:--</t>
  </si>
  <si>
    <t>21:1175:000094</t>
  </si>
  <si>
    <t>21:0241:000638</t>
  </si>
  <si>
    <t>21:0241:000638:0001:0001:00</t>
  </si>
  <si>
    <t>087H  :943095:00:------:--</t>
  </si>
  <si>
    <t>21:1175:000095</t>
  </si>
  <si>
    <t>21:0241:000639</t>
  </si>
  <si>
    <t>21:0241:000639:0001:0001:00</t>
  </si>
  <si>
    <t>087H  :943096:00:------:--</t>
  </si>
  <si>
    <t>21:1175:000096</t>
  </si>
  <si>
    <t>21:0241:000640</t>
  </si>
  <si>
    <t>21:0241:000640:0001:0001:00</t>
  </si>
  <si>
    <t>087H  :943097:00:------:--</t>
  </si>
  <si>
    <t>21:1175:000097</t>
  </si>
  <si>
    <t>21:0241:000641</t>
  </si>
  <si>
    <t>21:0241:000641:0001:0001:00</t>
  </si>
  <si>
    <t>087H  :943098:00:------:--</t>
  </si>
  <si>
    <t>21:1175:000098</t>
  </si>
  <si>
    <t>21:0241:000642</t>
  </si>
  <si>
    <t>21:0241:000642:0001:0001:00</t>
  </si>
  <si>
    <t>087H  :943099:00:------:--</t>
  </si>
  <si>
    <t>21:1175:000099</t>
  </si>
  <si>
    <t>21:0241:000643</t>
  </si>
  <si>
    <t>21:0241:000643:0001:0001:00</t>
  </si>
  <si>
    <t>087H  :943100:00:------:--</t>
  </si>
  <si>
    <t>21:1175:000100</t>
  </si>
  <si>
    <t>21:0241:000644</t>
  </si>
  <si>
    <t>21:0241:000644:0001:0001:00</t>
  </si>
  <si>
    <t>087H  :943101:80:943113:20</t>
  </si>
  <si>
    <t>21:1175:000101</t>
  </si>
  <si>
    <t>21:0241:000654</t>
  </si>
  <si>
    <t>21:0241:000654:0002:0001:02</t>
  </si>
  <si>
    <t>087H  :943102:00:------:--</t>
  </si>
  <si>
    <t>21:1175:000102</t>
  </si>
  <si>
    <t>21:0241:000645</t>
  </si>
  <si>
    <t>21:0241:000645:0001:0001:00</t>
  </si>
  <si>
    <t>087H  :943103:00:------:--</t>
  </si>
  <si>
    <t>21:1175:000103</t>
  </si>
  <si>
    <t>21:0241:000646</t>
  </si>
  <si>
    <t>21:0241:000646:0001:0001:00</t>
  </si>
  <si>
    <t>087H  :943104:00:------:--</t>
  </si>
  <si>
    <t>21:1175:000104</t>
  </si>
  <si>
    <t>21:0241:000647</t>
  </si>
  <si>
    <t>21:0241:000647:0001:0001:00</t>
  </si>
  <si>
    <t>087H  :943105:00:------:--</t>
  </si>
  <si>
    <t>21:1175:000105</t>
  </si>
  <si>
    <t>21:0241:000648</t>
  </si>
  <si>
    <t>21:0241:000648:0001:0001:00</t>
  </si>
  <si>
    <t>087H  :943106:00:------:--</t>
  </si>
  <si>
    <t>21:1175:000106</t>
  </si>
  <si>
    <t>21:0241:000649</t>
  </si>
  <si>
    <t>21:0241:000649:0001:0001:00</t>
  </si>
  <si>
    <t>087H  :943107:00:------:--</t>
  </si>
  <si>
    <t>21:1175:000107</t>
  </si>
  <si>
    <t>21:0241:000650</t>
  </si>
  <si>
    <t>21:0241:000650:0001:0001:00</t>
  </si>
  <si>
    <t>087H  :943108:00:------:--</t>
  </si>
  <si>
    <t>21:1175:000108</t>
  </si>
  <si>
    <t>21:0241:000651</t>
  </si>
  <si>
    <t>21:0241:000651:0001:0001:00</t>
  </si>
  <si>
    <t>087H  :943109:00:------:--</t>
  </si>
  <si>
    <t>21:1175:000109</t>
  </si>
  <si>
    <t>21:0241:000652</t>
  </si>
  <si>
    <t>21:0241:000652:0001:0001:00</t>
  </si>
  <si>
    <t>087H  :943110:00:------:--</t>
  </si>
  <si>
    <t>21:1175:000110</t>
  </si>
  <si>
    <t>21:0241:000653</t>
  </si>
  <si>
    <t>21:0241:000653:0001:0001:00</t>
  </si>
  <si>
    <t>087H  :943111:10:------:--</t>
  </si>
  <si>
    <t>21:1175:000111</t>
  </si>
  <si>
    <t>21:0241:000654:0001:0001:00</t>
  </si>
  <si>
    <t>087H  :943112:90</t>
  </si>
  <si>
    <t>21:1175:000112</t>
  </si>
  <si>
    <t>087H  :943113:20:943111:10</t>
  </si>
  <si>
    <t>21:1175:000113</t>
  </si>
  <si>
    <t>21:0241:000654:0002:0001:01</t>
  </si>
  <si>
    <t>087H  :943114:00:------:--</t>
  </si>
  <si>
    <t>21:1175:000114</t>
  </si>
  <si>
    <t>21:0241:000655</t>
  </si>
  <si>
    <t>21:0241:000655:0001:0001:00</t>
  </si>
  <si>
    <t>087H  :943115:00:------:--</t>
  </si>
  <si>
    <t>21:1175:000115</t>
  </si>
  <si>
    <t>21:0241:000656</t>
  </si>
  <si>
    <t>21:0241:000656:0001:0001:00</t>
  </si>
  <si>
    <t>087H  :943116:00:------:--</t>
  </si>
  <si>
    <t>21:1175:000116</t>
  </si>
  <si>
    <t>21:0241:000657</t>
  </si>
  <si>
    <t>21:0241:000657:0001:0001:00</t>
  </si>
  <si>
    <t>087H  :943117:00:------:--</t>
  </si>
  <si>
    <t>21:1175:000117</t>
  </si>
  <si>
    <t>21:0241:000658</t>
  </si>
  <si>
    <t>21:0241:000658:0001:0001:00</t>
  </si>
  <si>
    <t>087H  :943118:00:------:--</t>
  </si>
  <si>
    <t>21:1175:000118</t>
  </si>
  <si>
    <t>21:0241:000659</t>
  </si>
  <si>
    <t>21:0241:000659:0001:0001:00</t>
  </si>
  <si>
    <t>087H  :943119:00:------:--</t>
  </si>
  <si>
    <t>21:1175:000119</t>
  </si>
  <si>
    <t>21:0241:000660</t>
  </si>
  <si>
    <t>21:0241:000660:0001:0001:00</t>
  </si>
  <si>
    <t>087H  :943120:00:------:--</t>
  </si>
  <si>
    <t>21:1175:000120</t>
  </si>
  <si>
    <t>21:0241:000661</t>
  </si>
  <si>
    <t>21:0241:000661:0001:0001:00</t>
  </si>
  <si>
    <t>087H  :943121:80:943132:20</t>
  </si>
  <si>
    <t>21:1175:000121</t>
  </si>
  <si>
    <t>21:0241:000670</t>
  </si>
  <si>
    <t>21:0241:000670:0002:0001:02</t>
  </si>
  <si>
    <t>087H  :943122:00:------:--</t>
  </si>
  <si>
    <t>21:1175:000122</t>
  </si>
  <si>
    <t>21:0241:000662</t>
  </si>
  <si>
    <t>21:0241:000662:0001:0001:00</t>
  </si>
  <si>
    <t>087H  :943123:00:------:--</t>
  </si>
  <si>
    <t>21:1175:000123</t>
  </si>
  <si>
    <t>21:0241:000663</t>
  </si>
  <si>
    <t>21:0241:000663:0001:0001:00</t>
  </si>
  <si>
    <t>087H  :943124:00:------:--</t>
  </si>
  <si>
    <t>21:1175:000124</t>
  </si>
  <si>
    <t>21:0241:000664</t>
  </si>
  <si>
    <t>21:0241:000664:0001:0001:00</t>
  </si>
  <si>
    <t>087H  :943125:00:------:--</t>
  </si>
  <si>
    <t>21:1175:000125</t>
  </si>
  <si>
    <t>21:0241:000665</t>
  </si>
  <si>
    <t>21:0241:000665:0001:0001:00</t>
  </si>
  <si>
    <t>087H  :943126:00:------:--</t>
  </si>
  <si>
    <t>21:1175:000126</t>
  </si>
  <si>
    <t>21:0241:000666</t>
  </si>
  <si>
    <t>21:0241:000666:0001:0001:00</t>
  </si>
  <si>
    <t>087H  :943127:00:------:--</t>
  </si>
  <si>
    <t>21:1175:000127</t>
  </si>
  <si>
    <t>21:0241:000667</t>
  </si>
  <si>
    <t>21:0241:000667:0001:0001:01</t>
  </si>
  <si>
    <t>087H  :943128:00:------:--</t>
  </si>
  <si>
    <t>21:1175:000128</t>
  </si>
  <si>
    <t>21:0241:000668</t>
  </si>
  <si>
    <t>21:0241:000668:0001:0001:00</t>
  </si>
  <si>
    <t>087H  :943129:90</t>
  </si>
  <si>
    <t>21:1175:000129</t>
  </si>
  <si>
    <t>087H  :943130:00:------:--</t>
  </si>
  <si>
    <t>21:1175:000130</t>
  </si>
  <si>
    <t>21:0241:000669</t>
  </si>
  <si>
    <t>21:0241:000669:0001:0001:00</t>
  </si>
  <si>
    <t>087H  :943131:10:------:--</t>
  </si>
  <si>
    <t>21:1175:000131</t>
  </si>
  <si>
    <t>21:0241:000670:0001:0001:00</t>
  </si>
  <si>
    <t>087H  :943132:20:943131:10</t>
  </si>
  <si>
    <t>21:1175:000132</t>
  </si>
  <si>
    <t>21:0241:000670:0002:0001:01</t>
  </si>
  <si>
    <t>087H  :943133:00:------:--</t>
  </si>
  <si>
    <t>21:1175:000133</t>
  </si>
  <si>
    <t>21:0241:000671</t>
  </si>
  <si>
    <t>21:0241:000671:0001:0001:00</t>
  </si>
  <si>
    <t>087H  :943134:00:------:--</t>
  </si>
  <si>
    <t>21:1175:000134</t>
  </si>
  <si>
    <t>21:0241:000672</t>
  </si>
  <si>
    <t>21:0241:000672:0001:0001:00</t>
  </si>
  <si>
    <t>087H  :943135:00:------:--</t>
  </si>
  <si>
    <t>21:1175:000135</t>
  </si>
  <si>
    <t>21:0241:000673</t>
  </si>
  <si>
    <t>21:0241:000673:0001:0001:00</t>
  </si>
  <si>
    <t>087H  :943136:00:------:--</t>
  </si>
  <si>
    <t>21:1175:000136</t>
  </si>
  <si>
    <t>21:0241:000674</t>
  </si>
  <si>
    <t>21:0241:000674:0001:0001:00</t>
  </si>
  <si>
    <t>087H  :943137:00:------:--</t>
  </si>
  <si>
    <t>21:1175:000137</t>
  </si>
  <si>
    <t>21:0241:000675</t>
  </si>
  <si>
    <t>21:0241:000675:0001:0001:00</t>
  </si>
  <si>
    <t>087H  :943138:00:------:--</t>
  </si>
  <si>
    <t>21:1175:000138</t>
  </si>
  <si>
    <t>21:0241:000676</t>
  </si>
  <si>
    <t>21:0241:000676:0001:0001:00</t>
  </si>
  <si>
    <t>087H  :943139:00:------:--</t>
  </si>
  <si>
    <t>21:1175:000139</t>
  </si>
  <si>
    <t>21:0241:000677</t>
  </si>
  <si>
    <t>21:0241:000677:0001:0001:00</t>
  </si>
  <si>
    <t>087H  :943140:00:------:--</t>
  </si>
  <si>
    <t>21:1175:000140</t>
  </si>
  <si>
    <t>21:0241:000678</t>
  </si>
  <si>
    <t>21:0241:000678:0001:0001:00</t>
  </si>
  <si>
    <t>087H  :943141:80:943146:20</t>
  </si>
  <si>
    <t>21:1175:000141</t>
  </si>
  <si>
    <t>21:0241:000681</t>
  </si>
  <si>
    <t>21:0241:000681:0002:0001:02</t>
  </si>
  <si>
    <t>087H  :943142:00:------:--</t>
  </si>
  <si>
    <t>21:1175:000142</t>
  </si>
  <si>
    <t>21:0241:000679</t>
  </si>
  <si>
    <t>21:0241:000679:0001:0001:00</t>
  </si>
  <si>
    <t>087H  :943143:90</t>
  </si>
  <si>
    <t>21:1175:000143</t>
  </si>
  <si>
    <t>087H  :943144:00:------:--</t>
  </si>
  <si>
    <t>21:1175:000144</t>
  </si>
  <si>
    <t>21:0241:000680</t>
  </si>
  <si>
    <t>21:0241:000680:0001:0001:00</t>
  </si>
  <si>
    <t>087H  :943145:10:------:--</t>
  </si>
  <si>
    <t>21:1175:000145</t>
  </si>
  <si>
    <t>21:0241:000681:0001:0001:00</t>
  </si>
  <si>
    <t>087H  :943146:20:943145:10</t>
  </si>
  <si>
    <t>21:1175:000146</t>
  </si>
  <si>
    <t>21:0241:000681:0002:0001:01</t>
  </si>
  <si>
    <t>087H  :943147:00:------:--</t>
  </si>
  <si>
    <t>21:1175:000147</t>
  </si>
  <si>
    <t>21:0241:000682</t>
  </si>
  <si>
    <t>21:0241:000682:0001:0001:00</t>
  </si>
  <si>
    <t>087H  :943148:00:------:--</t>
  </si>
  <si>
    <t>21:1175:000148</t>
  </si>
  <si>
    <t>21:0241:000683</t>
  </si>
  <si>
    <t>21:0241:000683:0001:0001:00</t>
  </si>
  <si>
    <t>087H  :943149:00:------:--</t>
  </si>
  <si>
    <t>21:1175:000149</t>
  </si>
  <si>
    <t>21:0241:000684</t>
  </si>
  <si>
    <t>21:0241:000684:0001:0001:00</t>
  </si>
  <si>
    <t>087H  :943150:00:------:--</t>
  </si>
  <si>
    <t>21:1175:000150</t>
  </si>
  <si>
    <t>21:0241:000685</t>
  </si>
  <si>
    <t>21:0241:000685:0001:0001:00</t>
  </si>
  <si>
    <t>087H  :943151:00:------:--</t>
  </si>
  <si>
    <t>21:1175:000151</t>
  </si>
  <si>
    <t>21:0241:000686</t>
  </si>
  <si>
    <t>21:0241:000686:0001:0001:00</t>
  </si>
  <si>
    <t>087H  :943152:00:------:--</t>
  </si>
  <si>
    <t>21:1175:000152</t>
  </si>
  <si>
    <t>21:0241:000687</t>
  </si>
  <si>
    <t>21:0241:000687:0001:0001:00</t>
  </si>
  <si>
    <t>087H  :943153:00:------:--</t>
  </si>
  <si>
    <t>21:1175:000153</t>
  </si>
  <si>
    <t>21:0241:000688</t>
  </si>
  <si>
    <t>21:0241:000688:0001:0001:00</t>
  </si>
  <si>
    <t>087H  :943154:00:------:--</t>
  </si>
  <si>
    <t>21:1175:000154</t>
  </si>
  <si>
    <t>21:0241:000689</t>
  </si>
  <si>
    <t>21:0241:000689:0001:0001:00</t>
  </si>
  <si>
    <t>087H  :943155:00:------:--</t>
  </si>
  <si>
    <t>21:1175:000155</t>
  </si>
  <si>
    <t>21:0241:000690</t>
  </si>
  <si>
    <t>21:0241:000690:0001:0001:00</t>
  </si>
  <si>
    <t>087H  :943156:00:------:--</t>
  </si>
  <si>
    <t>21:1175:000156</t>
  </si>
  <si>
    <t>21:0241:000691</t>
  </si>
  <si>
    <t>21:0241:000691:0001:0001:00</t>
  </si>
  <si>
    <t>087H  :943157:00:------:--</t>
  </si>
  <si>
    <t>21:1175:000157</t>
  </si>
  <si>
    <t>21:0241:000692</t>
  </si>
  <si>
    <t>21:0241:000692:0001:0001:00</t>
  </si>
  <si>
    <t>087H  :943158:00:------:--</t>
  </si>
  <si>
    <t>21:1175:000158</t>
  </si>
  <si>
    <t>21:0241:000693</t>
  </si>
  <si>
    <t>21:0241:000693:0001:0001:00</t>
  </si>
  <si>
    <t>087H  :943159:00:------:--</t>
  </si>
  <si>
    <t>21:1175:000159</t>
  </si>
  <si>
    <t>21:0241:000694</t>
  </si>
  <si>
    <t>21:0241:000694:0001:0001:00</t>
  </si>
  <si>
    <t>087H  :943160:00:------:--</t>
  </si>
  <si>
    <t>21:1175:000160</t>
  </si>
  <si>
    <t>21:0241:000695</t>
  </si>
  <si>
    <t>21:0241:000695:0001:0001:00</t>
  </si>
  <si>
    <t>087H  :943161:80:943164:20</t>
  </si>
  <si>
    <t>21:1175:000161</t>
  </si>
  <si>
    <t>21:0241:000697</t>
  </si>
  <si>
    <t>21:0241:000697:0002:0001:02</t>
  </si>
  <si>
    <t>087H  :943162:00:------:--</t>
  </si>
  <si>
    <t>21:1175:000162</t>
  </si>
  <si>
    <t>21:0241:000696</t>
  </si>
  <si>
    <t>21:0241:000696:0001:0001:00</t>
  </si>
  <si>
    <t>087H  :943163:10:------:--</t>
  </si>
  <si>
    <t>21:1175:000163</t>
  </si>
  <si>
    <t>21:0241:000697:0001:0001:00</t>
  </si>
  <si>
    <t>087H  :943164:20:943163:10</t>
  </si>
  <si>
    <t>21:1175:000164</t>
  </si>
  <si>
    <t>21:0241:000697:0002:0001:01</t>
  </si>
  <si>
    <t>087H  :943165:00:------:--</t>
  </si>
  <si>
    <t>21:1175:000165</t>
  </si>
  <si>
    <t>21:0241:000698</t>
  </si>
  <si>
    <t>21:0241:000698:0001:0001:00</t>
  </si>
  <si>
    <t>087H  :943166:00:------:--</t>
  </si>
  <si>
    <t>21:1175:000166</t>
  </si>
  <si>
    <t>21:0241:000699</t>
  </si>
  <si>
    <t>21:0241:000699:0001:0001:00</t>
  </si>
  <si>
    <t>087H  :943167:00:------:--</t>
  </si>
  <si>
    <t>21:1175:000167</t>
  </si>
  <si>
    <t>21:0241:000700</t>
  </si>
  <si>
    <t>21:0241:000700:0001:0001:00</t>
  </si>
  <si>
    <t>087H  :943168:00:------:--</t>
  </si>
  <si>
    <t>21:1175:000168</t>
  </si>
  <si>
    <t>21:0241:000701</t>
  </si>
  <si>
    <t>21:0241:000701:0001:0001:00</t>
  </si>
  <si>
    <t>087H  :943169:00:------:--</t>
  </si>
  <si>
    <t>21:1175:000169</t>
  </si>
  <si>
    <t>21:0241:000702</t>
  </si>
  <si>
    <t>21:0241:000702:0001:0001:00</t>
  </si>
  <si>
    <t>087H  :943170:00:------:--</t>
  </si>
  <si>
    <t>21:1175:000170</t>
  </si>
  <si>
    <t>21:0241:000703</t>
  </si>
  <si>
    <t>21:0241:000703:0001:0001:00</t>
  </si>
  <si>
    <t>087H  :943171:90</t>
  </si>
  <si>
    <t>21:1175:000171</t>
  </si>
  <si>
    <t>087H  :943172:00:------:--</t>
  </si>
  <si>
    <t>21:1175:000172</t>
  </si>
  <si>
    <t>21:0241:000704</t>
  </si>
  <si>
    <t>21:0241:000704:0001:0001:00</t>
  </si>
  <si>
    <t>087H  :943173:00:------:--</t>
  </si>
  <si>
    <t>21:1175:000173</t>
  </si>
  <si>
    <t>21:0241:000705</t>
  </si>
  <si>
    <t>21:0241:000705:0001:0001:00</t>
  </si>
  <si>
    <t>087H  :943174:00:------:--</t>
  </si>
  <si>
    <t>21:1175:000174</t>
  </si>
  <si>
    <t>21:0241:000706</t>
  </si>
  <si>
    <t>21:0241:000706:0001:0001:00</t>
  </si>
  <si>
    <t>087H  :943175:00:------:--</t>
  </si>
  <si>
    <t>21:1175:000175</t>
  </si>
  <si>
    <t>21:0241:000707</t>
  </si>
  <si>
    <t>21:0241:000707:0001:0001:00</t>
  </si>
  <si>
    <t>087H  :943176:00:------:--</t>
  </si>
  <si>
    <t>21:1175:000176</t>
  </si>
  <si>
    <t>21:0241:000708</t>
  </si>
  <si>
    <t>21:0241:000708:0001:0001:00</t>
  </si>
  <si>
    <t>087H  :943177:00:------:--</t>
  </si>
  <si>
    <t>21:1175:000177</t>
  </si>
  <si>
    <t>21:0241:000709</t>
  </si>
  <si>
    <t>21:0241:000709:0001:0001:00</t>
  </si>
  <si>
    <t>087H  :943178:00:------:--</t>
  </si>
  <si>
    <t>21:1175:000178</t>
  </si>
  <si>
    <t>21:0241:000710</t>
  </si>
  <si>
    <t>21:0241:000710:0001:0001:00</t>
  </si>
  <si>
    <t>087H  :943179:00:------:--</t>
  </si>
  <si>
    <t>21:1175:000179</t>
  </si>
  <si>
    <t>21:0241:000711</t>
  </si>
  <si>
    <t>21:0241:000711:0001:0001:01</t>
  </si>
  <si>
    <t>087H  :943180:00:------:--</t>
  </si>
  <si>
    <t>21:1175:000180</t>
  </si>
  <si>
    <t>21:0241:000712</t>
  </si>
  <si>
    <t>21:0241:000712:0001:0001:00</t>
  </si>
  <si>
    <t>087H  :943181:80:943190:20</t>
  </si>
  <si>
    <t>21:1175:000181</t>
  </si>
  <si>
    <t>21:0241:000720</t>
  </si>
  <si>
    <t>21:0241:000720:0002:0001:02</t>
  </si>
  <si>
    <t>087H  :943182:00:------:--</t>
  </si>
  <si>
    <t>21:1175:000182</t>
  </si>
  <si>
    <t>21:0241:000713</t>
  </si>
  <si>
    <t>21:0241:000713:0001:0001:00</t>
  </si>
  <si>
    <t>087H  :943183:00:------:--</t>
  </si>
  <si>
    <t>21:1175:000183</t>
  </si>
  <si>
    <t>21:0241:000714</t>
  </si>
  <si>
    <t>21:0241:000714:0001:0001:00</t>
  </si>
  <si>
    <t>087H  :943184:00:------:--</t>
  </si>
  <si>
    <t>21:1175:000184</t>
  </si>
  <si>
    <t>21:0241:000715</t>
  </si>
  <si>
    <t>21:0241:000715:0001:0001:00</t>
  </si>
  <si>
    <t>087H  :943185:00:------:--</t>
  </si>
  <si>
    <t>21:1175:000185</t>
  </si>
  <si>
    <t>21:0241:000716</t>
  </si>
  <si>
    <t>21:0241:000716:0001:0001:00</t>
  </si>
  <si>
    <t>087H  :943186:00:------:--</t>
  </si>
  <si>
    <t>21:1175:000186</t>
  </si>
  <si>
    <t>21:0241:000717</t>
  </si>
  <si>
    <t>21:0241:000717:0001:0001:00</t>
  </si>
  <si>
    <t>087H  :943187:00:------:--</t>
  </si>
  <si>
    <t>21:1175:000187</t>
  </si>
  <si>
    <t>21:0241:000718</t>
  </si>
  <si>
    <t>21:0241:000718:0001:0001:00</t>
  </si>
  <si>
    <t>087H  :943188:00:------:--</t>
  </si>
  <si>
    <t>21:1175:000188</t>
  </si>
  <si>
    <t>21:0241:000719</t>
  </si>
  <si>
    <t>21:0241:000719:0001:0001:00</t>
  </si>
  <si>
    <t>087H  :943189:10:------:--</t>
  </si>
  <si>
    <t>21:1175:000189</t>
  </si>
  <si>
    <t>21:0241:000720:0001:0001:00</t>
  </si>
  <si>
    <t>087H  :943190:20:943189:10</t>
  </si>
  <si>
    <t>21:1175:000190</t>
  </si>
  <si>
    <t>21:0241:000720:0002:0001:01</t>
  </si>
  <si>
    <t>087H  :943191:00:------:--</t>
  </si>
  <si>
    <t>21:1175:000191</t>
  </si>
  <si>
    <t>21:0241:000721</t>
  </si>
  <si>
    <t>21:0241:000721:0001:0001:00</t>
  </si>
  <si>
    <t>087H  :943192:00:------:--</t>
  </si>
  <si>
    <t>21:1175:000192</t>
  </si>
  <si>
    <t>21:0241:000722</t>
  </si>
  <si>
    <t>21:0241:000722:0001:0001:00</t>
  </si>
  <si>
    <t>087H  :943193:00:------:--</t>
  </si>
  <si>
    <t>21:1175:000193</t>
  </si>
  <si>
    <t>21:0241:000723</t>
  </si>
  <si>
    <t>21:0241:000723:0001:0001:00</t>
  </si>
  <si>
    <t>087H  :943194:00:------:--</t>
  </si>
  <si>
    <t>21:1175:000194</t>
  </si>
  <si>
    <t>21:0241:000724</t>
  </si>
  <si>
    <t>21:0241:000724:0001:0001:00</t>
  </si>
  <si>
    <t>087H  :943195:90</t>
  </si>
  <si>
    <t>21:1175:000195</t>
  </si>
  <si>
    <t>087H  :943196:00:------:--</t>
  </si>
  <si>
    <t>21:1175:000196</t>
  </si>
  <si>
    <t>21:0241:000725</t>
  </si>
  <si>
    <t>21:0241:000725:0001:0001:00</t>
  </si>
  <si>
    <t>087H  :943197:00:------:--</t>
  </si>
  <si>
    <t>21:1175:000197</t>
  </si>
  <si>
    <t>21:0241:000726</t>
  </si>
  <si>
    <t>21:0241:000726:0001:0001:00</t>
  </si>
  <si>
    <t>087H  :943198:00:------:--</t>
  </si>
  <si>
    <t>21:1175:000198</t>
  </si>
  <si>
    <t>21:0241:000727</t>
  </si>
  <si>
    <t>21:0241:000727:0001:0001:00</t>
  </si>
  <si>
    <t>087H  :943199:00:------:--</t>
  </si>
  <si>
    <t>21:1175:000199</t>
  </si>
  <si>
    <t>21:0241:000728</t>
  </si>
  <si>
    <t>21:0241:000728:0001:0001:00</t>
  </si>
  <si>
    <t>087H  :943200:00:------:--</t>
  </si>
  <si>
    <t>21:1175:000200</t>
  </si>
  <si>
    <t>21:0241:000729</t>
  </si>
  <si>
    <t>21:0241:000729:0001:0001:00</t>
  </si>
  <si>
    <t>087H  :943201:80:943203:10</t>
  </si>
  <si>
    <t>21:1175:000201</t>
  </si>
  <si>
    <t>21:0241:000731</t>
  </si>
  <si>
    <t>21:0241:000731:0001:0001:02</t>
  </si>
  <si>
    <t>087H  :943202:00:------:--</t>
  </si>
  <si>
    <t>21:1175:000202</t>
  </si>
  <si>
    <t>21:0241:000730</t>
  </si>
  <si>
    <t>21:0241:000730:0001:0001:00</t>
  </si>
  <si>
    <t>087H  :943203:10:------:--</t>
  </si>
  <si>
    <t>21:1175:000203</t>
  </si>
  <si>
    <t>21:0241:000731:0001:0001:01</t>
  </si>
  <si>
    <t>087H  :943204:20:943203:10</t>
  </si>
  <si>
    <t>21:1175:000204</t>
  </si>
  <si>
    <t>21:0241:000731:0002:0001:00</t>
  </si>
  <si>
    <t>087H  :943205:00:------:--</t>
  </si>
  <si>
    <t>21:1175:000205</t>
  </si>
  <si>
    <t>21:0241:000732</t>
  </si>
  <si>
    <t>21:0241:000732:0001:0001:00</t>
  </si>
  <si>
    <t>087H  :943206:00:------:--</t>
  </si>
  <si>
    <t>21:1175:000206</t>
  </si>
  <si>
    <t>21:0241:000733</t>
  </si>
  <si>
    <t>21:0241:000733:0001:0001:00</t>
  </si>
  <si>
    <t>087H  :943207:00:------:--</t>
  </si>
  <si>
    <t>21:1175:000207</t>
  </si>
  <si>
    <t>21:0241:000734</t>
  </si>
  <si>
    <t>21:0241:000734:0001:0001:01</t>
  </si>
  <si>
    <t>087H  :943208:00:------:--</t>
  </si>
  <si>
    <t>21:1175:000208</t>
  </si>
  <si>
    <t>21:0241:000735</t>
  </si>
  <si>
    <t>21:0241:000735:0001:0001:00</t>
  </si>
  <si>
    <t>087H  :943209:00:------:--</t>
  </si>
  <si>
    <t>21:1175:000209</t>
  </si>
  <si>
    <t>21:0241:000736</t>
  </si>
  <si>
    <t>21:0241:000736:0001:0001:00</t>
  </si>
  <si>
    <t>087H  :943210:00:------:--</t>
  </si>
  <si>
    <t>21:1175:000210</t>
  </si>
  <si>
    <t>21:0241:000737</t>
  </si>
  <si>
    <t>21:0241:000737:0001:0001:00</t>
  </si>
  <si>
    <t>087H  :943211:00:------:--</t>
  </si>
  <si>
    <t>21:1175:000211</t>
  </si>
  <si>
    <t>21:0241:000738</t>
  </si>
  <si>
    <t>21:0241:000738:0001:0001:00</t>
  </si>
  <si>
    <t>087H  :943212:90</t>
  </si>
  <si>
    <t>21:1175:000212</t>
  </si>
  <si>
    <t>087H  :943213:00:------:--</t>
  </si>
  <si>
    <t>21:1175:000213</t>
  </si>
  <si>
    <t>21:0241:000739</t>
  </si>
  <si>
    <t>21:0241:000739:0001:0001:00</t>
  </si>
  <si>
    <t>087H  :943214:00:------:--</t>
  </si>
  <si>
    <t>21:1175:000214</t>
  </si>
  <si>
    <t>21:0241:000740</t>
  </si>
  <si>
    <t>21:0241:000740:0001:0001:00</t>
  </si>
  <si>
    <t>087H  :943215:00:------:--</t>
  </si>
  <si>
    <t>21:1175:000215</t>
  </si>
  <si>
    <t>21:0241:000741</t>
  </si>
  <si>
    <t>21:0241:000741:0001:0001:00</t>
  </si>
  <si>
    <t>087H  :943216:00:------:--</t>
  </si>
  <si>
    <t>21:1175:000216</t>
  </si>
  <si>
    <t>21:0241:000742</t>
  </si>
  <si>
    <t>21:0241:000742:0001:0001:00</t>
  </si>
  <si>
    <t>087H  :943217:00:------:--</t>
  </si>
  <si>
    <t>21:1175:000217</t>
  </si>
  <si>
    <t>21:0241:000743</t>
  </si>
  <si>
    <t>21:0241:000743:0001:0001:00</t>
  </si>
  <si>
    <t>087H  :943218:00:------:--</t>
  </si>
  <si>
    <t>21:1175:000218</t>
  </si>
  <si>
    <t>21:0241:000744</t>
  </si>
  <si>
    <t>21:0241:000744:0001:0001:00</t>
  </si>
  <si>
    <t>087H  :943219:00:------:--</t>
  </si>
  <si>
    <t>21:1175:000219</t>
  </si>
  <si>
    <t>21:0241:000745</t>
  </si>
  <si>
    <t>21:0241:000745:0001:0001:00</t>
  </si>
  <si>
    <t>087H  :943220:00:------:--</t>
  </si>
  <si>
    <t>21:1175:000220</t>
  </si>
  <si>
    <t>21:0241:000746</t>
  </si>
  <si>
    <t>21:0241:000746:0001:0001:00</t>
  </si>
  <si>
    <t>087H  :943221:80:943225:20</t>
  </si>
  <si>
    <t>21:1175:000221</t>
  </si>
  <si>
    <t>21:0241:000749</t>
  </si>
  <si>
    <t>21:0241:000749:0002:0001:02</t>
  </si>
  <si>
    <t>087H  :943222:00:------:--</t>
  </si>
  <si>
    <t>21:1175:000222</t>
  </si>
  <si>
    <t>21:0241:000747</t>
  </si>
  <si>
    <t>21:0241:000747:0001:0001:00</t>
  </si>
  <si>
    <t>087H  :943223:00:------:--</t>
  </si>
  <si>
    <t>21:1175:000223</t>
  </si>
  <si>
    <t>21:0241:000748</t>
  </si>
  <si>
    <t>21:0241:000748:0001:0001:00</t>
  </si>
  <si>
    <t>087H  :943224:10:------:--</t>
  </si>
  <si>
    <t>21:1175:000224</t>
  </si>
  <si>
    <t>21:0241:000749:0001:0001:00</t>
  </si>
  <si>
    <t>087H  :943225:20:943224:10</t>
  </si>
  <si>
    <t>21:1175:000225</t>
  </si>
  <si>
    <t>21:0241:000749:0002:0001:01</t>
  </si>
  <si>
    <t>087H  :943226:90</t>
  </si>
  <si>
    <t>21:1175:000226</t>
  </si>
  <si>
    <t>087H  :943227:00:------:--</t>
  </si>
  <si>
    <t>21:1175:000227</t>
  </si>
  <si>
    <t>21:0241:000750</t>
  </si>
  <si>
    <t>21:0241:000750:0001:0001:00</t>
  </si>
  <si>
    <t>087H  :943228:00:------:--</t>
  </si>
  <si>
    <t>21:1175:000228</t>
  </si>
  <si>
    <t>21:0241:000751</t>
  </si>
  <si>
    <t>21:0241:000751:0001:0001:00</t>
  </si>
  <si>
    <t>087H  :943229:00:------:--</t>
  </si>
  <si>
    <t>21:1175:000229</t>
  </si>
  <si>
    <t>21:0241:000752</t>
  </si>
  <si>
    <t>21:0241:000752:0001:0001:00</t>
  </si>
  <si>
    <t>087H  :943230:00:------:--</t>
  </si>
  <si>
    <t>21:1175:000230</t>
  </si>
  <si>
    <t>21:0241:000753</t>
  </si>
  <si>
    <t>21:0241:000753:0001:0001:00</t>
  </si>
  <si>
    <t>087H  :943231:00:------:--</t>
  </si>
  <si>
    <t>21:1175:000231</t>
  </si>
  <si>
    <t>21:0241:000754</t>
  </si>
  <si>
    <t>21:0241:000754:0001:0001:00</t>
  </si>
  <si>
    <t>087H  :943232:00:------:--</t>
  </si>
  <si>
    <t>21:1175:000232</t>
  </si>
  <si>
    <t>21:0241:000755</t>
  </si>
  <si>
    <t>21:0241:000755:0001:0001:00</t>
  </si>
  <si>
    <t>087H  :943233:00:------:--</t>
  </si>
  <si>
    <t>21:1175:000233</t>
  </si>
  <si>
    <t>21:0241:000756</t>
  </si>
  <si>
    <t>21:0241:000756:0001:0001:00</t>
  </si>
  <si>
    <t>087H  :943234:00:------:--</t>
  </si>
  <si>
    <t>21:1175:000234</t>
  </si>
  <si>
    <t>21:0241:000757</t>
  </si>
  <si>
    <t>21:0241:000757:0001:0001:00</t>
  </si>
  <si>
    <t>087H  :943235:00:------:--</t>
  </si>
  <si>
    <t>21:1175:000235</t>
  </si>
  <si>
    <t>21:0241:000758</t>
  </si>
  <si>
    <t>21:0241:000758:0001:0001:00</t>
  </si>
  <si>
    <t>087H  :943236:00:------:--</t>
  </si>
  <si>
    <t>21:1175:000236</t>
  </si>
  <si>
    <t>21:0241:000759</t>
  </si>
  <si>
    <t>21:0241:000759:0001:0001:00</t>
  </si>
  <si>
    <t>087H  :943237:00:------:--</t>
  </si>
  <si>
    <t>21:1175:000237</t>
  </si>
  <si>
    <t>21:0241:000760</t>
  </si>
  <si>
    <t>21:0241:000760:0001:0001:00</t>
  </si>
  <si>
    <t>087H  :943238:00:------:--</t>
  </si>
  <si>
    <t>21:1175:000238</t>
  </si>
  <si>
    <t>21:0241:000761</t>
  </si>
  <si>
    <t>21:0241:000761:0001:0001:00</t>
  </si>
  <si>
    <t>087H  :943239:00:------:--</t>
  </si>
  <si>
    <t>21:1175:000239</t>
  </si>
  <si>
    <t>21:0241:000762</t>
  </si>
  <si>
    <t>21:0241:000762:0001:0001:00</t>
  </si>
  <si>
    <t>087H  :943240:00:------:--</t>
  </si>
  <si>
    <t>21:1175:000240</t>
  </si>
  <si>
    <t>21:0241:000763</t>
  </si>
  <si>
    <t>21:0241:000763:0001:0001:00</t>
  </si>
  <si>
    <t>087H  :943241:80:943249:10</t>
  </si>
  <si>
    <t>21:1175:000241</t>
  </si>
  <si>
    <t>21:0241:000771</t>
  </si>
  <si>
    <t>21:0241:000771:0001:0001:02</t>
  </si>
  <si>
    <t>087H  :943242:00:------:--</t>
  </si>
  <si>
    <t>21:1175:000242</t>
  </si>
  <si>
    <t>21:0241:000764</t>
  </si>
  <si>
    <t>21:0241:000764:0001:0001:00</t>
  </si>
  <si>
    <t>087H  :943243:00:------:--</t>
  </si>
  <si>
    <t>21:1175:000243</t>
  </si>
  <si>
    <t>21:0241:000765</t>
  </si>
  <si>
    <t>21:0241:000765:0001:0001:00</t>
  </si>
  <si>
    <t>087H  :943244:00:------:--</t>
  </si>
  <si>
    <t>21:1175:000244</t>
  </si>
  <si>
    <t>21:0241:000766</t>
  </si>
  <si>
    <t>21:0241:000766:0001:0001:00</t>
  </si>
  <si>
    <t>087H  :943245:00:------:--</t>
  </si>
  <si>
    <t>21:1175:000245</t>
  </si>
  <si>
    <t>21:0241:000767</t>
  </si>
  <si>
    <t>21:0241:000767:0001:0001:00</t>
  </si>
  <si>
    <t>087H  :943246:00:------:--</t>
  </si>
  <si>
    <t>21:1175:000246</t>
  </si>
  <si>
    <t>21:0241:000768</t>
  </si>
  <si>
    <t>21:0241:000768:0001:0001:00</t>
  </si>
  <si>
    <t>087H  :943247:00:------:--</t>
  </si>
  <si>
    <t>21:1175:000247</t>
  </si>
  <si>
    <t>21:0241:000769</t>
  </si>
  <si>
    <t>21:0241:000769:0001:0001:00</t>
  </si>
  <si>
    <t>087H  :943248:00:------:--</t>
  </si>
  <si>
    <t>21:1175:000248</t>
  </si>
  <si>
    <t>21:0241:000770</t>
  </si>
  <si>
    <t>21:0241:000770:0001:0001:00</t>
  </si>
  <si>
    <t>087H  :943249:10:------:--</t>
  </si>
  <si>
    <t>21:1175:000249</t>
  </si>
  <si>
    <t>21:0241:000771:0001:0001:01</t>
  </si>
  <si>
    <t>087H  :943250:20:943249:10</t>
  </si>
  <si>
    <t>21:1175:000250</t>
  </si>
  <si>
    <t>21:0241:000771:0002:0001:00</t>
  </si>
  <si>
    <t>087H  :943251:00:------:--</t>
  </si>
  <si>
    <t>21:1175:000251</t>
  </si>
  <si>
    <t>21:0241:000772</t>
  </si>
  <si>
    <t>21:0241:000772:0001:0001:00</t>
  </si>
  <si>
    <t>087H  :943252:00:------:--</t>
  </si>
  <si>
    <t>21:1175:000252</t>
  </si>
  <si>
    <t>21:0241:000773</t>
  </si>
  <si>
    <t>21:0241:000773:0001:0001:00</t>
  </si>
  <si>
    <t>087H  :943253:00:------:--</t>
  </si>
  <si>
    <t>21:1175:000253</t>
  </si>
  <si>
    <t>21:0241:000774</t>
  </si>
  <si>
    <t>21:0241:000774:0001:0001:00</t>
  </si>
  <si>
    <t>087H  :943254:00:------:--</t>
  </si>
  <si>
    <t>21:1175:000254</t>
  </si>
  <si>
    <t>21:0241:000775</t>
  </si>
  <si>
    <t>21:0241:000775:0001:0001:00</t>
  </si>
  <si>
    <t>087H  :943255:00:------:--</t>
  </si>
  <si>
    <t>21:1175:000255</t>
  </si>
  <si>
    <t>21:0241:000776</t>
  </si>
  <si>
    <t>21:0241:000776:0001:0001:00</t>
  </si>
  <si>
    <t>087H  :943256:00:------:--</t>
  </si>
  <si>
    <t>21:1175:000256</t>
  </si>
  <si>
    <t>21:0241:000777</t>
  </si>
  <si>
    <t>21:0241:000777:0001:0001:00</t>
  </si>
  <si>
    <t>087H  :943257:90</t>
  </si>
  <si>
    <t>21:1175:000257</t>
  </si>
  <si>
    <t>087H  :943258:00:------:--</t>
  </si>
  <si>
    <t>21:1175:000258</t>
  </si>
  <si>
    <t>21:0241:000778</t>
  </si>
  <si>
    <t>21:0241:000778:0001:0001:00</t>
  </si>
  <si>
    <t>087H  :943259:00:------:--</t>
  </si>
  <si>
    <t>21:1175:000259</t>
  </si>
  <si>
    <t>21:0241:000779</t>
  </si>
  <si>
    <t>21:0241:000779:0001:0001:00</t>
  </si>
  <si>
    <t>087H  :943260:00:------:--</t>
  </si>
  <si>
    <t>21:1175:000260</t>
  </si>
  <si>
    <t>21:0241:000780</t>
  </si>
  <si>
    <t>21:0241:000780:0001:0001:00</t>
  </si>
  <si>
    <t>087H  :943261:80:943273:20</t>
  </si>
  <si>
    <t>21:1175:000261</t>
  </si>
  <si>
    <t>21:0241:000790</t>
  </si>
  <si>
    <t>21:0241:000790:0002:0001:02</t>
  </si>
  <si>
    <t>087H  :943262:00:------:--</t>
  </si>
  <si>
    <t>21:1175:000262</t>
  </si>
  <si>
    <t>21:0241:000781</t>
  </si>
  <si>
    <t>21:0241:000781:0001:0001:00</t>
  </si>
  <si>
    <t>087H  :943263:00:------:--</t>
  </si>
  <si>
    <t>21:1175:000263</t>
  </si>
  <si>
    <t>21:0241:000782</t>
  </si>
  <si>
    <t>21:0241:000782:0001:0001:00</t>
  </si>
  <si>
    <t>087H  :943264:00:------:--</t>
  </si>
  <si>
    <t>21:1175:000264</t>
  </si>
  <si>
    <t>21:0241:000783</t>
  </si>
  <si>
    <t>21:0241:000783:0001:0001:00</t>
  </si>
  <si>
    <t>087H  :943265:00:------:--</t>
  </si>
  <si>
    <t>21:1175:000265</t>
  </si>
  <si>
    <t>21:0241:000784</t>
  </si>
  <si>
    <t>21:0241:000784:0001:0001:00</t>
  </si>
  <si>
    <t>087H  :943266:00:------:--</t>
  </si>
  <si>
    <t>21:1175:000266</t>
  </si>
  <si>
    <t>21:0241:000785</t>
  </si>
  <si>
    <t>21:0241:000785:0001:0001:00</t>
  </si>
  <si>
    <t>087H  :943267:00:------:--</t>
  </si>
  <si>
    <t>21:1175:000267</t>
  </si>
  <si>
    <t>21:0241:000786</t>
  </si>
  <si>
    <t>21:0241:000786:0001:0001:00</t>
  </si>
  <si>
    <t>087H  :943268:00:------:--</t>
  </si>
  <si>
    <t>21:1175:000268</t>
  </si>
  <si>
    <t>21:0241:000787</t>
  </si>
  <si>
    <t>21:0241:000787:0001:0001:00</t>
  </si>
  <si>
    <t>087H  :943269:00:------:--</t>
  </si>
  <si>
    <t>21:1175:000269</t>
  </si>
  <si>
    <t>21:0241:000788</t>
  </si>
  <si>
    <t>21:0241:000788:0001:0001:00</t>
  </si>
  <si>
    <t>087H  :943270:00:------:--</t>
  </si>
  <si>
    <t>21:1175:000270</t>
  </si>
  <si>
    <t>21:0241:000789</t>
  </si>
  <si>
    <t>21:0241:000789:0001:0001:00</t>
  </si>
  <si>
    <t>087H  :943271:10:------:--</t>
  </si>
  <si>
    <t>21:1175:000271</t>
  </si>
  <si>
    <t>21:0241:000790:0001:0001:00</t>
  </si>
  <si>
    <t>087H  :943272:90</t>
  </si>
  <si>
    <t>21:1175:000272</t>
  </si>
  <si>
    <t>087H  :943273:20:943271:10</t>
  </si>
  <si>
    <t>21:1175:000273</t>
  </si>
  <si>
    <t>21:0241:000790:0002:0001:01</t>
  </si>
  <si>
    <t>087H  :943274:00:------:--</t>
  </si>
  <si>
    <t>21:1175:000274</t>
  </si>
  <si>
    <t>21:0241:000791</t>
  </si>
  <si>
    <t>21:0241:000791:0001:0001:00</t>
  </si>
  <si>
    <t>087H  :943275:00:------:--</t>
  </si>
  <si>
    <t>21:1175:000275</t>
  </si>
  <si>
    <t>21:0241:000792</t>
  </si>
  <si>
    <t>21:0241:000792:0001:0001:00</t>
  </si>
  <si>
    <t>087H  :943276:00:------:--</t>
  </si>
  <si>
    <t>21:1175:000276</t>
  </si>
  <si>
    <t>21:0241:000793</t>
  </si>
  <si>
    <t>21:0241:000793:0001:0001:00</t>
  </si>
  <si>
    <t>087H  :943277:00:------:--</t>
  </si>
  <si>
    <t>21:1175:000277</t>
  </si>
  <si>
    <t>21:0241:000794</t>
  </si>
  <si>
    <t>21:0241:000794:0001:0001:00</t>
  </si>
  <si>
    <t>087H  :943278:00:------:--</t>
  </si>
  <si>
    <t>21:1175:000278</t>
  </si>
  <si>
    <t>21:0241:000795</t>
  </si>
  <si>
    <t>21:0241:000795:0001:0001:00</t>
  </si>
  <si>
    <t>087H  :943279:00:------:--</t>
  </si>
  <si>
    <t>21:1175:000279</t>
  </si>
  <si>
    <t>21:0241:000796</t>
  </si>
  <si>
    <t>21:0241:000796:0001:0001:00</t>
  </si>
  <si>
    <t>087H  :943280:00:------:--</t>
  </si>
  <si>
    <t>21:1175:000280</t>
  </si>
  <si>
    <t>21:0241:000797</t>
  </si>
  <si>
    <t>21:0241:000797:0001:0001:00</t>
  </si>
  <si>
    <t>087H  :943281:80:943283:20</t>
  </si>
  <si>
    <t>21:1175:000281</t>
  </si>
  <si>
    <t>21:0241:000798</t>
  </si>
  <si>
    <t>21:0241:000798:0002:0001:02</t>
  </si>
  <si>
    <t>087H  :943282:10:------:--</t>
  </si>
  <si>
    <t>21:1175:000282</t>
  </si>
  <si>
    <t>21:0241:000798:0001:0001:00</t>
  </si>
  <si>
    <t>087H  :943283:20:943282:10</t>
  </si>
  <si>
    <t>21:1175:000283</t>
  </si>
  <si>
    <t>21:0241:000798:0002:0001:01</t>
  </si>
  <si>
    <t>087H  :943284:00:------:--</t>
  </si>
  <si>
    <t>21:1175:000284</t>
  </si>
  <si>
    <t>21:0241:000799</t>
  </si>
  <si>
    <t>21:0241:000799:0001:0001:00</t>
  </si>
  <si>
    <t>087H  :943285:90</t>
  </si>
  <si>
    <t>21:1175:000285</t>
  </si>
  <si>
    <t>087H  :943286:00:------:--</t>
  </si>
  <si>
    <t>21:1175:000286</t>
  </si>
  <si>
    <t>21:0241:000800</t>
  </si>
  <si>
    <t>21:0241:000800:0001:0001:00</t>
  </si>
  <si>
    <t>087H  :943287:00:------:--</t>
  </si>
  <si>
    <t>21:1175:000287</t>
  </si>
  <si>
    <t>21:0241:000801</t>
  </si>
  <si>
    <t>21:0241:000801:0001:0001:00</t>
  </si>
  <si>
    <t>087H  :943288:00:------:--</t>
  </si>
  <si>
    <t>21:1175:000288</t>
  </si>
  <si>
    <t>21:0241:000802</t>
  </si>
  <si>
    <t>21:0241:000802:0001:0001:00</t>
  </si>
  <si>
    <t>087H  :943289:00:------:--</t>
  </si>
  <si>
    <t>21:1175:000289</t>
  </si>
  <si>
    <t>21:0241:000803</t>
  </si>
  <si>
    <t>21:0241:000803:0001:0001:00</t>
  </si>
  <si>
    <t>087H  :943290:00:------:--</t>
  </si>
  <si>
    <t>21:1175:000290</t>
  </si>
  <si>
    <t>21:0241:000804</t>
  </si>
  <si>
    <t>21:0241:000804:0001:0001:00</t>
  </si>
  <si>
    <t>087H  :943291:00:------:--</t>
  </si>
  <si>
    <t>21:1175:000291</t>
  </si>
  <si>
    <t>21:0241:000805</t>
  </si>
  <si>
    <t>21:0241:000805:0001:0001:00</t>
  </si>
  <si>
    <t>087H  :943292:00:------:--</t>
  </si>
  <si>
    <t>21:1175:000292</t>
  </si>
  <si>
    <t>21:0241:000806</t>
  </si>
  <si>
    <t>21:0241:000806:0001:0001:00</t>
  </si>
  <si>
    <t>087H  :943293:00:------:--</t>
  </si>
  <si>
    <t>21:1175:000293</t>
  </si>
  <si>
    <t>21:0241:000807</t>
  </si>
  <si>
    <t>21:0241:000807:0001:0001:00</t>
  </si>
  <si>
    <t>088A  :943001:80:943007:10</t>
  </si>
  <si>
    <t>21:1175:000294</t>
  </si>
  <si>
    <t>21:0241:000812</t>
  </si>
  <si>
    <t>21:0241:000812:0001:0001:02</t>
  </si>
  <si>
    <t>088A  :943002:00:------:--</t>
  </si>
  <si>
    <t>21:1175:000295</t>
  </si>
  <si>
    <t>21:0241:000808</t>
  </si>
  <si>
    <t>21:0241:000808:0001:0001:00</t>
  </si>
  <si>
    <t>088A  :943003:00:------:--</t>
  </si>
  <si>
    <t>21:1175:000296</t>
  </si>
  <si>
    <t>21:0241:000809</t>
  </si>
  <si>
    <t>21:0241:000809:0001:0001:00</t>
  </si>
  <si>
    <t>088A  :943004:00:------:--</t>
  </si>
  <si>
    <t>21:1175:000297</t>
  </si>
  <si>
    <t>21:0241:000810</t>
  </si>
  <si>
    <t>21:0241:000810:0001:0001:00</t>
  </si>
  <si>
    <t>088A  :943005:00:------:--</t>
  </si>
  <si>
    <t>21:1175:000298</t>
  </si>
  <si>
    <t>21:0241:000811</t>
  </si>
  <si>
    <t>21:0241:000811:0001:0001:00</t>
  </si>
  <si>
    <t>088A  :943006:90</t>
  </si>
  <si>
    <t>21:1175:000299</t>
  </si>
  <si>
    <t>088A  :943007:10:------:--</t>
  </si>
  <si>
    <t>21:1175:000300</t>
  </si>
  <si>
    <t>21:0241:000812:0001:0001:01</t>
  </si>
  <si>
    <t>088A  :943008:20:943007:10</t>
  </si>
  <si>
    <t>21:1175:000301</t>
  </si>
  <si>
    <t>21:0241:000812:0002:0001:00</t>
  </si>
  <si>
    <t>088A  :943009:00:------:--</t>
  </si>
  <si>
    <t>21:1175:000302</t>
  </si>
  <si>
    <t>21:0241:000813</t>
  </si>
  <si>
    <t>21:0241:000813:0001:0001:00</t>
  </si>
  <si>
    <t>088A  :943010:00:------:--</t>
  </si>
  <si>
    <t>21:1175:000303</t>
  </si>
  <si>
    <t>21:0241:000814</t>
  </si>
  <si>
    <t>21:0241:000814:0001:0001:00</t>
  </si>
  <si>
    <t>088A  :943011:00:------:--</t>
  </si>
  <si>
    <t>21:1175:000304</t>
  </si>
  <si>
    <t>21:0241:000815</t>
  </si>
  <si>
    <t>21:0241:000815:0001:0001:00</t>
  </si>
  <si>
    <t>088A  :943012:00:------:--</t>
  </si>
  <si>
    <t>21:1175:000305</t>
  </si>
  <si>
    <t>21:0241:000816</t>
  </si>
  <si>
    <t>21:0241:000816:0001:0001:00</t>
  </si>
  <si>
    <t>088A  :943013:00:------:--</t>
  </si>
  <si>
    <t>21:1175:000306</t>
  </si>
  <si>
    <t>21:0241:000817</t>
  </si>
  <si>
    <t>21:0241:000817:0001:0001:00</t>
  </si>
  <si>
    <t>088A  :943014:00:------:--</t>
  </si>
  <si>
    <t>21:1175:000307</t>
  </si>
  <si>
    <t>21:0241:000818</t>
  </si>
  <si>
    <t>21:0241:000818:0001:0001:00</t>
  </si>
  <si>
    <t>088A  :943015:00:------:--</t>
  </si>
  <si>
    <t>21:1175:000308</t>
  </si>
  <si>
    <t>21:0241:000819</t>
  </si>
  <si>
    <t>21:0241:000819:0001:0001:00</t>
  </si>
  <si>
    <t>088A  :943016:00:------:--</t>
  </si>
  <si>
    <t>21:1175:000309</t>
  </si>
  <si>
    <t>21:0241:000820</t>
  </si>
  <si>
    <t>21:0241:000820:0001:0001:00</t>
  </si>
  <si>
    <t>088A  :943017:00:------:--</t>
  </si>
  <si>
    <t>21:1175:000310</t>
  </si>
  <si>
    <t>21:0241:000821</t>
  </si>
  <si>
    <t>21:0241:000821:0001:0001:00</t>
  </si>
  <si>
    <t>088A  :943018:00:------:--</t>
  </si>
  <si>
    <t>21:1175:000311</t>
  </si>
  <si>
    <t>21:0241:000822</t>
  </si>
  <si>
    <t>21:0241:000822:0001:0001:00</t>
  </si>
  <si>
    <t>088A  :943019:00:------:--</t>
  </si>
  <si>
    <t>21:1175:000312</t>
  </si>
  <si>
    <t>21:0241:000823</t>
  </si>
  <si>
    <t>21:0241:000823:0001:0001:00</t>
  </si>
  <si>
    <t>088A  :943020:00:------:--</t>
  </si>
  <si>
    <t>21:1175:000313</t>
  </si>
  <si>
    <t>21:0241:000824</t>
  </si>
  <si>
    <t>21:0241:000824:0001:0001:00</t>
  </si>
  <si>
    <t>088A  :943021:80:943022:10</t>
  </si>
  <si>
    <t>21:1175:000314</t>
  </si>
  <si>
    <t>21:0241:000825</t>
  </si>
  <si>
    <t>21:0241:000825:0001:0001:02</t>
  </si>
  <si>
    <t>088A  :943022:10:------:--</t>
  </si>
  <si>
    <t>21:1175:000315</t>
  </si>
  <si>
    <t>21:0241:000825:0001:0001:01</t>
  </si>
  <si>
    <t>088A  :943023:20:943022:10</t>
  </si>
  <si>
    <t>21:1175:000316</t>
  </si>
  <si>
    <t>21:0241:000825:0002:0001:00</t>
  </si>
  <si>
    <t>088A  :943024:00:------:--</t>
  </si>
  <si>
    <t>21:1175:000317</t>
  </si>
  <si>
    <t>21:0241:000826</t>
  </si>
  <si>
    <t>21:0241:000826:0001:0001:01</t>
  </si>
  <si>
    <t>088A  :943025:90</t>
  </si>
  <si>
    <t>21:1175:000318</t>
  </si>
  <si>
    <t>088A  :943026:00:------:--</t>
  </si>
  <si>
    <t>21:1175:000319</t>
  </si>
  <si>
    <t>21:0241:000827</t>
  </si>
  <si>
    <t>21:0241:000827:0001:0001:00</t>
  </si>
  <si>
    <t>088A  :943027:00:------:--</t>
  </si>
  <si>
    <t>21:1175:000320</t>
  </si>
  <si>
    <t>21:0241:000828</t>
  </si>
  <si>
    <t>21:0241:000828:0001:0001:00</t>
  </si>
  <si>
    <t>088A  :943028:00:------:--</t>
  </si>
  <si>
    <t>21:1175:000321</t>
  </si>
  <si>
    <t>21:0241:000829</t>
  </si>
  <si>
    <t>21:0241:000829:0001:0001:00</t>
  </si>
  <si>
    <t>088A  :943029:00:------:--</t>
  </si>
  <si>
    <t>21:1175:000322</t>
  </si>
  <si>
    <t>21:0241:000830</t>
  </si>
  <si>
    <t>21:0241:000830:0001:0001:00</t>
  </si>
  <si>
    <t>088A  :943030:00:------:--</t>
  </si>
  <si>
    <t>21:1175:000323</t>
  </si>
  <si>
    <t>21:0241:000831</t>
  </si>
  <si>
    <t>21:0241:000831:0001:0001:00</t>
  </si>
  <si>
    <t>088A  :943031:00:------:--</t>
  </si>
  <si>
    <t>21:1175:000324</t>
  </si>
  <si>
    <t>21:0241:000832</t>
  </si>
  <si>
    <t>21:0241:000832:0001:0001:00</t>
  </si>
  <si>
    <t>088A  :943032:00:------:--</t>
  </si>
  <si>
    <t>21:1175:000325</t>
  </si>
  <si>
    <t>21:0241:000833</t>
  </si>
  <si>
    <t>21:0241:000833:0001:0001:00</t>
  </si>
  <si>
    <t>088A  :943033:00:------:--</t>
  </si>
  <si>
    <t>21:1175:000326</t>
  </si>
  <si>
    <t>21:0241:000834</t>
  </si>
  <si>
    <t>21:0241:000834:0001:0001:00</t>
  </si>
  <si>
    <t>088A  :943034:00:------:--</t>
  </si>
  <si>
    <t>21:1175:000327</t>
  </si>
  <si>
    <t>21:0241:000835</t>
  </si>
  <si>
    <t>21:0241:000835:0001:0001:00</t>
  </si>
  <si>
    <t>088A  :943035:00:------:--</t>
  </si>
  <si>
    <t>21:1175:000328</t>
  </si>
  <si>
    <t>21:0241:000836</t>
  </si>
  <si>
    <t>21:0241:000836:0001:0001:00</t>
  </si>
  <si>
    <t>088A  :943036:00:------:--</t>
  </si>
  <si>
    <t>21:1175:000329</t>
  </si>
  <si>
    <t>21:0241:000837</t>
  </si>
  <si>
    <t>21:0241:000837:0001:0001:00</t>
  </si>
  <si>
    <t>088A  :943037:00:------:--</t>
  </si>
  <si>
    <t>21:1175:000330</t>
  </si>
  <si>
    <t>21:0241:000838</t>
  </si>
  <si>
    <t>21:0241:000838:0001:0001:00</t>
  </si>
  <si>
    <t>088A  :943038:00:------:--</t>
  </si>
  <si>
    <t>21:1175:000331</t>
  </si>
  <si>
    <t>21:0241:000839</t>
  </si>
  <si>
    <t>21:0241:000839:0001:0001:00</t>
  </si>
  <si>
    <t>088A  :943039:00:------:--</t>
  </si>
  <si>
    <t>21:1175:000332</t>
  </si>
  <si>
    <t>21:0241:000840</t>
  </si>
  <si>
    <t>21:0241:000840:0001:0001:01</t>
  </si>
  <si>
    <t>088A  :943040:00:------:--</t>
  </si>
  <si>
    <t>21:1175:000333</t>
  </si>
  <si>
    <t>21:0241:000841</t>
  </si>
  <si>
    <t>21:0241:000841:0001:0001:00</t>
  </si>
  <si>
    <t>088A  :943041:80:943044:20</t>
  </si>
  <si>
    <t>21:1175:000334</t>
  </si>
  <si>
    <t>21:0241:000843</t>
  </si>
  <si>
    <t>21:0241:000843:0002:0001:02</t>
  </si>
  <si>
    <t>088A  :943042:00:------:--</t>
  </si>
  <si>
    <t>21:1175:000335</t>
  </si>
  <si>
    <t>21:0241:000842</t>
  </si>
  <si>
    <t>21:0241:000842:0001:0001:00</t>
  </si>
  <si>
    <t>088A  :943043:10:------:--</t>
  </si>
  <si>
    <t>21:1175:000336</t>
  </si>
  <si>
    <t>21:0241:000843:0001:0001:00</t>
  </si>
  <si>
    <t>088A  :943044:20:943043:10</t>
  </si>
  <si>
    <t>21:1175:000337</t>
  </si>
  <si>
    <t>21:0241:000843:0002:0001:01</t>
  </si>
  <si>
    <t>088A  :943045:00:------:--</t>
  </si>
  <si>
    <t>21:1175:000338</t>
  </si>
  <si>
    <t>21:0241:000844</t>
  </si>
  <si>
    <t>21:0241:000844:0001:0001:00</t>
  </si>
  <si>
    <t>088A  :943046:00:------:--</t>
  </si>
  <si>
    <t>21:1175:000339</t>
  </si>
  <si>
    <t>21:0241:000845</t>
  </si>
  <si>
    <t>21:0241:000845:0001:0001:00</t>
  </si>
  <si>
    <t>088A  :943047:90</t>
  </si>
  <si>
    <t>21:1175:000340</t>
  </si>
  <si>
    <t>088A  :943048:00:------:--</t>
  </si>
  <si>
    <t>21:1175:000341</t>
  </si>
  <si>
    <t>21:0241:000846</t>
  </si>
  <si>
    <t>21:0241:000846:0001:0001:00</t>
  </si>
  <si>
    <t>088A  :943049:00:------:--</t>
  </si>
  <si>
    <t>21:1175:000342</t>
  </si>
  <si>
    <t>21:0241:000847</t>
  </si>
  <si>
    <t>21:0241:000847:0001:0001:00</t>
  </si>
  <si>
    <t>088A  :943050:00:------:--</t>
  </si>
  <si>
    <t>21:1175:000343</t>
  </si>
  <si>
    <t>21:0241:000848</t>
  </si>
  <si>
    <t>21:0241:000848:0001:0001:00</t>
  </si>
  <si>
    <t>088A  :943051:00:------:--</t>
  </si>
  <si>
    <t>21:1175:000344</t>
  </si>
  <si>
    <t>21:0241:000849</t>
  </si>
  <si>
    <t>21:0241:000849:0001:0001:00</t>
  </si>
  <si>
    <t>088A  :943052:00:------:--</t>
  </si>
  <si>
    <t>21:1175:000345</t>
  </si>
  <si>
    <t>21:0241:000850</t>
  </si>
  <si>
    <t>21:0241:000850:0001:0001:00</t>
  </si>
  <si>
    <t>088A  :943053:00:------:--</t>
  </si>
  <si>
    <t>21:1175:000346</t>
  </si>
  <si>
    <t>21:0241:000851</t>
  </si>
  <si>
    <t>21:0241:000851:0001:0001:00</t>
  </si>
  <si>
    <t>088A  :943054:00:------:--</t>
  </si>
  <si>
    <t>21:1175:000347</t>
  </si>
  <si>
    <t>21:0241:000852</t>
  </si>
  <si>
    <t>21:0241:000852:0001:0001:00</t>
  </si>
  <si>
    <t>088A  :943055:00:------:--</t>
  </si>
  <si>
    <t>21:1175:000348</t>
  </si>
  <si>
    <t>21:0241:000853</t>
  </si>
  <si>
    <t>21:0241:000853:0001:0001:00</t>
  </si>
  <si>
    <t>088A  :943056:00:------:--</t>
  </si>
  <si>
    <t>21:1175:000349</t>
  </si>
  <si>
    <t>21:0241:000854</t>
  </si>
  <si>
    <t>21:0241:000854:0001:0001:00</t>
  </si>
  <si>
    <t>088A  :943057:00:------:--</t>
  </si>
  <si>
    <t>21:1175:000350</t>
  </si>
  <si>
    <t>21:0241:000855</t>
  </si>
  <si>
    <t>21:0241:000855:0001:0001:00</t>
  </si>
  <si>
    <t>088A  :943058:00:------:--</t>
  </si>
  <si>
    <t>21:1175:000351</t>
  </si>
  <si>
    <t>21:0241:000856</t>
  </si>
  <si>
    <t>21:0241:000856:0001:0001:00</t>
  </si>
  <si>
    <t>088A  :943059:00:------:--</t>
  </si>
  <si>
    <t>21:1175:000352</t>
  </si>
  <si>
    <t>21:0241:000857</t>
  </si>
  <si>
    <t>21:0241:000857:0001:0001:00</t>
  </si>
  <si>
    <t>088A  :943060:00:------:--</t>
  </si>
  <si>
    <t>21:1175:000353</t>
  </si>
  <si>
    <t>21:0241:000858</t>
  </si>
  <si>
    <t>21:0241:000858:0001:0001:00</t>
  </si>
  <si>
    <t>088A  :943061:80:943065:20</t>
  </si>
  <si>
    <t>21:1175:000354</t>
  </si>
  <si>
    <t>21:0241:000861</t>
  </si>
  <si>
    <t>21:0241:000861:0002:0001:02</t>
  </si>
  <si>
    <t>088A  :943062:00:------:--</t>
  </si>
  <si>
    <t>21:1175:000355</t>
  </si>
  <si>
    <t>21:0241:000859</t>
  </si>
  <si>
    <t>21:0241:000859:0001:0001:00</t>
  </si>
  <si>
    <t>088A  :943063:00:------:--</t>
  </si>
  <si>
    <t>21:1175:000356</t>
  </si>
  <si>
    <t>21:0241:000860</t>
  </si>
  <si>
    <t>21:0241:000860:0001:0001:00</t>
  </si>
  <si>
    <t>088A  :943064:10:------:--</t>
  </si>
  <si>
    <t>21:1175:000357</t>
  </si>
  <si>
    <t>21:0241:000861:0001:0001:00</t>
  </si>
  <si>
    <t>088A  :943065:20:943064:10</t>
  </si>
  <si>
    <t>21:1175:000358</t>
  </si>
  <si>
    <t>21:0241:000861:0002:0001:01</t>
  </si>
  <si>
    <t>088A  :943066:00:------:--</t>
  </si>
  <si>
    <t>21:1175:000359</t>
  </si>
  <si>
    <t>21:0241:000862</t>
  </si>
  <si>
    <t>21:0241:000862:0001:0001:00</t>
  </si>
  <si>
    <t>088A  :943067:90</t>
  </si>
  <si>
    <t>21:1175:000360</t>
  </si>
  <si>
    <t>088A  :943068:00:------:--</t>
  </si>
  <si>
    <t>21:1175:000361</t>
  </si>
  <si>
    <t>21:0241:000863</t>
  </si>
  <si>
    <t>21:0241:000863:0001:0001:00</t>
  </si>
  <si>
    <t>088A  :943069:00:------:--</t>
  </si>
  <si>
    <t>21:1175:000362</t>
  </si>
  <si>
    <t>21:0241:000864</t>
  </si>
  <si>
    <t>21:0241:000864:0001:0001:00</t>
  </si>
  <si>
    <t>088A  :943070:00:------:--</t>
  </si>
  <si>
    <t>21:1175:000363</t>
  </si>
  <si>
    <t>21:0241:000865</t>
  </si>
  <si>
    <t>21:0241:000865:0001:0001:00</t>
  </si>
  <si>
    <t>088A  :943071:00:------:--</t>
  </si>
  <si>
    <t>21:1175:000364</t>
  </si>
  <si>
    <t>21:0241:000866</t>
  </si>
  <si>
    <t>21:0241:000866:0001:0001:00</t>
  </si>
  <si>
    <t>088A  :943072:00:------:--</t>
  </si>
  <si>
    <t>21:1175:000365</t>
  </si>
  <si>
    <t>21:0241:000867</t>
  </si>
  <si>
    <t>21:0241:000867:0001:0001:00</t>
  </si>
  <si>
    <t>088A  :943073:00:------:--</t>
  </si>
  <si>
    <t>21:1175:000366</t>
  </si>
  <si>
    <t>21:0241:000868</t>
  </si>
  <si>
    <t>21:0241:000868:0001:0001:00</t>
  </si>
  <si>
    <t>088A  :943074:00:------:--</t>
  </si>
  <si>
    <t>21:1175:000367</t>
  </si>
  <si>
    <t>21:0241:000869</t>
  </si>
  <si>
    <t>21:0241:000869:0001:0001:00</t>
  </si>
  <si>
    <t>088A  :943075:00:------:--</t>
  </si>
  <si>
    <t>21:1175:000368</t>
  </si>
  <si>
    <t>21:0241:000870</t>
  </si>
  <si>
    <t>21:0241:000870:0001:0001:00</t>
  </si>
  <si>
    <t>088A  :943076:00:------:--</t>
  </si>
  <si>
    <t>21:1175:000369</t>
  </si>
  <si>
    <t>21:0241:000871</t>
  </si>
  <si>
    <t>21:0241:000871:0001:0001:00</t>
  </si>
  <si>
    <t>088A  :943077:00:------:--</t>
  </si>
  <si>
    <t>21:1175:000370</t>
  </si>
  <si>
    <t>21:0241:000872</t>
  </si>
  <si>
    <t>21:0241:000872:0001:0001:00</t>
  </si>
  <si>
    <t>088A  :943078:00:------:--</t>
  </si>
  <si>
    <t>21:1175:000371</t>
  </si>
  <si>
    <t>21:0241:000873</t>
  </si>
  <si>
    <t>21:0241:000873:0001:0001:00</t>
  </si>
  <si>
    <t>088A  :943079:00:------:--</t>
  </si>
  <si>
    <t>21:1175:000372</t>
  </si>
  <si>
    <t>21:0241:000874</t>
  </si>
  <si>
    <t>21:0241:000874:0001:0001:00</t>
  </si>
  <si>
    <t>088A  :943080:00:------:--</t>
  </si>
  <si>
    <t>21:1175:000373</t>
  </si>
  <si>
    <t>21:0241:000875</t>
  </si>
  <si>
    <t>21:0241:000875:0001:0001:00</t>
  </si>
  <si>
    <t>088A  :943081:80:943086:20</t>
  </si>
  <si>
    <t>21:1175:000374</t>
  </si>
  <si>
    <t>21:0241:000878</t>
  </si>
  <si>
    <t>21:0241:000878:0002:0001:02</t>
  </si>
  <si>
    <t>088A  :943082:90</t>
  </si>
  <si>
    <t>21:1175:000375</t>
  </si>
  <si>
    <t>088A  :943083:00:------:--</t>
  </si>
  <si>
    <t>21:1175:000376</t>
  </si>
  <si>
    <t>21:0241:000876</t>
  </si>
  <si>
    <t>21:0241:000876:0001:0001:00</t>
  </si>
  <si>
    <t>088A  :943084:00:------:--</t>
  </si>
  <si>
    <t>21:1175:000377</t>
  </si>
  <si>
    <t>21:0241:000877</t>
  </si>
  <si>
    <t>21:0241:000877:0001:0001:00</t>
  </si>
  <si>
    <t>088A  :943085:10:------:--</t>
  </si>
  <si>
    <t>21:1175:000378</t>
  </si>
  <si>
    <t>21:0241:000878:0001:0001:00</t>
  </si>
  <si>
    <t>088A  :943086:20:943085:10</t>
  </si>
  <si>
    <t>21:1175:000379</t>
  </si>
  <si>
    <t>21:0241:000878:0002:0001:01</t>
  </si>
  <si>
    <t>088A  :943087:00:------:--</t>
  </si>
  <si>
    <t>21:1175:000380</t>
  </si>
  <si>
    <t>21:0241:000879</t>
  </si>
  <si>
    <t>21:0241:000879:0001:0001:00</t>
  </si>
  <si>
    <t>088A  :943088:00:------:--</t>
  </si>
  <si>
    <t>21:1175:000381</t>
  </si>
  <si>
    <t>21:0241:000880</t>
  </si>
  <si>
    <t>21:0241:000880:0001:0001:00</t>
  </si>
  <si>
    <t>088A  :943089:00:------:--</t>
  </si>
  <si>
    <t>21:1175:000382</t>
  </si>
  <si>
    <t>21:0241:000881</t>
  </si>
  <si>
    <t>21:0241:000881:0001:0001:00</t>
  </si>
  <si>
    <t>088A  :943090:00:------:--</t>
  </si>
  <si>
    <t>21:1175:000383</t>
  </si>
  <si>
    <t>21:0241:000882</t>
  </si>
  <si>
    <t>21:0241:000882:0001:0001:00</t>
  </si>
  <si>
    <t>088A  :943091:00:------:--</t>
  </si>
  <si>
    <t>21:1175:000384</t>
  </si>
  <si>
    <t>21:0241:000883</t>
  </si>
  <si>
    <t>21:0241:000883:0001:0001:00</t>
  </si>
  <si>
    <t>088A  :943092:00:------:--</t>
  </si>
  <si>
    <t>21:1175:000385</t>
  </si>
  <si>
    <t>21:0241:000884</t>
  </si>
  <si>
    <t>21:0241:000884:0001:0001:00</t>
  </si>
  <si>
    <t>088A  :943093:00:------:--</t>
  </si>
  <si>
    <t>21:1175:000386</t>
  </si>
  <si>
    <t>21:0241:000885</t>
  </si>
  <si>
    <t>21:0241:000885:0001:0001:00</t>
  </si>
  <si>
    <t>088A  :943094:00:------:--</t>
  </si>
  <si>
    <t>21:1175:000387</t>
  </si>
  <si>
    <t>21:0241:000886</t>
  </si>
  <si>
    <t>21:0241:000886:0001:0001:00</t>
  </si>
  <si>
    <t>088A  :943095:00:------:--</t>
  </si>
  <si>
    <t>21:1175:000388</t>
  </si>
  <si>
    <t>21:0241:000887</t>
  </si>
  <si>
    <t>21:0241:000887:0001:0001:00</t>
  </si>
  <si>
    <t>088A  :943096:00:------:--</t>
  </si>
  <si>
    <t>21:1175:000389</t>
  </si>
  <si>
    <t>21:0241:000888</t>
  </si>
  <si>
    <t>21:0241:000888:0001:0001:00</t>
  </si>
  <si>
    <t>088A  :943097:00:------:--</t>
  </si>
  <si>
    <t>21:1175:000390</t>
  </si>
  <si>
    <t>21:0241:000889</t>
  </si>
  <si>
    <t>21:0241:000889:0001:0001:00</t>
  </si>
  <si>
    <t>088A  :943098:00:------:--</t>
  </si>
  <si>
    <t>21:1175:000391</t>
  </si>
  <si>
    <t>21:0241:000890</t>
  </si>
  <si>
    <t>21:0241:000890:0001:0001:00</t>
  </si>
  <si>
    <t>088A  :943099:00:------:--</t>
  </si>
  <si>
    <t>21:1175:000392</t>
  </si>
  <si>
    <t>21:0241:000891</t>
  </si>
  <si>
    <t>21:0241:000891:0001:0001:00</t>
  </si>
  <si>
    <t>088A  :943100:00:------:--</t>
  </si>
  <si>
    <t>21:1175:000393</t>
  </si>
  <si>
    <t>21:0241:000892</t>
  </si>
  <si>
    <t>21:0241:000892:0001:0001:00</t>
  </si>
  <si>
    <t>088A  :943101:80:943103:00</t>
  </si>
  <si>
    <t>21:1175:000394</t>
  </si>
  <si>
    <t>21:0241:000894</t>
  </si>
  <si>
    <t>21:0241:000894:0001:0001:02</t>
  </si>
  <si>
    <t>088A  :943102:00:------:--</t>
  </si>
  <si>
    <t>21:1175:000395</t>
  </si>
  <si>
    <t>21:0241:000893</t>
  </si>
  <si>
    <t>21:0241:000893:0001:0001:01</t>
  </si>
  <si>
    <t>088A  :943103:00:------:--</t>
  </si>
  <si>
    <t>21:1175:000396</t>
  </si>
  <si>
    <t>21:0241:000894:0001:0001:01</t>
  </si>
  <si>
    <t>088A  :943104:00:------:--</t>
  </si>
  <si>
    <t>21:1175:000397</t>
  </si>
  <si>
    <t>21:0241:000895</t>
  </si>
  <si>
    <t>21:0241:000895:0001:0001:00</t>
  </si>
  <si>
    <t>088A  :943105:90</t>
  </si>
  <si>
    <t>21:1175:000398</t>
  </si>
  <si>
    <t>087H  :943007:00:------:--:r</t>
  </si>
  <si>
    <t>21:1175:000399</t>
  </si>
  <si>
    <t>21:0241:000565:0001:0001:03</t>
  </si>
  <si>
    <t>087H  :943060:00:------:--:r</t>
  </si>
  <si>
    <t>21:1175:000400</t>
  </si>
  <si>
    <t>21:0241:000610:0001:0001:03</t>
  </si>
  <si>
    <t>087H  :943101:80:943113:20:r</t>
  </si>
  <si>
    <t>21:1175:000401</t>
  </si>
  <si>
    <t>21:0241:000654:0002:0001:04</t>
  </si>
  <si>
    <t>087H  :943127:00:------:--:r</t>
  </si>
  <si>
    <t>21:1175:000402</t>
  </si>
  <si>
    <t>21:0241:000667:0001:0001:03</t>
  </si>
  <si>
    <t>087H  :943179:00:------:--:r</t>
  </si>
  <si>
    <t>21:1175:000403</t>
  </si>
  <si>
    <t>21:0241:000711:0001:0001:03</t>
  </si>
  <si>
    <t>087H  :943207:00:------:--:r</t>
  </si>
  <si>
    <t>21:1175:000404</t>
  </si>
  <si>
    <t>21:0241:000734:0001:0001:03</t>
  </si>
  <si>
    <t>087H  :943241:80:943249:10:r</t>
  </si>
  <si>
    <t>21:1175:000405</t>
  </si>
  <si>
    <t>21:0241:000771:0001:0001:04</t>
  </si>
  <si>
    <t>087H  :943261:80:943273:20:r</t>
  </si>
  <si>
    <t>21:1175:000406</t>
  </si>
  <si>
    <t>21:0241:000790:0002:0001:04</t>
  </si>
  <si>
    <t>088A  :943024:00:------:--:r</t>
  </si>
  <si>
    <t>21:1175:000407</t>
  </si>
  <si>
    <t>21:0241:000826:0001:0001:03</t>
  </si>
  <si>
    <t>088A  :943039:00:------:--:r</t>
  </si>
  <si>
    <t>21:1175:000408</t>
  </si>
  <si>
    <t>21:0241:000840:0001:0001:03</t>
  </si>
  <si>
    <t>088A  :943102:00:------:--:r</t>
  </si>
  <si>
    <t>21:1175:000409</t>
  </si>
  <si>
    <t>21:0241:000893:0001:0001:03</t>
  </si>
  <si>
    <t>BLK 020:BLK</t>
  </si>
  <si>
    <t>21:1175:000410</t>
  </si>
  <si>
    <t>BLK 021:BLK</t>
  </si>
  <si>
    <t>21:1175:000411</t>
  </si>
  <si>
    <t>BLK 022:BLK</t>
  </si>
  <si>
    <t>21:1175:000412</t>
  </si>
  <si>
    <t>BLK 023:BLK</t>
  </si>
  <si>
    <t>21:1175:000413</t>
  </si>
  <si>
    <t>BLK 024:BLK</t>
  </si>
  <si>
    <t>21:1175:000414</t>
  </si>
  <si>
    <t>BLK 025:BLK</t>
  </si>
  <si>
    <t>21:1175:000415</t>
  </si>
  <si>
    <t>BLK 026:BLK</t>
  </si>
  <si>
    <t>21:1175:000416</t>
  </si>
  <si>
    <t>BLK 027:BLK</t>
  </si>
  <si>
    <t>21:1175:000417</t>
  </si>
  <si>
    <t>BLK 028:BLK</t>
  </si>
  <si>
    <t>21:1175:000418</t>
  </si>
  <si>
    <t>BLK 029:BLK</t>
  </si>
  <si>
    <t>21:1175:000419</t>
  </si>
  <si>
    <t>BLK 030:BLK</t>
  </si>
  <si>
    <t>21:1175:000420</t>
  </si>
  <si>
    <t>STD 069:STD DS7</t>
  </si>
  <si>
    <t>21:1175:000421</t>
  </si>
  <si>
    <t>STD 070:STD OREAS45PA</t>
  </si>
  <si>
    <t>21:1175:000422</t>
  </si>
  <si>
    <t>STD 071:STD DS7</t>
  </si>
  <si>
    <t>21:1175:000423</t>
  </si>
  <si>
    <t>STD 072:STD OREAS45PA</t>
  </si>
  <si>
    <t>21:1175:000424</t>
  </si>
  <si>
    <t>STD 073:STD DS7</t>
  </si>
  <si>
    <t>21:1175:000425</t>
  </si>
  <si>
    <t>STD 074:STD OREAS45PA</t>
  </si>
  <si>
    <t>21:1175:000426</t>
  </si>
  <si>
    <t>STD 075:STD DS7</t>
  </si>
  <si>
    <t>21:1175:000427</t>
  </si>
  <si>
    <t>STD 076:STD OREAS45PA</t>
  </si>
  <si>
    <t>21:1175:000428</t>
  </si>
  <si>
    <t>STD 077:STD DS7</t>
  </si>
  <si>
    <t>21:1175:000429</t>
  </si>
  <si>
    <t>STD 078:STD OREAS45PA</t>
  </si>
  <si>
    <t>21:1175:000430</t>
  </si>
  <si>
    <t>STD 079:STD DS7</t>
  </si>
  <si>
    <t>21:1175:000431</t>
  </si>
  <si>
    <t>STD 080:STD OREAS45PA</t>
  </si>
  <si>
    <t>21:1175:000432</t>
  </si>
  <si>
    <t>STD 081:STD DS7</t>
  </si>
  <si>
    <t>21:1175:000433</t>
  </si>
  <si>
    <t>STD 082:STD OREAS45PA</t>
  </si>
  <si>
    <t>21:1175:000434</t>
  </si>
  <si>
    <t>STD 083:STD DS7</t>
  </si>
  <si>
    <t>21:1175:000435</t>
  </si>
  <si>
    <t>STD 084:STD OREAS45PA</t>
  </si>
  <si>
    <t>21:1175:000436</t>
  </si>
  <si>
    <t>STD 085:STD DS7</t>
  </si>
  <si>
    <t>21:1175:000437</t>
  </si>
  <si>
    <t>STD 086:STD OREAS45PA</t>
  </si>
  <si>
    <t>21:1175:000438</t>
  </si>
  <si>
    <t>STD 087:STD DS7</t>
  </si>
  <si>
    <t>21:1175:000439</t>
  </si>
  <si>
    <t>STD 088:STD OREAS45PA</t>
  </si>
  <si>
    <t>21:1175:000440</t>
  </si>
  <si>
    <t>STD 089:STD DS7</t>
  </si>
  <si>
    <t>21:1175:000441</t>
  </si>
  <si>
    <t>STD 090:STD OREAS45PA</t>
  </si>
  <si>
    <t>21:1175:000442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</si>
</sst>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11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3" width="14.77734375" customWidth="1"/>
  </cols>
  <sheetData>
    <row r="1" spans="1:5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spans="1:53" hidden="1" x14ac:dyDescent="0.3">
      <c r="A2" t="s">
        <v>53</v>
      </c>
      <c r="B2" t="s">
        <v>54</v>
      </c>
      <c r="C2" s="1" t="str">
        <f t="shared" ref="C2:C65" si="0">HYPERLINK("http://geochem.nrcan.gc.ca/cdogs/content/bdl/bdl211173_e.htm", "21:1173")</f>
        <v>21:1173</v>
      </c>
      <c r="D2" s="1" t="str">
        <f>HYPERLINK("http://geochem.nrcan.gc.ca/cdogs/content/svy/svy210241_e.htm", "21:0241")</f>
        <v>21:0241</v>
      </c>
      <c r="E2" t="s">
        <v>55</v>
      </c>
      <c r="F2" t="s">
        <v>56</v>
      </c>
      <c r="H2">
        <v>71.949669999999998</v>
      </c>
      <c r="I2">
        <v>-111.87997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57</v>
      </c>
      <c r="N2">
        <v>1</v>
      </c>
      <c r="O2">
        <v>7</v>
      </c>
      <c r="P2">
        <v>57</v>
      </c>
      <c r="Q2">
        <v>3.95</v>
      </c>
      <c r="R2">
        <v>1.7</v>
      </c>
      <c r="S2">
        <v>3.7</v>
      </c>
      <c r="T2">
        <v>-20</v>
      </c>
      <c r="U2">
        <v>89.3</v>
      </c>
      <c r="V2">
        <v>0.11</v>
      </c>
      <c r="W2">
        <v>1.23</v>
      </c>
      <c r="X2">
        <v>0.13</v>
      </c>
      <c r="Y2">
        <v>35.700000000000003</v>
      </c>
      <c r="Z2">
        <v>78.3</v>
      </c>
      <c r="AA2">
        <v>133.38999999999999</v>
      </c>
      <c r="AB2">
        <v>5.83</v>
      </c>
      <c r="AC2">
        <v>12.8</v>
      </c>
      <c r="AD2">
        <v>13</v>
      </c>
      <c r="AE2">
        <v>0.11</v>
      </c>
      <c r="AF2">
        <v>10.199999999999999</v>
      </c>
      <c r="AG2">
        <v>2.3199999999999998</v>
      </c>
      <c r="AH2">
        <v>1033</v>
      </c>
      <c r="AI2">
        <v>0.33</v>
      </c>
      <c r="AJ2">
        <v>3.9E-2</v>
      </c>
      <c r="AK2">
        <v>83.8</v>
      </c>
      <c r="AL2">
        <v>0.05</v>
      </c>
      <c r="AM2">
        <v>6.24</v>
      </c>
      <c r="AN2">
        <v>0.03</v>
      </c>
      <c r="AO2">
        <v>0.04</v>
      </c>
      <c r="AP2">
        <v>17.7</v>
      </c>
      <c r="AQ2">
        <v>0.8</v>
      </c>
      <c r="AR2">
        <v>15.2</v>
      </c>
      <c r="AS2">
        <v>0.02</v>
      </c>
      <c r="AT2">
        <v>2.2999999999999998</v>
      </c>
      <c r="AU2">
        <v>2970</v>
      </c>
      <c r="AV2">
        <v>0.03</v>
      </c>
      <c r="AW2">
        <v>0.5</v>
      </c>
      <c r="AX2">
        <v>179</v>
      </c>
      <c r="AY2">
        <v>-0.1</v>
      </c>
      <c r="AZ2">
        <v>85.9</v>
      </c>
    </row>
    <row r="3" spans="1:53" hidden="1" x14ac:dyDescent="0.3">
      <c r="A3" t="s">
        <v>58</v>
      </c>
      <c r="B3" t="s">
        <v>59</v>
      </c>
      <c r="C3" s="1" t="str">
        <f t="shared" si="0"/>
        <v>21:1173</v>
      </c>
      <c r="D3" s="1" t="str">
        <f>HYPERLINK("http://geochem.nrcan.gc.ca/cdogs/content/svy/svy210241_e.htm", "21:0241")</f>
        <v>21:0241</v>
      </c>
      <c r="E3" t="s">
        <v>60</v>
      </c>
      <c r="F3" t="s">
        <v>61</v>
      </c>
      <c r="H3">
        <v>71.967730000000003</v>
      </c>
      <c r="I3">
        <v>-111.51694999999999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62</v>
      </c>
      <c r="N3">
        <v>2</v>
      </c>
      <c r="O3">
        <v>1</v>
      </c>
      <c r="P3">
        <v>40</v>
      </c>
      <c r="Q3">
        <v>2.38</v>
      </c>
      <c r="R3">
        <v>1.5</v>
      </c>
      <c r="S3">
        <v>2.2999999999999998</v>
      </c>
      <c r="T3">
        <v>-20</v>
      </c>
      <c r="U3">
        <v>81.400000000000006</v>
      </c>
      <c r="V3">
        <v>0.1</v>
      </c>
      <c r="W3">
        <v>1.08</v>
      </c>
      <c r="X3">
        <v>0.13</v>
      </c>
      <c r="Y3">
        <v>24.9</v>
      </c>
      <c r="Z3">
        <v>61.5</v>
      </c>
      <c r="AA3">
        <v>91.78</v>
      </c>
      <c r="AB3">
        <v>4.34</v>
      </c>
      <c r="AC3">
        <v>8.9</v>
      </c>
      <c r="AD3">
        <v>8</v>
      </c>
      <c r="AE3">
        <v>0.09</v>
      </c>
      <c r="AF3">
        <v>12.1</v>
      </c>
      <c r="AG3">
        <v>2.0499999999999998</v>
      </c>
      <c r="AH3">
        <v>766</v>
      </c>
      <c r="AI3">
        <v>0.2</v>
      </c>
      <c r="AJ3">
        <v>3.6999999999999998E-2</v>
      </c>
      <c r="AK3">
        <v>43.9</v>
      </c>
      <c r="AL3">
        <v>3.1E-2</v>
      </c>
      <c r="AM3">
        <v>9</v>
      </c>
      <c r="AN3">
        <v>-0.02</v>
      </c>
      <c r="AO3">
        <v>0.04</v>
      </c>
      <c r="AP3">
        <v>10.6</v>
      </c>
      <c r="AQ3">
        <v>0.5</v>
      </c>
      <c r="AR3">
        <v>18.8</v>
      </c>
      <c r="AS3">
        <v>0.02</v>
      </c>
      <c r="AT3">
        <v>2.7</v>
      </c>
      <c r="AU3">
        <v>2170</v>
      </c>
      <c r="AV3">
        <v>0.03</v>
      </c>
      <c r="AW3">
        <v>0.5</v>
      </c>
      <c r="AX3">
        <v>147</v>
      </c>
      <c r="AY3">
        <v>-0.1</v>
      </c>
      <c r="AZ3">
        <v>77.2</v>
      </c>
    </row>
    <row r="4" spans="1:53" hidden="1" x14ac:dyDescent="0.3">
      <c r="A4" t="s">
        <v>63</v>
      </c>
      <c r="B4" t="s">
        <v>64</v>
      </c>
      <c r="C4" s="1" t="str">
        <f t="shared" si="0"/>
        <v>21:1173</v>
      </c>
      <c r="D4" s="1" t="str">
        <f>HYPERLINK("http://geochem.nrcan.gc.ca/cdogs/content/svy/svy210241_e.htm", "21:0241")</f>
        <v>21:0241</v>
      </c>
      <c r="E4" t="s">
        <v>65</v>
      </c>
      <c r="F4" t="s">
        <v>66</v>
      </c>
      <c r="H4">
        <v>71.961129999999997</v>
      </c>
      <c r="I4">
        <v>-111.58395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67</v>
      </c>
      <c r="N4">
        <v>3</v>
      </c>
      <c r="O4">
        <v>1</v>
      </c>
      <c r="P4">
        <v>43</v>
      </c>
      <c r="Q4">
        <v>2.2999999999999998</v>
      </c>
      <c r="R4">
        <v>1.8</v>
      </c>
      <c r="S4">
        <v>5.5</v>
      </c>
      <c r="T4">
        <v>-20</v>
      </c>
      <c r="U4">
        <v>95.5</v>
      </c>
      <c r="V4">
        <v>0.12</v>
      </c>
      <c r="W4">
        <v>1.0900000000000001</v>
      </c>
      <c r="X4">
        <v>0.18</v>
      </c>
      <c r="Y4">
        <v>24.7</v>
      </c>
      <c r="Z4">
        <v>55.3</v>
      </c>
      <c r="AA4">
        <v>122.46</v>
      </c>
      <c r="AB4">
        <v>4.3499999999999996</v>
      </c>
      <c r="AC4">
        <v>8</v>
      </c>
      <c r="AD4">
        <v>21</v>
      </c>
      <c r="AE4">
        <v>0.06</v>
      </c>
      <c r="AF4">
        <v>12</v>
      </c>
      <c r="AG4">
        <v>1.72</v>
      </c>
      <c r="AH4">
        <v>884</v>
      </c>
      <c r="AI4">
        <v>0.24</v>
      </c>
      <c r="AJ4">
        <v>3.7999999999999999E-2</v>
      </c>
      <c r="AK4">
        <v>46.8</v>
      </c>
      <c r="AL4">
        <v>3.6999999999999998E-2</v>
      </c>
      <c r="AM4">
        <v>14.91</v>
      </c>
      <c r="AN4">
        <v>0.03</v>
      </c>
      <c r="AO4">
        <v>0.04</v>
      </c>
      <c r="AP4">
        <v>11.2</v>
      </c>
      <c r="AQ4">
        <v>0.2</v>
      </c>
      <c r="AR4">
        <v>21.9</v>
      </c>
      <c r="AS4">
        <v>0.02</v>
      </c>
      <c r="AT4">
        <v>2.9</v>
      </c>
      <c r="AU4">
        <v>2370</v>
      </c>
      <c r="AV4">
        <v>0.03</v>
      </c>
      <c r="AW4">
        <v>0.5</v>
      </c>
      <c r="AX4">
        <v>161</v>
      </c>
      <c r="AY4">
        <v>-0.1</v>
      </c>
      <c r="AZ4">
        <v>74.3</v>
      </c>
    </row>
    <row r="5" spans="1:53" hidden="1" x14ac:dyDescent="0.3">
      <c r="A5" t="s">
        <v>68</v>
      </c>
      <c r="B5" t="s">
        <v>69</v>
      </c>
      <c r="C5" s="1" t="str">
        <f t="shared" si="0"/>
        <v>21:1173</v>
      </c>
      <c r="D5" s="1" t="str">
        <f>HYPERLINK("http://geochem.nrcan.gc.ca/cdogs/content/svy/svy_e.htm", "")</f>
        <v/>
      </c>
      <c r="G5" s="1" t="str">
        <f>HYPERLINK("http://geochem.nrcan.gc.ca/cdogs/content/cr_/cr_00162_e.htm", "162")</f>
        <v>162</v>
      </c>
      <c r="J5" t="s">
        <v>70</v>
      </c>
      <c r="K5" t="s">
        <v>71</v>
      </c>
      <c r="L5">
        <v>1</v>
      </c>
      <c r="M5" t="s">
        <v>72</v>
      </c>
      <c r="N5">
        <v>4</v>
      </c>
      <c r="O5">
        <v>8</v>
      </c>
      <c r="P5">
        <v>79</v>
      </c>
      <c r="Q5">
        <v>1.08</v>
      </c>
      <c r="R5">
        <v>6.1</v>
      </c>
      <c r="S5">
        <v>0.7</v>
      </c>
      <c r="T5">
        <v>-20</v>
      </c>
      <c r="U5">
        <v>400.1</v>
      </c>
      <c r="V5">
        <v>0.1</v>
      </c>
      <c r="W5">
        <v>3.78</v>
      </c>
      <c r="X5">
        <v>0.26</v>
      </c>
      <c r="Y5">
        <v>17.5</v>
      </c>
      <c r="Z5">
        <v>46.8</v>
      </c>
      <c r="AA5">
        <v>42.13</v>
      </c>
      <c r="AB5">
        <v>3.52</v>
      </c>
      <c r="AC5">
        <v>3.4</v>
      </c>
      <c r="AD5">
        <v>44</v>
      </c>
      <c r="AE5">
        <v>0.05</v>
      </c>
      <c r="AF5">
        <v>12.7</v>
      </c>
      <c r="AG5">
        <v>1.64</v>
      </c>
      <c r="AH5">
        <v>603</v>
      </c>
      <c r="AI5">
        <v>1.31</v>
      </c>
      <c r="AJ5">
        <v>0.02</v>
      </c>
      <c r="AK5">
        <v>56.4</v>
      </c>
      <c r="AL5">
        <v>0.115</v>
      </c>
      <c r="AM5">
        <v>5.24</v>
      </c>
      <c r="AN5">
        <v>0.13</v>
      </c>
      <c r="AO5">
        <v>0.28000000000000003</v>
      </c>
      <c r="AP5">
        <v>6.4</v>
      </c>
      <c r="AQ5">
        <v>0.6</v>
      </c>
      <c r="AR5">
        <v>85.3</v>
      </c>
      <c r="AS5">
        <v>-0.02</v>
      </c>
      <c r="AT5">
        <v>2.4</v>
      </c>
      <c r="AU5">
        <v>760</v>
      </c>
      <c r="AV5">
        <v>0.04</v>
      </c>
      <c r="AW5">
        <v>0.9</v>
      </c>
      <c r="AX5">
        <v>78</v>
      </c>
      <c r="AY5">
        <v>-0.1</v>
      </c>
      <c r="AZ5">
        <v>64.8</v>
      </c>
    </row>
    <row r="6" spans="1:53" hidden="1" x14ac:dyDescent="0.3">
      <c r="A6" t="s">
        <v>73</v>
      </c>
      <c r="B6" t="s">
        <v>74</v>
      </c>
      <c r="C6" s="1" t="str">
        <f t="shared" si="0"/>
        <v>21:1173</v>
      </c>
      <c r="D6" s="1" t="str">
        <f t="shared" ref="D6:D32" si="1">HYPERLINK("http://geochem.nrcan.gc.ca/cdogs/content/svy/svy210241_e.htm", "21:0241")</f>
        <v>21:0241</v>
      </c>
      <c r="E6" t="s">
        <v>75</v>
      </c>
      <c r="F6" t="s">
        <v>76</v>
      </c>
      <c r="H6">
        <v>71.944299999999998</v>
      </c>
      <c r="I6">
        <v>-111.53795</v>
      </c>
      <c r="J6" s="1" t="str">
        <f t="shared" ref="J6:J32" si="2">HYPERLINK("http://geochem.nrcan.gc.ca/cdogs/content/kwd/kwd020030_e.htm", "NGR bulk stream sediment")</f>
        <v>NGR bulk stream sediment</v>
      </c>
      <c r="K6" s="1" t="str">
        <f t="shared" ref="K6:K32" si="3">HYPERLINK("http://geochem.nrcan.gc.ca/cdogs/content/kwd/kwd080006_e.htm", "&lt;177 micron (NGR)")</f>
        <v>&lt;177 micron (NGR)</v>
      </c>
      <c r="L6">
        <v>1</v>
      </c>
      <c r="M6" t="s">
        <v>77</v>
      </c>
      <c r="N6">
        <v>5</v>
      </c>
      <c r="O6">
        <v>1</v>
      </c>
      <c r="P6">
        <v>57</v>
      </c>
      <c r="Q6">
        <v>2.19</v>
      </c>
      <c r="R6">
        <v>1.6</v>
      </c>
      <c r="S6">
        <v>1.6</v>
      </c>
      <c r="T6">
        <v>-20</v>
      </c>
      <c r="U6">
        <v>105.5</v>
      </c>
      <c r="V6">
        <v>0.14000000000000001</v>
      </c>
      <c r="W6">
        <v>2.71</v>
      </c>
      <c r="X6">
        <v>0.36</v>
      </c>
      <c r="Y6">
        <v>22.3</v>
      </c>
      <c r="Z6">
        <v>57.5</v>
      </c>
      <c r="AA6">
        <v>106.85</v>
      </c>
      <c r="AB6">
        <v>3.88</v>
      </c>
      <c r="AC6">
        <v>7.2</v>
      </c>
      <c r="AD6">
        <v>26</v>
      </c>
      <c r="AE6">
        <v>0.1</v>
      </c>
      <c r="AF6">
        <v>12.1</v>
      </c>
      <c r="AG6">
        <v>2.93</v>
      </c>
      <c r="AH6">
        <v>618</v>
      </c>
      <c r="AI6">
        <v>0.21</v>
      </c>
      <c r="AJ6">
        <v>1.7999999999999999E-2</v>
      </c>
      <c r="AK6">
        <v>43.9</v>
      </c>
      <c r="AL6">
        <v>3.6999999999999998E-2</v>
      </c>
      <c r="AM6">
        <v>12.18</v>
      </c>
      <c r="AN6">
        <v>0.05</v>
      </c>
      <c r="AO6">
        <v>0.05</v>
      </c>
      <c r="AP6">
        <v>9.9</v>
      </c>
      <c r="AQ6">
        <v>0.4</v>
      </c>
      <c r="AR6">
        <v>20.9</v>
      </c>
      <c r="AS6">
        <v>-0.02</v>
      </c>
      <c r="AT6">
        <v>3</v>
      </c>
      <c r="AU6">
        <v>1880</v>
      </c>
      <c r="AV6">
        <v>0.06</v>
      </c>
      <c r="AW6">
        <v>0.8</v>
      </c>
      <c r="AX6">
        <v>129</v>
      </c>
      <c r="AY6">
        <v>-0.1</v>
      </c>
      <c r="AZ6">
        <v>70.8</v>
      </c>
    </row>
    <row r="7" spans="1:53" hidden="1" x14ac:dyDescent="0.3">
      <c r="A7" t="s">
        <v>78</v>
      </c>
      <c r="B7" t="s">
        <v>79</v>
      </c>
      <c r="C7" s="1" t="str">
        <f t="shared" si="0"/>
        <v>21:1173</v>
      </c>
      <c r="D7" s="1" t="str">
        <f t="shared" si="1"/>
        <v>21:0241</v>
      </c>
      <c r="E7" t="s">
        <v>80</v>
      </c>
      <c r="F7" t="s">
        <v>81</v>
      </c>
      <c r="H7">
        <v>71.929320000000004</v>
      </c>
      <c r="I7">
        <v>-111.50594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82</v>
      </c>
      <c r="N7">
        <v>6</v>
      </c>
      <c r="O7">
        <v>1</v>
      </c>
      <c r="P7">
        <v>46</v>
      </c>
      <c r="Q7">
        <v>2.58</v>
      </c>
      <c r="R7">
        <v>2.5</v>
      </c>
      <c r="S7">
        <v>1.7</v>
      </c>
      <c r="T7">
        <v>-20</v>
      </c>
      <c r="U7">
        <v>123.8</v>
      </c>
      <c r="V7">
        <v>0.16</v>
      </c>
      <c r="W7">
        <v>2.86</v>
      </c>
      <c r="X7">
        <v>0.15</v>
      </c>
      <c r="Y7">
        <v>24.1</v>
      </c>
      <c r="Z7">
        <v>66.2</v>
      </c>
      <c r="AA7">
        <v>115.27</v>
      </c>
      <c r="AB7">
        <v>4.54</v>
      </c>
      <c r="AC7">
        <v>8.5</v>
      </c>
      <c r="AD7">
        <v>12</v>
      </c>
      <c r="AE7">
        <v>0.13</v>
      </c>
      <c r="AF7">
        <v>12.9</v>
      </c>
      <c r="AG7">
        <v>3.68</v>
      </c>
      <c r="AH7">
        <v>701</v>
      </c>
      <c r="AI7">
        <v>0.24</v>
      </c>
      <c r="AJ7">
        <v>1.7999999999999999E-2</v>
      </c>
      <c r="AK7">
        <v>47.1</v>
      </c>
      <c r="AL7">
        <v>3.5999999999999997E-2</v>
      </c>
      <c r="AM7">
        <v>13.96</v>
      </c>
      <c r="AN7">
        <v>-0.02</v>
      </c>
      <c r="AO7">
        <v>0.04</v>
      </c>
      <c r="AP7">
        <v>11.4</v>
      </c>
      <c r="AQ7">
        <v>0.2</v>
      </c>
      <c r="AR7">
        <v>19.7</v>
      </c>
      <c r="AS7">
        <v>-0.02</v>
      </c>
      <c r="AT7">
        <v>2.7</v>
      </c>
      <c r="AU7">
        <v>1940</v>
      </c>
      <c r="AV7">
        <v>7.0000000000000007E-2</v>
      </c>
      <c r="AW7">
        <v>0.5</v>
      </c>
      <c r="AX7">
        <v>146</v>
      </c>
      <c r="AY7">
        <v>-0.1</v>
      </c>
      <c r="AZ7">
        <v>72.5</v>
      </c>
    </row>
    <row r="8" spans="1:53" hidden="1" x14ac:dyDescent="0.3">
      <c r="A8" t="s">
        <v>83</v>
      </c>
      <c r="B8" t="s">
        <v>84</v>
      </c>
      <c r="C8" s="1" t="str">
        <f t="shared" si="0"/>
        <v>21:1173</v>
      </c>
      <c r="D8" s="1" t="str">
        <f t="shared" si="1"/>
        <v>21:0241</v>
      </c>
      <c r="E8" t="s">
        <v>85</v>
      </c>
      <c r="F8" t="s">
        <v>86</v>
      </c>
      <c r="H8">
        <v>71.881820000000005</v>
      </c>
      <c r="I8">
        <v>-111.54394000000001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87</v>
      </c>
      <c r="N8">
        <v>7</v>
      </c>
      <c r="O8">
        <v>1</v>
      </c>
      <c r="P8">
        <v>33</v>
      </c>
      <c r="Q8">
        <v>2.31</v>
      </c>
      <c r="R8">
        <v>2.2999999999999998</v>
      </c>
      <c r="S8">
        <v>1.3</v>
      </c>
      <c r="T8">
        <v>-20</v>
      </c>
      <c r="U8">
        <v>128.30000000000001</v>
      </c>
      <c r="V8">
        <v>0.12</v>
      </c>
      <c r="W8">
        <v>3.87</v>
      </c>
      <c r="X8">
        <v>0.14000000000000001</v>
      </c>
      <c r="Y8">
        <v>19.7</v>
      </c>
      <c r="Z8">
        <v>52.3</v>
      </c>
      <c r="AA8">
        <v>91.29</v>
      </c>
      <c r="AB8">
        <v>3.96</v>
      </c>
      <c r="AC8">
        <v>7.2</v>
      </c>
      <c r="AD8">
        <v>15</v>
      </c>
      <c r="AE8">
        <v>0.05</v>
      </c>
      <c r="AF8">
        <v>11</v>
      </c>
      <c r="AG8">
        <v>3.8</v>
      </c>
      <c r="AH8">
        <v>632</v>
      </c>
      <c r="AI8">
        <v>0.18</v>
      </c>
      <c r="AJ8">
        <v>3.1E-2</v>
      </c>
      <c r="AK8">
        <v>36.299999999999997</v>
      </c>
      <c r="AL8">
        <v>0.04</v>
      </c>
      <c r="AM8">
        <v>15.45</v>
      </c>
      <c r="AN8">
        <v>0.02</v>
      </c>
      <c r="AO8">
        <v>0.05</v>
      </c>
      <c r="AP8">
        <v>8.4</v>
      </c>
      <c r="AQ8">
        <v>-0.1</v>
      </c>
      <c r="AR8">
        <v>23.3</v>
      </c>
      <c r="AS8">
        <v>-0.02</v>
      </c>
      <c r="AT8">
        <v>1.9</v>
      </c>
      <c r="AU8">
        <v>2290</v>
      </c>
      <c r="AV8">
        <v>0.05</v>
      </c>
      <c r="AW8">
        <v>0.6</v>
      </c>
      <c r="AX8">
        <v>148</v>
      </c>
      <c r="AY8">
        <v>-0.1</v>
      </c>
      <c r="AZ8">
        <v>74.8</v>
      </c>
    </row>
    <row r="9" spans="1:53" hidden="1" x14ac:dyDescent="0.3">
      <c r="A9" t="s">
        <v>88</v>
      </c>
      <c r="B9" t="s">
        <v>89</v>
      </c>
      <c r="C9" s="1" t="str">
        <f t="shared" si="0"/>
        <v>21:1173</v>
      </c>
      <c r="D9" s="1" t="str">
        <f t="shared" si="1"/>
        <v>21:0241</v>
      </c>
      <c r="E9" t="s">
        <v>90</v>
      </c>
      <c r="F9" t="s">
        <v>91</v>
      </c>
      <c r="H9">
        <v>71.884010000000004</v>
      </c>
      <c r="I9">
        <v>-111.62994999999999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92</v>
      </c>
      <c r="N9">
        <v>8</v>
      </c>
      <c r="O9">
        <v>1</v>
      </c>
      <c r="P9">
        <v>45</v>
      </c>
      <c r="Q9">
        <v>2.0499999999999998</v>
      </c>
      <c r="R9">
        <v>2.5</v>
      </c>
      <c r="S9">
        <v>1.5</v>
      </c>
      <c r="T9">
        <v>-20</v>
      </c>
      <c r="U9">
        <v>183.9</v>
      </c>
      <c r="V9">
        <v>0.14000000000000001</v>
      </c>
      <c r="W9">
        <v>2.94</v>
      </c>
      <c r="X9">
        <v>0.14000000000000001</v>
      </c>
      <c r="Y9">
        <v>20.6</v>
      </c>
      <c r="Z9">
        <v>39</v>
      </c>
      <c r="AA9">
        <v>113</v>
      </c>
      <c r="AB9">
        <v>3.92</v>
      </c>
      <c r="AC9">
        <v>6.3</v>
      </c>
      <c r="AD9">
        <v>13</v>
      </c>
      <c r="AE9">
        <v>7.0000000000000007E-2</v>
      </c>
      <c r="AF9">
        <v>12.7</v>
      </c>
      <c r="AG9">
        <v>2.59</v>
      </c>
      <c r="AH9">
        <v>563</v>
      </c>
      <c r="AI9">
        <v>0.2</v>
      </c>
      <c r="AJ9">
        <v>5.6000000000000001E-2</v>
      </c>
      <c r="AK9">
        <v>37.4</v>
      </c>
      <c r="AL9">
        <v>5.3999999999999999E-2</v>
      </c>
      <c r="AM9">
        <v>14.1</v>
      </c>
      <c r="AN9">
        <v>0.03</v>
      </c>
      <c r="AO9">
        <v>0.05</v>
      </c>
      <c r="AP9">
        <v>7.8</v>
      </c>
      <c r="AQ9">
        <v>0.1</v>
      </c>
      <c r="AR9">
        <v>31</v>
      </c>
      <c r="AS9">
        <v>-0.02</v>
      </c>
      <c r="AT9">
        <v>2.2000000000000002</v>
      </c>
      <c r="AU9">
        <v>1650</v>
      </c>
      <c r="AV9">
        <v>0.04</v>
      </c>
      <c r="AW9">
        <v>0.5</v>
      </c>
      <c r="AX9">
        <v>152</v>
      </c>
      <c r="AY9">
        <v>-0.1</v>
      </c>
      <c r="AZ9">
        <v>68.8</v>
      </c>
    </row>
    <row r="10" spans="1:53" hidden="1" x14ac:dyDescent="0.3">
      <c r="A10" t="s">
        <v>93</v>
      </c>
      <c r="B10" t="s">
        <v>94</v>
      </c>
      <c r="C10" s="1" t="str">
        <f t="shared" si="0"/>
        <v>21:1173</v>
      </c>
      <c r="D10" s="1" t="str">
        <f t="shared" si="1"/>
        <v>21:0241</v>
      </c>
      <c r="E10" t="s">
        <v>95</v>
      </c>
      <c r="F10" t="s">
        <v>96</v>
      </c>
      <c r="H10">
        <v>71.881119999999996</v>
      </c>
      <c r="I10">
        <v>-111.67395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97</v>
      </c>
      <c r="N10">
        <v>9</v>
      </c>
      <c r="O10">
        <v>1</v>
      </c>
      <c r="P10">
        <v>30</v>
      </c>
      <c r="Q10">
        <v>1.96</v>
      </c>
      <c r="R10">
        <v>1.6</v>
      </c>
      <c r="S10">
        <v>1.3</v>
      </c>
      <c r="T10">
        <v>-20</v>
      </c>
      <c r="U10">
        <v>83.7</v>
      </c>
      <c r="V10">
        <v>0.1</v>
      </c>
      <c r="W10">
        <v>2.75</v>
      </c>
      <c r="X10">
        <v>0.1</v>
      </c>
      <c r="Y10">
        <v>16.5</v>
      </c>
      <c r="Z10">
        <v>37.700000000000003</v>
      </c>
      <c r="AA10">
        <v>67.28</v>
      </c>
      <c r="AB10">
        <v>3.32</v>
      </c>
      <c r="AC10">
        <v>5.9</v>
      </c>
      <c r="AD10">
        <v>10</v>
      </c>
      <c r="AE10">
        <v>0.1</v>
      </c>
      <c r="AF10">
        <v>11.1</v>
      </c>
      <c r="AG10">
        <v>2.65</v>
      </c>
      <c r="AH10">
        <v>444</v>
      </c>
      <c r="AI10">
        <v>0.17</v>
      </c>
      <c r="AJ10">
        <v>4.8000000000000001E-2</v>
      </c>
      <c r="AK10">
        <v>33.1</v>
      </c>
      <c r="AL10">
        <v>2.8000000000000001E-2</v>
      </c>
      <c r="AM10">
        <v>8.92</v>
      </c>
      <c r="AN10">
        <v>-0.02</v>
      </c>
      <c r="AO10">
        <v>0.03</v>
      </c>
      <c r="AP10">
        <v>8</v>
      </c>
      <c r="AQ10">
        <v>0.1</v>
      </c>
      <c r="AR10">
        <v>23.5</v>
      </c>
      <c r="AS10">
        <v>-0.02</v>
      </c>
      <c r="AT10">
        <v>2.9</v>
      </c>
      <c r="AU10">
        <v>1990</v>
      </c>
      <c r="AV10">
        <v>0.04</v>
      </c>
      <c r="AW10">
        <v>0.4</v>
      </c>
      <c r="AX10">
        <v>119</v>
      </c>
      <c r="AY10">
        <v>-0.1</v>
      </c>
      <c r="AZ10">
        <v>47.2</v>
      </c>
    </row>
    <row r="11" spans="1:53" hidden="1" x14ac:dyDescent="0.3">
      <c r="A11" t="s">
        <v>98</v>
      </c>
      <c r="B11" t="s">
        <v>99</v>
      </c>
      <c r="C11" s="1" t="str">
        <f t="shared" si="0"/>
        <v>21:1173</v>
      </c>
      <c r="D11" s="1" t="str">
        <f t="shared" si="1"/>
        <v>21:0241</v>
      </c>
      <c r="E11" t="s">
        <v>100</v>
      </c>
      <c r="F11" t="s">
        <v>101</v>
      </c>
      <c r="H11">
        <v>71.903909999999996</v>
      </c>
      <c r="I11">
        <v>-111.70995000000001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102</v>
      </c>
      <c r="N11">
        <v>10</v>
      </c>
      <c r="O11">
        <v>1</v>
      </c>
      <c r="P11">
        <v>31</v>
      </c>
      <c r="Q11">
        <v>1.96</v>
      </c>
      <c r="R11">
        <v>1.6</v>
      </c>
      <c r="S11">
        <v>1.5</v>
      </c>
      <c r="T11">
        <v>-20</v>
      </c>
      <c r="U11">
        <v>71.3</v>
      </c>
      <c r="V11">
        <v>0.09</v>
      </c>
      <c r="W11">
        <v>2.56</v>
      </c>
      <c r="X11">
        <v>0.11</v>
      </c>
      <c r="Y11">
        <v>18.2</v>
      </c>
      <c r="Z11">
        <v>35.1</v>
      </c>
      <c r="AA11">
        <v>67.540000000000006</v>
      </c>
      <c r="AB11">
        <v>3.35</v>
      </c>
      <c r="AC11">
        <v>6.2</v>
      </c>
      <c r="AD11">
        <v>7</v>
      </c>
      <c r="AE11">
        <v>0.1</v>
      </c>
      <c r="AF11">
        <v>11.5</v>
      </c>
      <c r="AG11">
        <v>2.36</v>
      </c>
      <c r="AH11">
        <v>448</v>
      </c>
      <c r="AI11">
        <v>0.14000000000000001</v>
      </c>
      <c r="AJ11">
        <v>5.2999999999999999E-2</v>
      </c>
      <c r="AK11">
        <v>34.200000000000003</v>
      </c>
      <c r="AL11">
        <v>2.9000000000000001E-2</v>
      </c>
      <c r="AM11">
        <v>8.5399999999999991</v>
      </c>
      <c r="AN11">
        <v>-0.02</v>
      </c>
      <c r="AO11">
        <v>0.02</v>
      </c>
      <c r="AP11">
        <v>8.1</v>
      </c>
      <c r="AQ11">
        <v>0.1</v>
      </c>
      <c r="AR11">
        <v>23.4</v>
      </c>
      <c r="AS11">
        <v>-0.02</v>
      </c>
      <c r="AT11">
        <v>3.3</v>
      </c>
      <c r="AU11">
        <v>2260</v>
      </c>
      <c r="AV11">
        <v>0.03</v>
      </c>
      <c r="AW11">
        <v>0.4</v>
      </c>
      <c r="AX11">
        <v>127</v>
      </c>
      <c r="AY11">
        <v>-0.1</v>
      </c>
      <c r="AZ11">
        <v>51.3</v>
      </c>
    </row>
    <row r="12" spans="1:53" hidden="1" x14ac:dyDescent="0.3">
      <c r="A12" t="s">
        <v>103</v>
      </c>
      <c r="B12" t="s">
        <v>104</v>
      </c>
      <c r="C12" s="1" t="str">
        <f t="shared" si="0"/>
        <v>21:1173</v>
      </c>
      <c r="D12" s="1" t="str">
        <f t="shared" si="1"/>
        <v>21:0241</v>
      </c>
      <c r="E12" t="s">
        <v>105</v>
      </c>
      <c r="F12" t="s">
        <v>106</v>
      </c>
      <c r="H12">
        <v>71.895290000000003</v>
      </c>
      <c r="I12">
        <v>-111.74294999999999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107</v>
      </c>
      <c r="N12">
        <v>11</v>
      </c>
      <c r="O12">
        <v>1</v>
      </c>
      <c r="P12">
        <v>33</v>
      </c>
      <c r="Q12">
        <v>2.0099999999999998</v>
      </c>
      <c r="R12">
        <v>1.6</v>
      </c>
      <c r="S12">
        <v>1</v>
      </c>
      <c r="T12">
        <v>-20</v>
      </c>
      <c r="U12">
        <v>87.6</v>
      </c>
      <c r="V12">
        <v>0.11</v>
      </c>
      <c r="W12">
        <v>2.15</v>
      </c>
      <c r="X12">
        <v>0.14000000000000001</v>
      </c>
      <c r="Y12">
        <v>16.600000000000001</v>
      </c>
      <c r="Z12">
        <v>37.4</v>
      </c>
      <c r="AA12">
        <v>60.39</v>
      </c>
      <c r="AB12">
        <v>3.11</v>
      </c>
      <c r="AC12">
        <v>5.9</v>
      </c>
      <c r="AD12">
        <v>8</v>
      </c>
      <c r="AE12">
        <v>0.13</v>
      </c>
      <c r="AF12">
        <v>11.9</v>
      </c>
      <c r="AG12">
        <v>2.42</v>
      </c>
      <c r="AH12">
        <v>390</v>
      </c>
      <c r="AI12">
        <v>0.16</v>
      </c>
      <c r="AJ12">
        <v>4.2999999999999997E-2</v>
      </c>
      <c r="AK12">
        <v>32.6</v>
      </c>
      <c r="AL12">
        <v>2.9000000000000001E-2</v>
      </c>
      <c r="AM12">
        <v>9.75</v>
      </c>
      <c r="AN12">
        <v>-0.02</v>
      </c>
      <c r="AO12">
        <v>0.03</v>
      </c>
      <c r="AP12">
        <v>7.9</v>
      </c>
      <c r="AQ12">
        <v>-0.1</v>
      </c>
      <c r="AR12">
        <v>18.899999999999999</v>
      </c>
      <c r="AS12">
        <v>-0.02</v>
      </c>
      <c r="AT12">
        <v>3.6</v>
      </c>
      <c r="AU12">
        <v>1650</v>
      </c>
      <c r="AV12">
        <v>0.05</v>
      </c>
      <c r="AW12">
        <v>0.4</v>
      </c>
      <c r="AX12">
        <v>106</v>
      </c>
      <c r="AY12">
        <v>-0.1</v>
      </c>
      <c r="AZ12">
        <v>50.3</v>
      </c>
    </row>
    <row r="13" spans="1:53" hidden="1" x14ac:dyDescent="0.3">
      <c r="A13" t="s">
        <v>108</v>
      </c>
      <c r="B13" t="s">
        <v>109</v>
      </c>
      <c r="C13" s="1" t="str">
        <f t="shared" si="0"/>
        <v>21:1173</v>
      </c>
      <c r="D13" s="1" t="str">
        <f t="shared" si="1"/>
        <v>21:0241</v>
      </c>
      <c r="E13" t="s">
        <v>110</v>
      </c>
      <c r="F13" t="s">
        <v>111</v>
      </c>
      <c r="H13">
        <v>71.898820000000001</v>
      </c>
      <c r="I13">
        <v>-111.88097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112</v>
      </c>
      <c r="N13">
        <v>12</v>
      </c>
      <c r="O13">
        <v>1</v>
      </c>
      <c r="P13">
        <v>48</v>
      </c>
      <c r="Q13">
        <v>3.35</v>
      </c>
      <c r="R13">
        <v>1.4</v>
      </c>
      <c r="S13">
        <v>2.1</v>
      </c>
      <c r="T13">
        <v>-20</v>
      </c>
      <c r="U13">
        <v>89.7</v>
      </c>
      <c r="V13">
        <v>0.08</v>
      </c>
      <c r="W13">
        <v>2.35</v>
      </c>
      <c r="X13">
        <v>0.11</v>
      </c>
      <c r="Y13">
        <v>27.2</v>
      </c>
      <c r="Z13">
        <v>70</v>
      </c>
      <c r="AA13">
        <v>126.96</v>
      </c>
      <c r="AB13">
        <v>4.72</v>
      </c>
      <c r="AC13">
        <v>8</v>
      </c>
      <c r="AD13">
        <v>8</v>
      </c>
      <c r="AE13">
        <v>0.15</v>
      </c>
      <c r="AF13">
        <v>10.7</v>
      </c>
      <c r="AG13">
        <v>4.2699999999999996</v>
      </c>
      <c r="AH13">
        <v>956</v>
      </c>
      <c r="AI13">
        <v>0.15</v>
      </c>
      <c r="AJ13">
        <v>7.9000000000000001E-2</v>
      </c>
      <c r="AK13">
        <v>51.7</v>
      </c>
      <c r="AL13">
        <v>2.9000000000000001E-2</v>
      </c>
      <c r="AM13">
        <v>5.99</v>
      </c>
      <c r="AN13">
        <v>-0.02</v>
      </c>
      <c r="AO13">
        <v>-0.02</v>
      </c>
      <c r="AP13">
        <v>12.6</v>
      </c>
      <c r="AQ13">
        <v>0.2</v>
      </c>
      <c r="AR13">
        <v>29.1</v>
      </c>
      <c r="AS13">
        <v>-0.02</v>
      </c>
      <c r="AT13">
        <v>2.5</v>
      </c>
      <c r="AU13">
        <v>2830</v>
      </c>
      <c r="AV13">
        <v>0.03</v>
      </c>
      <c r="AW13">
        <v>0.4</v>
      </c>
      <c r="AX13">
        <v>145</v>
      </c>
      <c r="AY13">
        <v>-0.1</v>
      </c>
      <c r="AZ13">
        <v>61.7</v>
      </c>
    </row>
    <row r="14" spans="1:53" hidden="1" x14ac:dyDescent="0.3">
      <c r="A14" t="s">
        <v>113</v>
      </c>
      <c r="B14" t="s">
        <v>114</v>
      </c>
      <c r="C14" s="1" t="str">
        <f t="shared" si="0"/>
        <v>21:1173</v>
      </c>
      <c r="D14" s="1" t="str">
        <f t="shared" si="1"/>
        <v>21:0241</v>
      </c>
      <c r="E14" t="s">
        <v>55</v>
      </c>
      <c r="F14" t="s">
        <v>115</v>
      </c>
      <c r="H14">
        <v>71.949669999999998</v>
      </c>
      <c r="I14">
        <v>-111.87997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116</v>
      </c>
      <c r="N14">
        <v>13</v>
      </c>
      <c r="O14">
        <v>1</v>
      </c>
      <c r="P14">
        <v>56</v>
      </c>
      <c r="Q14">
        <v>3.82</v>
      </c>
      <c r="R14">
        <v>2</v>
      </c>
      <c r="S14">
        <v>3.5</v>
      </c>
      <c r="T14">
        <v>-20</v>
      </c>
      <c r="U14">
        <v>97.9</v>
      </c>
      <c r="V14">
        <v>0.12</v>
      </c>
      <c r="W14">
        <v>1.22</v>
      </c>
      <c r="X14">
        <v>0.14000000000000001</v>
      </c>
      <c r="Y14">
        <v>34.799999999999997</v>
      </c>
      <c r="Z14">
        <v>74.599999999999994</v>
      </c>
      <c r="AA14">
        <v>142.79</v>
      </c>
      <c r="AB14">
        <v>5.8</v>
      </c>
      <c r="AC14">
        <v>11.2</v>
      </c>
      <c r="AD14">
        <v>14</v>
      </c>
      <c r="AE14">
        <v>0.09</v>
      </c>
      <c r="AF14">
        <v>11.1</v>
      </c>
      <c r="AG14">
        <v>2.34</v>
      </c>
      <c r="AH14">
        <v>1000</v>
      </c>
      <c r="AI14">
        <v>0.28999999999999998</v>
      </c>
      <c r="AJ14">
        <v>3.5000000000000003E-2</v>
      </c>
      <c r="AK14">
        <v>83.1</v>
      </c>
      <c r="AL14">
        <v>4.5999999999999999E-2</v>
      </c>
      <c r="AM14">
        <v>7.63</v>
      </c>
      <c r="AN14">
        <v>0.03</v>
      </c>
      <c r="AO14">
        <v>0.03</v>
      </c>
      <c r="AP14">
        <v>17</v>
      </c>
      <c r="AQ14">
        <v>0.4</v>
      </c>
      <c r="AR14">
        <v>17.8</v>
      </c>
      <c r="AS14">
        <v>-0.02</v>
      </c>
      <c r="AT14">
        <v>2.8</v>
      </c>
      <c r="AU14">
        <v>2830</v>
      </c>
      <c r="AV14">
        <v>0.04</v>
      </c>
      <c r="AW14">
        <v>0.6</v>
      </c>
      <c r="AX14">
        <v>180</v>
      </c>
      <c r="AY14">
        <v>-0.1</v>
      </c>
      <c r="AZ14">
        <v>83.5</v>
      </c>
    </row>
    <row r="15" spans="1:53" hidden="1" x14ac:dyDescent="0.3">
      <c r="A15" t="s">
        <v>117</v>
      </c>
      <c r="B15" t="s">
        <v>118</v>
      </c>
      <c r="C15" s="1" t="str">
        <f t="shared" si="0"/>
        <v>21:1173</v>
      </c>
      <c r="D15" s="1" t="str">
        <f t="shared" si="1"/>
        <v>21:0241</v>
      </c>
      <c r="E15" t="s">
        <v>55</v>
      </c>
      <c r="F15" t="s">
        <v>119</v>
      </c>
      <c r="H15">
        <v>71.949669999999998</v>
      </c>
      <c r="I15">
        <v>-111.87997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120</v>
      </c>
      <c r="N15">
        <v>14</v>
      </c>
      <c r="O15">
        <v>1</v>
      </c>
      <c r="P15">
        <v>54</v>
      </c>
      <c r="Q15">
        <v>3.9</v>
      </c>
      <c r="R15">
        <v>2.2000000000000002</v>
      </c>
      <c r="S15">
        <v>2.9</v>
      </c>
      <c r="T15">
        <v>-20</v>
      </c>
      <c r="U15">
        <v>107.6</v>
      </c>
      <c r="V15">
        <v>0.12</v>
      </c>
      <c r="W15">
        <v>1.21</v>
      </c>
      <c r="X15">
        <v>0.14000000000000001</v>
      </c>
      <c r="Y15">
        <v>33.799999999999997</v>
      </c>
      <c r="Z15">
        <v>75.900000000000006</v>
      </c>
      <c r="AA15">
        <v>145.07</v>
      </c>
      <c r="AB15">
        <v>5.84</v>
      </c>
      <c r="AC15">
        <v>11.3</v>
      </c>
      <c r="AD15">
        <v>17</v>
      </c>
      <c r="AE15">
        <v>0.11</v>
      </c>
      <c r="AF15">
        <v>11.5</v>
      </c>
      <c r="AG15">
        <v>2.39</v>
      </c>
      <c r="AH15">
        <v>1001</v>
      </c>
      <c r="AI15">
        <v>0.31</v>
      </c>
      <c r="AJ15">
        <v>3.4000000000000002E-2</v>
      </c>
      <c r="AK15">
        <v>81.599999999999994</v>
      </c>
      <c r="AL15">
        <v>0.05</v>
      </c>
      <c r="AM15">
        <v>7.99</v>
      </c>
      <c r="AN15">
        <v>0.04</v>
      </c>
      <c r="AO15">
        <v>0.03</v>
      </c>
      <c r="AP15">
        <v>17.399999999999999</v>
      </c>
      <c r="AQ15">
        <v>0.3</v>
      </c>
      <c r="AR15">
        <v>18.2</v>
      </c>
      <c r="AS15">
        <v>-0.02</v>
      </c>
      <c r="AT15">
        <v>2.8</v>
      </c>
      <c r="AU15">
        <v>2790</v>
      </c>
      <c r="AV15">
        <v>0.04</v>
      </c>
      <c r="AW15">
        <v>0.6</v>
      </c>
      <c r="AX15">
        <v>177</v>
      </c>
      <c r="AY15">
        <v>-0.1</v>
      </c>
      <c r="AZ15">
        <v>86.5</v>
      </c>
    </row>
    <row r="16" spans="1:53" hidden="1" x14ac:dyDescent="0.3">
      <c r="A16" t="s">
        <v>121</v>
      </c>
      <c r="B16" t="s">
        <v>122</v>
      </c>
      <c r="C16" s="1" t="str">
        <f t="shared" si="0"/>
        <v>21:1173</v>
      </c>
      <c r="D16" s="1" t="str">
        <f t="shared" si="1"/>
        <v>21:0241</v>
      </c>
      <c r="E16" t="s">
        <v>123</v>
      </c>
      <c r="F16" t="s">
        <v>124</v>
      </c>
      <c r="H16">
        <v>71.940309999999997</v>
      </c>
      <c r="I16">
        <v>-111.77996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125</v>
      </c>
      <c r="N16">
        <v>15</v>
      </c>
      <c r="O16">
        <v>1</v>
      </c>
      <c r="P16">
        <v>30</v>
      </c>
      <c r="Q16">
        <v>2.81</v>
      </c>
      <c r="R16">
        <v>2.1</v>
      </c>
      <c r="S16">
        <v>2.2999999999999998</v>
      </c>
      <c r="T16">
        <v>-20</v>
      </c>
      <c r="U16">
        <v>78.7</v>
      </c>
      <c r="V16">
        <v>0.1</v>
      </c>
      <c r="W16">
        <v>0.98</v>
      </c>
      <c r="X16">
        <v>0.14000000000000001</v>
      </c>
      <c r="Y16">
        <v>23.1</v>
      </c>
      <c r="Z16">
        <v>48.5</v>
      </c>
      <c r="AA16">
        <v>117.42</v>
      </c>
      <c r="AB16">
        <v>4.57</v>
      </c>
      <c r="AC16">
        <v>8.6</v>
      </c>
      <c r="AD16">
        <v>11</v>
      </c>
      <c r="AE16">
        <v>0.08</v>
      </c>
      <c r="AF16">
        <v>11</v>
      </c>
      <c r="AG16">
        <v>1.45</v>
      </c>
      <c r="AH16">
        <v>720</v>
      </c>
      <c r="AI16">
        <v>0.22</v>
      </c>
      <c r="AJ16">
        <v>3.4000000000000002E-2</v>
      </c>
      <c r="AK16">
        <v>47.5</v>
      </c>
      <c r="AL16">
        <v>3.3000000000000002E-2</v>
      </c>
      <c r="AM16">
        <v>8.08</v>
      </c>
      <c r="AN16">
        <v>0.02</v>
      </c>
      <c r="AO16">
        <v>0.03</v>
      </c>
      <c r="AP16">
        <v>11.8</v>
      </c>
      <c r="AQ16">
        <v>0.2</v>
      </c>
      <c r="AR16">
        <v>18.5</v>
      </c>
      <c r="AS16">
        <v>-0.02</v>
      </c>
      <c r="AT16">
        <v>2.8</v>
      </c>
      <c r="AU16">
        <v>2510</v>
      </c>
      <c r="AV16">
        <v>0.03</v>
      </c>
      <c r="AW16">
        <v>0.4</v>
      </c>
      <c r="AX16">
        <v>161</v>
      </c>
      <c r="AY16">
        <v>-0.1</v>
      </c>
      <c r="AZ16">
        <v>60</v>
      </c>
    </row>
    <row r="17" spans="1:52" hidden="1" x14ac:dyDescent="0.3">
      <c r="A17" t="s">
        <v>126</v>
      </c>
      <c r="B17" t="s">
        <v>127</v>
      </c>
      <c r="C17" s="1" t="str">
        <f t="shared" si="0"/>
        <v>21:1173</v>
      </c>
      <c r="D17" s="1" t="str">
        <f t="shared" si="1"/>
        <v>21:0241</v>
      </c>
      <c r="E17" t="s">
        <v>128</v>
      </c>
      <c r="F17" t="s">
        <v>129</v>
      </c>
      <c r="H17">
        <v>71.942539999999994</v>
      </c>
      <c r="I17">
        <v>-111.75596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130</v>
      </c>
      <c r="N17">
        <v>16</v>
      </c>
      <c r="O17">
        <v>1</v>
      </c>
      <c r="P17">
        <v>40</v>
      </c>
      <c r="Q17">
        <v>2.5499999999999998</v>
      </c>
      <c r="R17">
        <v>1.5</v>
      </c>
      <c r="S17">
        <v>1.8</v>
      </c>
      <c r="T17">
        <v>-20</v>
      </c>
      <c r="U17">
        <v>76.2</v>
      </c>
      <c r="V17">
        <v>0.11</v>
      </c>
      <c r="W17">
        <v>1.1499999999999999</v>
      </c>
      <c r="X17">
        <v>0.13</v>
      </c>
      <c r="Y17">
        <v>22.9</v>
      </c>
      <c r="Z17">
        <v>49.6</v>
      </c>
      <c r="AA17">
        <v>95.48</v>
      </c>
      <c r="AB17">
        <v>4.24</v>
      </c>
      <c r="AC17">
        <v>7.8</v>
      </c>
      <c r="AD17">
        <v>9</v>
      </c>
      <c r="AE17">
        <v>0.09</v>
      </c>
      <c r="AF17">
        <v>12.2</v>
      </c>
      <c r="AG17">
        <v>1.56</v>
      </c>
      <c r="AH17">
        <v>685</v>
      </c>
      <c r="AI17">
        <v>0.17</v>
      </c>
      <c r="AJ17">
        <v>4.5999999999999999E-2</v>
      </c>
      <c r="AK17">
        <v>44.2</v>
      </c>
      <c r="AL17">
        <v>3.2000000000000001E-2</v>
      </c>
      <c r="AM17">
        <v>9.1199999999999992</v>
      </c>
      <c r="AN17">
        <v>-0.02</v>
      </c>
      <c r="AO17">
        <v>0.03</v>
      </c>
      <c r="AP17">
        <v>11.2</v>
      </c>
      <c r="AQ17">
        <v>0.1</v>
      </c>
      <c r="AR17">
        <v>22.3</v>
      </c>
      <c r="AS17">
        <v>-0.02</v>
      </c>
      <c r="AT17">
        <v>3.3</v>
      </c>
      <c r="AU17">
        <v>3000</v>
      </c>
      <c r="AV17">
        <v>0.02</v>
      </c>
      <c r="AW17">
        <v>0.5</v>
      </c>
      <c r="AX17">
        <v>157</v>
      </c>
      <c r="AY17">
        <v>-0.1</v>
      </c>
      <c r="AZ17">
        <v>63.3</v>
      </c>
    </row>
    <row r="18" spans="1:52" hidden="1" x14ac:dyDescent="0.3">
      <c r="A18" t="s">
        <v>131</v>
      </c>
      <c r="B18" t="s">
        <v>132</v>
      </c>
      <c r="C18" s="1" t="str">
        <f t="shared" si="0"/>
        <v>21:1173</v>
      </c>
      <c r="D18" s="1" t="str">
        <f t="shared" si="1"/>
        <v>21:0241</v>
      </c>
      <c r="E18" t="s">
        <v>133</v>
      </c>
      <c r="F18" t="s">
        <v>134</v>
      </c>
      <c r="H18">
        <v>71.975470000000001</v>
      </c>
      <c r="I18">
        <v>-111.73896000000001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135</v>
      </c>
      <c r="N18">
        <v>17</v>
      </c>
      <c r="O18">
        <v>1</v>
      </c>
      <c r="P18">
        <v>42</v>
      </c>
      <c r="Q18">
        <v>2.27</v>
      </c>
      <c r="R18">
        <v>1.8</v>
      </c>
      <c r="S18">
        <v>1.6</v>
      </c>
      <c r="T18">
        <v>-20</v>
      </c>
      <c r="U18">
        <v>80</v>
      </c>
      <c r="V18">
        <v>0.11</v>
      </c>
      <c r="W18">
        <v>2.08</v>
      </c>
      <c r="X18">
        <v>0.17</v>
      </c>
      <c r="Y18">
        <v>21.8</v>
      </c>
      <c r="Z18">
        <v>43.3</v>
      </c>
      <c r="AA18">
        <v>94.75</v>
      </c>
      <c r="AB18">
        <v>3.78</v>
      </c>
      <c r="AC18">
        <v>7</v>
      </c>
      <c r="AD18">
        <v>12</v>
      </c>
      <c r="AE18">
        <v>0.08</v>
      </c>
      <c r="AF18">
        <v>12</v>
      </c>
      <c r="AG18">
        <v>2.0699999999999998</v>
      </c>
      <c r="AH18">
        <v>663</v>
      </c>
      <c r="AI18">
        <v>0.2</v>
      </c>
      <c r="AJ18">
        <v>4.7E-2</v>
      </c>
      <c r="AK18">
        <v>42.4</v>
      </c>
      <c r="AL18">
        <v>3.3000000000000002E-2</v>
      </c>
      <c r="AM18">
        <v>9.5</v>
      </c>
      <c r="AN18">
        <v>-0.02</v>
      </c>
      <c r="AO18">
        <v>0.03</v>
      </c>
      <c r="AP18">
        <v>10.4</v>
      </c>
      <c r="AQ18">
        <v>-0.1</v>
      </c>
      <c r="AR18">
        <v>24.5</v>
      </c>
      <c r="AS18">
        <v>-0.02</v>
      </c>
      <c r="AT18">
        <v>3.4</v>
      </c>
      <c r="AU18">
        <v>2540</v>
      </c>
      <c r="AV18">
        <v>0.04</v>
      </c>
      <c r="AW18">
        <v>0.4</v>
      </c>
      <c r="AX18">
        <v>145</v>
      </c>
      <c r="AY18">
        <v>-0.1</v>
      </c>
      <c r="AZ18">
        <v>58.1</v>
      </c>
    </row>
    <row r="19" spans="1:52" hidden="1" x14ac:dyDescent="0.3">
      <c r="A19" t="s">
        <v>136</v>
      </c>
      <c r="B19" t="s">
        <v>137</v>
      </c>
      <c r="C19" s="1" t="str">
        <f t="shared" si="0"/>
        <v>21:1173</v>
      </c>
      <c r="D19" s="1" t="str">
        <f t="shared" si="1"/>
        <v>21:0241</v>
      </c>
      <c r="E19" t="s">
        <v>138</v>
      </c>
      <c r="F19" t="s">
        <v>139</v>
      </c>
      <c r="H19">
        <v>71.993709999999993</v>
      </c>
      <c r="I19">
        <v>-111.81596999999999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140</v>
      </c>
      <c r="N19">
        <v>18</v>
      </c>
      <c r="O19">
        <v>1</v>
      </c>
      <c r="P19">
        <v>46</v>
      </c>
      <c r="Q19">
        <v>2.85</v>
      </c>
      <c r="R19">
        <v>1.9</v>
      </c>
      <c r="S19">
        <v>2.2999999999999998</v>
      </c>
      <c r="T19">
        <v>-20</v>
      </c>
      <c r="U19">
        <v>92.3</v>
      </c>
      <c r="V19">
        <v>0.11</v>
      </c>
      <c r="W19">
        <v>1.26</v>
      </c>
      <c r="X19">
        <v>0.16</v>
      </c>
      <c r="Y19">
        <v>23.5</v>
      </c>
      <c r="Z19">
        <v>55.8</v>
      </c>
      <c r="AA19">
        <v>106.4</v>
      </c>
      <c r="AB19">
        <v>4.84</v>
      </c>
      <c r="AC19">
        <v>8.9</v>
      </c>
      <c r="AD19">
        <v>11</v>
      </c>
      <c r="AE19">
        <v>0.1</v>
      </c>
      <c r="AF19">
        <v>11.9</v>
      </c>
      <c r="AG19">
        <v>1.67</v>
      </c>
      <c r="AH19">
        <v>688</v>
      </c>
      <c r="AI19">
        <v>0.25</v>
      </c>
      <c r="AJ19">
        <v>4.7E-2</v>
      </c>
      <c r="AK19">
        <v>47</v>
      </c>
      <c r="AL19">
        <v>3.5999999999999997E-2</v>
      </c>
      <c r="AM19">
        <v>8.6999999999999993</v>
      </c>
      <c r="AN19">
        <v>-0.02</v>
      </c>
      <c r="AO19">
        <v>0.02</v>
      </c>
      <c r="AP19">
        <v>13.2</v>
      </c>
      <c r="AQ19">
        <v>0.2</v>
      </c>
      <c r="AR19">
        <v>24.5</v>
      </c>
      <c r="AS19">
        <v>-0.02</v>
      </c>
      <c r="AT19">
        <v>3.2</v>
      </c>
      <c r="AU19">
        <v>3150</v>
      </c>
      <c r="AV19">
        <v>0.03</v>
      </c>
      <c r="AW19">
        <v>0.5</v>
      </c>
      <c r="AX19">
        <v>182</v>
      </c>
      <c r="AY19">
        <v>-0.1</v>
      </c>
      <c r="AZ19">
        <v>67.5</v>
      </c>
    </row>
    <row r="20" spans="1:52" hidden="1" x14ac:dyDescent="0.3">
      <c r="A20" t="s">
        <v>141</v>
      </c>
      <c r="B20" t="s">
        <v>142</v>
      </c>
      <c r="C20" s="1" t="str">
        <f t="shared" si="0"/>
        <v>21:1173</v>
      </c>
      <c r="D20" s="1" t="str">
        <f t="shared" si="1"/>
        <v>21:0241</v>
      </c>
      <c r="E20" t="s">
        <v>143</v>
      </c>
      <c r="F20" t="s">
        <v>144</v>
      </c>
      <c r="H20">
        <v>71.985579999999999</v>
      </c>
      <c r="I20">
        <v>-111.82997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145</v>
      </c>
      <c r="N20">
        <v>19</v>
      </c>
      <c r="O20">
        <v>1</v>
      </c>
      <c r="P20">
        <v>34</v>
      </c>
      <c r="Q20">
        <v>2.82</v>
      </c>
      <c r="R20">
        <v>1.5</v>
      </c>
      <c r="S20">
        <v>2.5</v>
      </c>
      <c r="T20">
        <v>-20</v>
      </c>
      <c r="U20">
        <v>68.3</v>
      </c>
      <c r="V20">
        <v>0.09</v>
      </c>
      <c r="W20">
        <v>1.38</v>
      </c>
      <c r="X20">
        <v>0.17</v>
      </c>
      <c r="Y20">
        <v>26.7</v>
      </c>
      <c r="Z20">
        <v>54.2</v>
      </c>
      <c r="AA20">
        <v>107.07</v>
      </c>
      <c r="AB20">
        <v>4.57</v>
      </c>
      <c r="AC20">
        <v>8.9</v>
      </c>
      <c r="AD20">
        <v>10</v>
      </c>
      <c r="AE20">
        <v>7.0000000000000007E-2</v>
      </c>
      <c r="AF20">
        <v>9.9</v>
      </c>
      <c r="AG20">
        <v>1.51</v>
      </c>
      <c r="AH20">
        <v>838</v>
      </c>
      <c r="AI20">
        <v>0.19</v>
      </c>
      <c r="AJ20">
        <v>4.2000000000000003E-2</v>
      </c>
      <c r="AK20">
        <v>55.2</v>
      </c>
      <c r="AL20">
        <v>3.2000000000000001E-2</v>
      </c>
      <c r="AM20">
        <v>6.92</v>
      </c>
      <c r="AN20">
        <v>-0.02</v>
      </c>
      <c r="AO20">
        <v>0.02</v>
      </c>
      <c r="AP20">
        <v>12.4</v>
      </c>
      <c r="AQ20">
        <v>-0.1</v>
      </c>
      <c r="AR20">
        <v>22.3</v>
      </c>
      <c r="AS20">
        <v>-0.02</v>
      </c>
      <c r="AT20">
        <v>2.9</v>
      </c>
      <c r="AU20">
        <v>3610</v>
      </c>
      <c r="AV20">
        <v>-0.02</v>
      </c>
      <c r="AW20">
        <v>0.4</v>
      </c>
      <c r="AX20">
        <v>180</v>
      </c>
      <c r="AY20">
        <v>-0.1</v>
      </c>
      <c r="AZ20">
        <v>61.5</v>
      </c>
    </row>
    <row r="21" spans="1:52" hidden="1" x14ac:dyDescent="0.3">
      <c r="A21" t="s">
        <v>146</v>
      </c>
      <c r="B21" t="s">
        <v>147</v>
      </c>
      <c r="C21" s="1" t="str">
        <f t="shared" si="0"/>
        <v>21:1173</v>
      </c>
      <c r="D21" s="1" t="str">
        <f t="shared" si="1"/>
        <v>21:0241</v>
      </c>
      <c r="E21" t="s">
        <v>148</v>
      </c>
      <c r="F21" t="s">
        <v>149</v>
      </c>
      <c r="H21">
        <v>71.994129999999998</v>
      </c>
      <c r="I21">
        <v>-111.92398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150</v>
      </c>
      <c r="N21">
        <v>20</v>
      </c>
      <c r="O21">
        <v>1</v>
      </c>
      <c r="P21">
        <v>38</v>
      </c>
      <c r="Q21">
        <v>2.72</v>
      </c>
      <c r="R21">
        <v>1.5</v>
      </c>
      <c r="S21">
        <v>2.2000000000000002</v>
      </c>
      <c r="T21">
        <v>-20</v>
      </c>
      <c r="U21">
        <v>68.400000000000006</v>
      </c>
      <c r="V21">
        <v>0.09</v>
      </c>
      <c r="W21">
        <v>2.09</v>
      </c>
      <c r="X21">
        <v>0.17</v>
      </c>
      <c r="Y21">
        <v>26.9</v>
      </c>
      <c r="Z21">
        <v>59.2</v>
      </c>
      <c r="AA21">
        <v>109.88</v>
      </c>
      <c r="AB21">
        <v>4.5599999999999996</v>
      </c>
      <c r="AC21">
        <v>8.8000000000000007</v>
      </c>
      <c r="AD21">
        <v>12</v>
      </c>
      <c r="AE21">
        <v>7.0000000000000007E-2</v>
      </c>
      <c r="AF21">
        <v>10.1</v>
      </c>
      <c r="AG21">
        <v>1.87</v>
      </c>
      <c r="AH21">
        <v>910</v>
      </c>
      <c r="AI21">
        <v>0.19</v>
      </c>
      <c r="AJ21">
        <v>3.1E-2</v>
      </c>
      <c r="AK21">
        <v>55.6</v>
      </c>
      <c r="AL21">
        <v>2.9000000000000001E-2</v>
      </c>
      <c r="AM21">
        <v>7.38</v>
      </c>
      <c r="AN21">
        <v>-0.02</v>
      </c>
      <c r="AO21">
        <v>0.02</v>
      </c>
      <c r="AP21">
        <v>13.3</v>
      </c>
      <c r="AQ21">
        <v>0.1</v>
      </c>
      <c r="AR21">
        <v>21.2</v>
      </c>
      <c r="AS21">
        <v>-0.02</v>
      </c>
      <c r="AT21">
        <v>3.1</v>
      </c>
      <c r="AU21">
        <v>3540</v>
      </c>
      <c r="AV21">
        <v>0.02</v>
      </c>
      <c r="AW21">
        <v>0.4</v>
      </c>
      <c r="AX21">
        <v>177</v>
      </c>
      <c r="AY21">
        <v>-0.1</v>
      </c>
      <c r="AZ21">
        <v>62.2</v>
      </c>
    </row>
    <row r="22" spans="1:52" hidden="1" x14ac:dyDescent="0.3">
      <c r="A22" t="s">
        <v>151</v>
      </c>
      <c r="B22" t="s">
        <v>152</v>
      </c>
      <c r="C22" s="1" t="str">
        <f t="shared" si="0"/>
        <v>21:1173</v>
      </c>
      <c r="D22" s="1" t="str">
        <f t="shared" si="1"/>
        <v>21:0241</v>
      </c>
      <c r="E22" t="s">
        <v>153</v>
      </c>
      <c r="F22" t="s">
        <v>154</v>
      </c>
      <c r="H22">
        <v>72.458269999999999</v>
      </c>
      <c r="I22">
        <v>-111.72401000000001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57</v>
      </c>
      <c r="N22">
        <v>21</v>
      </c>
      <c r="O22">
        <v>7</v>
      </c>
      <c r="P22">
        <v>7</v>
      </c>
      <c r="Q22">
        <v>0.16</v>
      </c>
      <c r="R22">
        <v>3.4</v>
      </c>
      <c r="S22">
        <v>-0.2</v>
      </c>
      <c r="T22">
        <v>-20</v>
      </c>
      <c r="U22">
        <v>10.3</v>
      </c>
      <c r="V22">
        <v>0.02</v>
      </c>
      <c r="W22">
        <v>14.26</v>
      </c>
      <c r="X22">
        <v>0.02</v>
      </c>
      <c r="Y22">
        <v>2</v>
      </c>
      <c r="Z22">
        <v>3.8</v>
      </c>
      <c r="AA22">
        <v>4.24</v>
      </c>
      <c r="AB22">
        <v>0.49</v>
      </c>
      <c r="AC22">
        <v>0.6</v>
      </c>
      <c r="AD22">
        <v>7</v>
      </c>
      <c r="AE22">
        <v>7.0000000000000007E-2</v>
      </c>
      <c r="AF22">
        <v>3.5</v>
      </c>
      <c r="AG22">
        <v>8.61</v>
      </c>
      <c r="AH22">
        <v>117</v>
      </c>
      <c r="AI22">
        <v>0.72</v>
      </c>
      <c r="AJ22">
        <v>0.01</v>
      </c>
      <c r="AK22">
        <v>4.0999999999999996</v>
      </c>
      <c r="AL22">
        <v>8.9999999999999993E-3</v>
      </c>
      <c r="AM22">
        <v>5.72</v>
      </c>
      <c r="AN22">
        <v>-0.02</v>
      </c>
      <c r="AO22">
        <v>0.05</v>
      </c>
      <c r="AP22">
        <v>1</v>
      </c>
      <c r="AQ22">
        <v>0.2</v>
      </c>
      <c r="AR22">
        <v>49.4</v>
      </c>
      <c r="AS22">
        <v>-0.02</v>
      </c>
      <c r="AT22">
        <v>1.4</v>
      </c>
      <c r="AU22">
        <v>130</v>
      </c>
      <c r="AV22">
        <v>0.05</v>
      </c>
      <c r="AW22">
        <v>0.4</v>
      </c>
      <c r="AX22">
        <v>14</v>
      </c>
      <c r="AY22">
        <v>-0.1</v>
      </c>
      <c r="AZ22">
        <v>7.3</v>
      </c>
    </row>
    <row r="23" spans="1:52" hidden="1" x14ac:dyDescent="0.3">
      <c r="A23" t="s">
        <v>155</v>
      </c>
      <c r="B23" t="s">
        <v>156</v>
      </c>
      <c r="C23" s="1" t="str">
        <f t="shared" si="0"/>
        <v>21:1173</v>
      </c>
      <c r="D23" s="1" t="str">
        <f t="shared" si="1"/>
        <v>21:0241</v>
      </c>
      <c r="E23" t="s">
        <v>157</v>
      </c>
      <c r="F23" t="s">
        <v>158</v>
      </c>
      <c r="H23">
        <v>72.259990000000002</v>
      </c>
      <c r="I23">
        <v>-111.97701000000001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62</v>
      </c>
      <c r="N23">
        <v>22</v>
      </c>
      <c r="O23">
        <v>1</v>
      </c>
      <c r="P23">
        <v>27</v>
      </c>
      <c r="Q23">
        <v>1.87</v>
      </c>
      <c r="R23">
        <v>2.9</v>
      </c>
      <c r="S23">
        <v>0.8</v>
      </c>
      <c r="T23">
        <v>-20</v>
      </c>
      <c r="U23">
        <v>69</v>
      </c>
      <c r="V23">
        <v>0.14000000000000001</v>
      </c>
      <c r="W23">
        <v>7.85</v>
      </c>
      <c r="X23">
        <v>0.09</v>
      </c>
      <c r="Y23">
        <v>12</v>
      </c>
      <c r="Z23">
        <v>23.9</v>
      </c>
      <c r="AA23">
        <v>47.38</v>
      </c>
      <c r="AB23">
        <v>2.23</v>
      </c>
      <c r="AC23">
        <v>4.9000000000000004</v>
      </c>
      <c r="AD23">
        <v>19</v>
      </c>
      <c r="AE23">
        <v>0.13</v>
      </c>
      <c r="AF23">
        <v>12.6</v>
      </c>
      <c r="AG23">
        <v>5.64</v>
      </c>
      <c r="AH23">
        <v>376</v>
      </c>
      <c r="AI23">
        <v>0.21</v>
      </c>
      <c r="AJ23">
        <v>1.9E-2</v>
      </c>
      <c r="AK23">
        <v>24.5</v>
      </c>
      <c r="AL23">
        <v>3.4000000000000002E-2</v>
      </c>
      <c r="AM23">
        <v>10.07</v>
      </c>
      <c r="AN23">
        <v>0.05</v>
      </c>
      <c r="AO23">
        <v>7.0000000000000007E-2</v>
      </c>
      <c r="AP23">
        <v>3.7</v>
      </c>
      <c r="AQ23">
        <v>0.4</v>
      </c>
      <c r="AR23">
        <v>36.6</v>
      </c>
      <c r="AS23">
        <v>-0.02</v>
      </c>
      <c r="AT23">
        <v>2.4</v>
      </c>
      <c r="AU23">
        <v>600</v>
      </c>
      <c r="AV23">
        <v>0.1</v>
      </c>
      <c r="AW23">
        <v>0.6</v>
      </c>
      <c r="AX23">
        <v>47</v>
      </c>
      <c r="AY23">
        <v>-0.1</v>
      </c>
      <c r="AZ23">
        <v>41</v>
      </c>
    </row>
    <row r="24" spans="1:52" hidden="1" x14ac:dyDescent="0.3">
      <c r="A24" t="s">
        <v>159</v>
      </c>
      <c r="B24" t="s">
        <v>160</v>
      </c>
      <c r="C24" s="1" t="str">
        <f t="shared" si="0"/>
        <v>21:1173</v>
      </c>
      <c r="D24" s="1" t="str">
        <f t="shared" si="1"/>
        <v>21:0241</v>
      </c>
      <c r="E24" t="s">
        <v>161</v>
      </c>
      <c r="F24" t="s">
        <v>162</v>
      </c>
      <c r="H24">
        <v>72.359729999999999</v>
      </c>
      <c r="I24">
        <v>-111.98802000000001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67</v>
      </c>
      <c r="N24">
        <v>23</v>
      </c>
      <c r="O24">
        <v>1</v>
      </c>
      <c r="P24">
        <v>8</v>
      </c>
      <c r="Q24">
        <v>0.33</v>
      </c>
      <c r="R24">
        <v>3.8</v>
      </c>
      <c r="S24">
        <v>-0.2</v>
      </c>
      <c r="T24">
        <v>-20</v>
      </c>
      <c r="U24">
        <v>12.5</v>
      </c>
      <c r="V24">
        <v>0.03</v>
      </c>
      <c r="W24">
        <v>13.47</v>
      </c>
      <c r="X24">
        <v>0.03</v>
      </c>
      <c r="Y24">
        <v>3.9</v>
      </c>
      <c r="Z24">
        <v>6.4</v>
      </c>
      <c r="AA24">
        <v>9.34</v>
      </c>
      <c r="AB24">
        <v>0.83</v>
      </c>
      <c r="AC24">
        <v>1.1000000000000001</v>
      </c>
      <c r="AD24">
        <v>8</v>
      </c>
      <c r="AE24">
        <v>0.06</v>
      </c>
      <c r="AF24">
        <v>3.8</v>
      </c>
      <c r="AG24">
        <v>8.07</v>
      </c>
      <c r="AH24">
        <v>161</v>
      </c>
      <c r="AI24">
        <v>0.78</v>
      </c>
      <c r="AJ24">
        <v>1.4999999999999999E-2</v>
      </c>
      <c r="AK24">
        <v>6.9</v>
      </c>
      <c r="AL24">
        <v>1.0999999999999999E-2</v>
      </c>
      <c r="AM24">
        <v>6.51</v>
      </c>
      <c r="AN24">
        <v>-0.02</v>
      </c>
      <c r="AO24">
        <v>0.06</v>
      </c>
      <c r="AP24">
        <v>1.5</v>
      </c>
      <c r="AQ24">
        <v>0.3</v>
      </c>
      <c r="AR24">
        <v>48.1</v>
      </c>
      <c r="AS24">
        <v>-0.02</v>
      </c>
      <c r="AT24">
        <v>1.2</v>
      </c>
      <c r="AU24">
        <v>380</v>
      </c>
      <c r="AV24">
        <v>0.05</v>
      </c>
      <c r="AW24">
        <v>0.4</v>
      </c>
      <c r="AX24">
        <v>28</v>
      </c>
      <c r="AY24">
        <v>-0.1</v>
      </c>
      <c r="AZ24">
        <v>10.4</v>
      </c>
    </row>
    <row r="25" spans="1:52" hidden="1" x14ac:dyDescent="0.3">
      <c r="A25" t="s">
        <v>163</v>
      </c>
      <c r="B25" t="s">
        <v>164</v>
      </c>
      <c r="C25" s="1" t="str">
        <f t="shared" si="0"/>
        <v>21:1173</v>
      </c>
      <c r="D25" s="1" t="str">
        <f t="shared" si="1"/>
        <v>21:0241</v>
      </c>
      <c r="E25" t="s">
        <v>165</v>
      </c>
      <c r="F25" t="s">
        <v>166</v>
      </c>
      <c r="H25">
        <v>72.366129999999998</v>
      </c>
      <c r="I25">
        <v>-111.96902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77</v>
      </c>
      <c r="N25">
        <v>24</v>
      </c>
      <c r="O25">
        <v>1</v>
      </c>
      <c r="P25">
        <v>16</v>
      </c>
      <c r="Q25">
        <v>0.37</v>
      </c>
      <c r="R25">
        <v>2.6</v>
      </c>
      <c r="S25">
        <v>-0.2</v>
      </c>
      <c r="T25">
        <v>-20</v>
      </c>
      <c r="U25">
        <v>46.4</v>
      </c>
      <c r="V25">
        <v>7.0000000000000007E-2</v>
      </c>
      <c r="W25">
        <v>11.02</v>
      </c>
      <c r="X25">
        <v>0.02</v>
      </c>
      <c r="Y25">
        <v>5.2</v>
      </c>
      <c r="Z25">
        <v>8</v>
      </c>
      <c r="AA25">
        <v>9.3800000000000008</v>
      </c>
      <c r="AB25">
        <v>0.99</v>
      </c>
      <c r="AC25">
        <v>1.4</v>
      </c>
      <c r="AD25">
        <v>15</v>
      </c>
      <c r="AE25">
        <v>0.22</v>
      </c>
      <c r="AF25">
        <v>6.1</v>
      </c>
      <c r="AG25">
        <v>6.49</v>
      </c>
      <c r="AH25">
        <v>331</v>
      </c>
      <c r="AI25">
        <v>0.43</v>
      </c>
      <c r="AJ25">
        <v>1.2E-2</v>
      </c>
      <c r="AK25">
        <v>8.8000000000000007</v>
      </c>
      <c r="AL25">
        <v>1.7999999999999999E-2</v>
      </c>
      <c r="AM25">
        <v>4.8899999999999997</v>
      </c>
      <c r="AN25">
        <v>0.04</v>
      </c>
      <c r="AO25">
        <v>0.04</v>
      </c>
      <c r="AP25">
        <v>2.4</v>
      </c>
      <c r="AQ25">
        <v>0.1</v>
      </c>
      <c r="AR25">
        <v>43.8</v>
      </c>
      <c r="AS25">
        <v>-0.02</v>
      </c>
      <c r="AT25">
        <v>3.5</v>
      </c>
      <c r="AU25">
        <v>170</v>
      </c>
      <c r="AV25">
        <v>0.06</v>
      </c>
      <c r="AW25">
        <v>0.4</v>
      </c>
      <c r="AX25">
        <v>15</v>
      </c>
      <c r="AY25">
        <v>-0.1</v>
      </c>
      <c r="AZ25">
        <v>8.1</v>
      </c>
    </row>
    <row r="26" spans="1:52" hidden="1" x14ac:dyDescent="0.3">
      <c r="A26" t="s">
        <v>167</v>
      </c>
      <c r="B26" t="s">
        <v>168</v>
      </c>
      <c r="C26" s="1" t="str">
        <f t="shared" si="0"/>
        <v>21:1173</v>
      </c>
      <c r="D26" s="1" t="str">
        <f t="shared" si="1"/>
        <v>21:0241</v>
      </c>
      <c r="E26" t="s">
        <v>169</v>
      </c>
      <c r="F26" t="s">
        <v>170</v>
      </c>
      <c r="H26">
        <v>72.418009999999995</v>
      </c>
      <c r="I26">
        <v>-111.80902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</v>
      </c>
      <c r="P26">
        <v>15</v>
      </c>
      <c r="Q26">
        <v>0.32</v>
      </c>
      <c r="R26">
        <v>3.9</v>
      </c>
      <c r="S26">
        <v>0.4</v>
      </c>
      <c r="T26">
        <v>-20</v>
      </c>
      <c r="U26">
        <v>33</v>
      </c>
      <c r="V26">
        <v>0.05</v>
      </c>
      <c r="W26">
        <v>12.15</v>
      </c>
      <c r="X26">
        <v>0.03</v>
      </c>
      <c r="Y26">
        <v>4.4000000000000004</v>
      </c>
      <c r="Z26">
        <v>6.7</v>
      </c>
      <c r="AA26">
        <v>7.69</v>
      </c>
      <c r="AB26">
        <v>0.72</v>
      </c>
      <c r="AC26">
        <v>1.2</v>
      </c>
      <c r="AD26">
        <v>12</v>
      </c>
      <c r="AE26">
        <v>0.16</v>
      </c>
      <c r="AF26">
        <v>5.6</v>
      </c>
      <c r="AG26">
        <v>7.36</v>
      </c>
      <c r="AH26">
        <v>231</v>
      </c>
      <c r="AI26">
        <v>0.76</v>
      </c>
      <c r="AJ26">
        <v>1.0999999999999999E-2</v>
      </c>
      <c r="AK26">
        <v>7.7</v>
      </c>
      <c r="AL26">
        <v>1.6E-2</v>
      </c>
      <c r="AM26">
        <v>6.53</v>
      </c>
      <c r="AN26">
        <v>-0.02</v>
      </c>
      <c r="AO26">
        <v>0.05</v>
      </c>
      <c r="AP26">
        <v>1.6</v>
      </c>
      <c r="AQ26">
        <v>0.3</v>
      </c>
      <c r="AR26">
        <v>48.3</v>
      </c>
      <c r="AS26">
        <v>-0.02</v>
      </c>
      <c r="AT26">
        <v>2.6</v>
      </c>
      <c r="AU26">
        <v>130</v>
      </c>
      <c r="AV26">
        <v>0.1</v>
      </c>
      <c r="AW26">
        <v>0.6</v>
      </c>
      <c r="AX26">
        <v>14</v>
      </c>
      <c r="AY26">
        <v>-0.1</v>
      </c>
      <c r="AZ26">
        <v>9.4</v>
      </c>
    </row>
    <row r="27" spans="1:52" hidden="1" x14ac:dyDescent="0.3">
      <c r="A27" t="s">
        <v>171</v>
      </c>
      <c r="B27" t="s">
        <v>172</v>
      </c>
      <c r="C27" s="1" t="str">
        <f t="shared" si="0"/>
        <v>21:1173</v>
      </c>
      <c r="D27" s="1" t="str">
        <f t="shared" si="1"/>
        <v>21:0241</v>
      </c>
      <c r="E27" t="s">
        <v>173</v>
      </c>
      <c r="F27" t="s">
        <v>174</v>
      </c>
      <c r="H27">
        <v>72.37473</v>
      </c>
      <c r="I27">
        <v>-111.57299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87</v>
      </c>
      <c r="N27">
        <v>26</v>
      </c>
      <c r="O27">
        <v>1</v>
      </c>
      <c r="P27">
        <v>29</v>
      </c>
      <c r="Q27">
        <v>1.1299999999999999</v>
      </c>
      <c r="R27">
        <v>2.7</v>
      </c>
      <c r="S27">
        <v>0.7</v>
      </c>
      <c r="T27">
        <v>-20</v>
      </c>
      <c r="U27">
        <v>51.3</v>
      </c>
      <c r="V27">
        <v>0.1</v>
      </c>
      <c r="W27">
        <v>1.6</v>
      </c>
      <c r="X27">
        <v>0.08</v>
      </c>
      <c r="Y27">
        <v>12.9</v>
      </c>
      <c r="Z27">
        <v>20.9</v>
      </c>
      <c r="AA27">
        <v>35.11</v>
      </c>
      <c r="AB27">
        <v>2.39</v>
      </c>
      <c r="AC27">
        <v>3.2</v>
      </c>
      <c r="AD27">
        <v>19</v>
      </c>
      <c r="AE27">
        <v>0.17</v>
      </c>
      <c r="AF27">
        <v>20.2</v>
      </c>
      <c r="AG27">
        <v>1.58</v>
      </c>
      <c r="AH27">
        <v>255</v>
      </c>
      <c r="AI27">
        <v>0.2</v>
      </c>
      <c r="AJ27">
        <v>2.1999999999999999E-2</v>
      </c>
      <c r="AK27">
        <v>18.100000000000001</v>
      </c>
      <c r="AL27">
        <v>4.2999999999999997E-2</v>
      </c>
      <c r="AM27">
        <v>5.23</v>
      </c>
      <c r="AN27">
        <v>0.05</v>
      </c>
      <c r="AO27">
        <v>0.09</v>
      </c>
      <c r="AP27">
        <v>3.6</v>
      </c>
      <c r="AQ27">
        <v>0.2</v>
      </c>
      <c r="AR27">
        <v>11.8</v>
      </c>
      <c r="AS27">
        <v>-0.02</v>
      </c>
      <c r="AT27">
        <v>4</v>
      </c>
      <c r="AU27">
        <v>390</v>
      </c>
      <c r="AV27">
        <v>7.0000000000000007E-2</v>
      </c>
      <c r="AW27">
        <v>1.2</v>
      </c>
      <c r="AX27">
        <v>47</v>
      </c>
      <c r="AY27">
        <v>-0.1</v>
      </c>
      <c r="AZ27">
        <v>27.4</v>
      </c>
    </row>
    <row r="28" spans="1:52" hidden="1" x14ac:dyDescent="0.3">
      <c r="A28" t="s">
        <v>175</v>
      </c>
      <c r="B28" t="s">
        <v>176</v>
      </c>
      <c r="C28" s="1" t="str">
        <f t="shared" si="0"/>
        <v>21:1173</v>
      </c>
      <c r="D28" s="1" t="str">
        <f t="shared" si="1"/>
        <v>21:0241</v>
      </c>
      <c r="E28" t="s">
        <v>177</v>
      </c>
      <c r="F28" t="s">
        <v>178</v>
      </c>
      <c r="H28">
        <v>72.347890000000007</v>
      </c>
      <c r="I28">
        <v>-111.56299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92</v>
      </c>
      <c r="N28">
        <v>27</v>
      </c>
      <c r="O28">
        <v>1</v>
      </c>
      <c r="P28">
        <v>24</v>
      </c>
      <c r="Q28">
        <v>1.25</v>
      </c>
      <c r="R28">
        <v>3.9</v>
      </c>
      <c r="S28">
        <v>0.3</v>
      </c>
      <c r="T28">
        <v>-20</v>
      </c>
      <c r="U28">
        <v>58.1</v>
      </c>
      <c r="V28">
        <v>0.14000000000000001</v>
      </c>
      <c r="W28">
        <v>1.49</v>
      </c>
      <c r="X28">
        <v>0.08</v>
      </c>
      <c r="Y28">
        <v>8.9</v>
      </c>
      <c r="Z28">
        <v>22.6</v>
      </c>
      <c r="AA28">
        <v>37.07</v>
      </c>
      <c r="AB28">
        <v>1.87</v>
      </c>
      <c r="AC28">
        <v>3.7</v>
      </c>
      <c r="AD28">
        <v>26</v>
      </c>
      <c r="AE28">
        <v>0.26</v>
      </c>
      <c r="AF28">
        <v>16.899999999999999</v>
      </c>
      <c r="AG28">
        <v>1.75</v>
      </c>
      <c r="AH28">
        <v>211</v>
      </c>
      <c r="AI28">
        <v>0.23</v>
      </c>
      <c r="AJ28">
        <v>1.6E-2</v>
      </c>
      <c r="AK28">
        <v>18</v>
      </c>
      <c r="AL28">
        <v>4.2000000000000003E-2</v>
      </c>
      <c r="AM28">
        <v>6.69</v>
      </c>
      <c r="AN28">
        <v>0.04</v>
      </c>
      <c r="AO28">
        <v>0.09</v>
      </c>
      <c r="AP28">
        <v>3.7</v>
      </c>
      <c r="AQ28">
        <v>0.4</v>
      </c>
      <c r="AR28">
        <v>12.4</v>
      </c>
      <c r="AS28">
        <v>0.02</v>
      </c>
      <c r="AT28">
        <v>2.7</v>
      </c>
      <c r="AU28">
        <v>220</v>
      </c>
      <c r="AV28">
        <v>0.09</v>
      </c>
      <c r="AW28">
        <v>0.7</v>
      </c>
      <c r="AX28">
        <v>39</v>
      </c>
      <c r="AY28">
        <v>-0.1</v>
      </c>
      <c r="AZ28">
        <v>33.9</v>
      </c>
    </row>
    <row r="29" spans="1:52" hidden="1" x14ac:dyDescent="0.3">
      <c r="A29" t="s">
        <v>179</v>
      </c>
      <c r="B29" t="s">
        <v>180</v>
      </c>
      <c r="C29" s="1" t="str">
        <f t="shared" si="0"/>
        <v>21:1173</v>
      </c>
      <c r="D29" s="1" t="str">
        <f t="shared" si="1"/>
        <v>21:0241</v>
      </c>
      <c r="E29" t="s">
        <v>181</v>
      </c>
      <c r="F29" t="s">
        <v>182</v>
      </c>
      <c r="H29">
        <v>72.302949999999996</v>
      </c>
      <c r="I29">
        <v>-111.732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97</v>
      </c>
      <c r="N29">
        <v>28</v>
      </c>
      <c r="O29">
        <v>1</v>
      </c>
      <c r="P29">
        <v>39</v>
      </c>
      <c r="Q29">
        <v>1.74</v>
      </c>
      <c r="R29">
        <v>4.5999999999999996</v>
      </c>
      <c r="S29">
        <v>0.6</v>
      </c>
      <c r="T29">
        <v>-20</v>
      </c>
      <c r="U29">
        <v>60</v>
      </c>
      <c r="V29">
        <v>0.12</v>
      </c>
      <c r="W29">
        <v>6.19</v>
      </c>
      <c r="X29">
        <v>0.11</v>
      </c>
      <c r="Y29">
        <v>10.4</v>
      </c>
      <c r="Z29">
        <v>24.8</v>
      </c>
      <c r="AA29">
        <v>51.68</v>
      </c>
      <c r="AB29">
        <v>2.2400000000000002</v>
      </c>
      <c r="AC29">
        <v>4.7</v>
      </c>
      <c r="AD29">
        <v>28</v>
      </c>
      <c r="AE29">
        <v>0.15</v>
      </c>
      <c r="AF29">
        <v>10.6</v>
      </c>
      <c r="AG29">
        <v>5.48</v>
      </c>
      <c r="AH29">
        <v>298</v>
      </c>
      <c r="AI29">
        <v>0.72</v>
      </c>
      <c r="AJ29">
        <v>3.1E-2</v>
      </c>
      <c r="AK29">
        <v>21.4</v>
      </c>
      <c r="AL29">
        <v>3.6999999999999998E-2</v>
      </c>
      <c r="AM29">
        <v>10.89</v>
      </c>
      <c r="AN29">
        <v>0.12</v>
      </c>
      <c r="AO29">
        <v>7.0000000000000007E-2</v>
      </c>
      <c r="AP29">
        <v>3.7</v>
      </c>
      <c r="AQ29">
        <v>0.6</v>
      </c>
      <c r="AR29">
        <v>25.8</v>
      </c>
      <c r="AS29">
        <v>-0.02</v>
      </c>
      <c r="AT29">
        <v>2.2999999999999998</v>
      </c>
      <c r="AU29">
        <v>640</v>
      </c>
      <c r="AV29">
        <v>0.09</v>
      </c>
      <c r="AW29">
        <v>0.5</v>
      </c>
      <c r="AX29">
        <v>65</v>
      </c>
      <c r="AY29">
        <v>-0.1</v>
      </c>
      <c r="AZ29">
        <v>44.2</v>
      </c>
    </row>
    <row r="30" spans="1:52" hidden="1" x14ac:dyDescent="0.3">
      <c r="A30" t="s">
        <v>183</v>
      </c>
      <c r="B30" t="s">
        <v>184</v>
      </c>
      <c r="C30" s="1" t="str">
        <f t="shared" si="0"/>
        <v>21:1173</v>
      </c>
      <c r="D30" s="1" t="str">
        <f t="shared" si="1"/>
        <v>21:0241</v>
      </c>
      <c r="E30" t="s">
        <v>185</v>
      </c>
      <c r="F30" t="s">
        <v>186</v>
      </c>
      <c r="H30">
        <v>72.308220000000006</v>
      </c>
      <c r="I30">
        <v>-111.751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102</v>
      </c>
      <c r="N30">
        <v>29</v>
      </c>
      <c r="O30">
        <v>1</v>
      </c>
      <c r="P30">
        <v>28</v>
      </c>
      <c r="Q30">
        <v>1.57</v>
      </c>
      <c r="R30">
        <v>3.6</v>
      </c>
      <c r="S30">
        <v>0.5</v>
      </c>
      <c r="T30">
        <v>-20</v>
      </c>
      <c r="U30">
        <v>70.099999999999994</v>
      </c>
      <c r="V30">
        <v>0.12</v>
      </c>
      <c r="W30">
        <v>4.91</v>
      </c>
      <c r="X30">
        <v>0.1</v>
      </c>
      <c r="Y30">
        <v>12.1</v>
      </c>
      <c r="Z30">
        <v>22.6</v>
      </c>
      <c r="AA30">
        <v>42.63</v>
      </c>
      <c r="AB30">
        <v>2.46</v>
      </c>
      <c r="AC30">
        <v>4.2</v>
      </c>
      <c r="AD30">
        <v>20</v>
      </c>
      <c r="AE30">
        <v>0.14000000000000001</v>
      </c>
      <c r="AF30">
        <v>10.1</v>
      </c>
      <c r="AG30">
        <v>4.22</v>
      </c>
      <c r="AH30">
        <v>557</v>
      </c>
      <c r="AI30">
        <v>0.36</v>
      </c>
      <c r="AJ30">
        <v>3.2000000000000001E-2</v>
      </c>
      <c r="AK30">
        <v>19.7</v>
      </c>
      <c r="AL30">
        <v>4.2000000000000003E-2</v>
      </c>
      <c r="AM30">
        <v>8.77</v>
      </c>
      <c r="AN30">
        <v>0.08</v>
      </c>
      <c r="AO30">
        <v>7.0000000000000007E-2</v>
      </c>
      <c r="AP30">
        <v>3.7</v>
      </c>
      <c r="AQ30">
        <v>0.3</v>
      </c>
      <c r="AR30">
        <v>25.2</v>
      </c>
      <c r="AS30">
        <v>0.02</v>
      </c>
      <c r="AT30">
        <v>2</v>
      </c>
      <c r="AU30">
        <v>580</v>
      </c>
      <c r="AV30">
        <v>0.06</v>
      </c>
      <c r="AW30">
        <v>0.6</v>
      </c>
      <c r="AX30">
        <v>78</v>
      </c>
      <c r="AY30">
        <v>-0.1</v>
      </c>
      <c r="AZ30">
        <v>46.5</v>
      </c>
    </row>
    <row r="31" spans="1:52" hidden="1" x14ac:dyDescent="0.3">
      <c r="A31" t="s">
        <v>187</v>
      </c>
      <c r="B31" t="s">
        <v>188</v>
      </c>
      <c r="C31" s="1" t="str">
        <f t="shared" si="0"/>
        <v>21:1173</v>
      </c>
      <c r="D31" s="1" t="str">
        <f t="shared" si="1"/>
        <v>21:0241</v>
      </c>
      <c r="E31" t="s">
        <v>189</v>
      </c>
      <c r="F31" t="s">
        <v>190</v>
      </c>
      <c r="H31">
        <v>72.311160000000001</v>
      </c>
      <c r="I31">
        <v>-111.756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107</v>
      </c>
      <c r="N31">
        <v>30</v>
      </c>
      <c r="O31">
        <v>1</v>
      </c>
      <c r="P31">
        <v>29</v>
      </c>
      <c r="Q31">
        <v>1.68</v>
      </c>
      <c r="R31">
        <v>4.5</v>
      </c>
      <c r="S31">
        <v>0.9</v>
      </c>
      <c r="T31">
        <v>-20</v>
      </c>
      <c r="U31">
        <v>96</v>
      </c>
      <c r="V31">
        <v>0.11</v>
      </c>
      <c r="W31">
        <v>3.66</v>
      </c>
      <c r="X31">
        <v>0.12</v>
      </c>
      <c r="Y31">
        <v>14.4</v>
      </c>
      <c r="Z31">
        <v>25.4</v>
      </c>
      <c r="AA31">
        <v>49.5</v>
      </c>
      <c r="AB31">
        <v>2.69</v>
      </c>
      <c r="AC31">
        <v>4.5999999999999996</v>
      </c>
      <c r="AD31">
        <v>33</v>
      </c>
      <c r="AE31">
        <v>0.17</v>
      </c>
      <c r="AF31">
        <v>10.7</v>
      </c>
      <c r="AG31">
        <v>3.4</v>
      </c>
      <c r="AH31">
        <v>788</v>
      </c>
      <c r="AI31">
        <v>0.36</v>
      </c>
      <c r="AJ31">
        <v>3.9E-2</v>
      </c>
      <c r="AK31">
        <v>22</v>
      </c>
      <c r="AL31">
        <v>5.0999999999999997E-2</v>
      </c>
      <c r="AM31">
        <v>8.1199999999999992</v>
      </c>
      <c r="AN31">
        <v>0.11</v>
      </c>
      <c r="AO31">
        <v>0.08</v>
      </c>
      <c r="AP31">
        <v>4.0999999999999996</v>
      </c>
      <c r="AQ31">
        <v>0.6</v>
      </c>
      <c r="AR31">
        <v>22.2</v>
      </c>
      <c r="AS31">
        <v>-0.02</v>
      </c>
      <c r="AT31">
        <v>2.1</v>
      </c>
      <c r="AU31">
        <v>630</v>
      </c>
      <c r="AV31">
        <v>7.0000000000000007E-2</v>
      </c>
      <c r="AW31">
        <v>0.5</v>
      </c>
      <c r="AX31">
        <v>77</v>
      </c>
      <c r="AY31">
        <v>-0.1</v>
      </c>
      <c r="AZ31">
        <v>46</v>
      </c>
    </row>
    <row r="32" spans="1:52" hidden="1" x14ac:dyDescent="0.3">
      <c r="A32" t="s">
        <v>191</v>
      </c>
      <c r="B32" t="s">
        <v>192</v>
      </c>
      <c r="C32" s="1" t="str">
        <f t="shared" si="0"/>
        <v>21:1173</v>
      </c>
      <c r="D32" s="1" t="str">
        <f t="shared" si="1"/>
        <v>21:0241</v>
      </c>
      <c r="E32" t="s">
        <v>193</v>
      </c>
      <c r="F32" t="s">
        <v>194</v>
      </c>
      <c r="H32">
        <v>72.379859999999994</v>
      </c>
      <c r="I32">
        <v>-111.91401999999999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112</v>
      </c>
      <c r="N32">
        <v>31</v>
      </c>
      <c r="O32">
        <v>1</v>
      </c>
      <c r="P32">
        <v>16</v>
      </c>
      <c r="Q32">
        <v>0.28999999999999998</v>
      </c>
      <c r="R32">
        <v>4.0999999999999996</v>
      </c>
      <c r="S32">
        <v>0.2</v>
      </c>
      <c r="T32">
        <v>-20</v>
      </c>
      <c r="U32">
        <v>29.8</v>
      </c>
      <c r="V32">
        <v>0.06</v>
      </c>
      <c r="W32">
        <v>10.56</v>
      </c>
      <c r="X32">
        <v>0.03</v>
      </c>
      <c r="Y32">
        <v>5.3</v>
      </c>
      <c r="Z32">
        <v>6.6</v>
      </c>
      <c r="AA32">
        <v>17.190000000000001</v>
      </c>
      <c r="AB32">
        <v>0.8</v>
      </c>
      <c r="AC32">
        <v>1.1000000000000001</v>
      </c>
      <c r="AD32">
        <v>25</v>
      </c>
      <c r="AE32">
        <v>0.13</v>
      </c>
      <c r="AF32">
        <v>6.2</v>
      </c>
      <c r="AG32">
        <v>6.48</v>
      </c>
      <c r="AH32">
        <v>158</v>
      </c>
      <c r="AI32">
        <v>0.72</v>
      </c>
      <c r="AJ32">
        <v>1.0999999999999999E-2</v>
      </c>
      <c r="AK32">
        <v>8.6</v>
      </c>
      <c r="AL32">
        <v>2.1000000000000001E-2</v>
      </c>
      <c r="AM32">
        <v>8.25</v>
      </c>
      <c r="AN32">
        <v>0.03</v>
      </c>
      <c r="AO32">
        <v>0.1</v>
      </c>
      <c r="AP32">
        <v>1.5</v>
      </c>
      <c r="AQ32">
        <v>0.4</v>
      </c>
      <c r="AR32">
        <v>41.3</v>
      </c>
      <c r="AS32">
        <v>-0.02</v>
      </c>
      <c r="AT32">
        <v>2.1</v>
      </c>
      <c r="AU32">
        <v>170</v>
      </c>
      <c r="AV32">
        <v>7.0000000000000007E-2</v>
      </c>
      <c r="AW32">
        <v>0.6</v>
      </c>
      <c r="AX32">
        <v>17</v>
      </c>
      <c r="AY32">
        <v>-0.1</v>
      </c>
      <c r="AZ32">
        <v>10.1</v>
      </c>
    </row>
    <row r="33" spans="1:52" hidden="1" x14ac:dyDescent="0.3">
      <c r="A33" t="s">
        <v>195</v>
      </c>
      <c r="B33" t="s">
        <v>196</v>
      </c>
      <c r="C33" s="1" t="str">
        <f t="shared" si="0"/>
        <v>21:1173</v>
      </c>
      <c r="D33" s="1" t="str">
        <f>HYPERLINK("http://geochem.nrcan.gc.ca/cdogs/content/svy/svy_e.htm", "")</f>
        <v/>
      </c>
      <c r="G33" s="1" t="str">
        <f>HYPERLINK("http://geochem.nrcan.gc.ca/cdogs/content/cr_/cr_00160_e.htm", "160")</f>
        <v>160</v>
      </c>
      <c r="J33" t="s">
        <v>70</v>
      </c>
      <c r="K33" t="s">
        <v>71</v>
      </c>
      <c r="L33">
        <v>2</v>
      </c>
      <c r="M33" t="s">
        <v>72</v>
      </c>
      <c r="N33">
        <v>32</v>
      </c>
      <c r="O33">
        <v>8</v>
      </c>
      <c r="P33">
        <v>66</v>
      </c>
      <c r="Q33">
        <v>0.78</v>
      </c>
      <c r="R33">
        <v>8</v>
      </c>
      <c r="S33">
        <v>0.8</v>
      </c>
      <c r="T33">
        <v>-20</v>
      </c>
      <c r="U33">
        <v>244.9</v>
      </c>
      <c r="V33">
        <v>0.09</v>
      </c>
      <c r="W33">
        <v>0.45</v>
      </c>
      <c r="X33">
        <v>0.22</v>
      </c>
      <c r="Y33">
        <v>6.7</v>
      </c>
      <c r="Z33">
        <v>16.8</v>
      </c>
      <c r="AA33">
        <v>11.87</v>
      </c>
      <c r="AB33">
        <v>1.56</v>
      </c>
      <c r="AC33">
        <v>2.2000000000000002</v>
      </c>
      <c r="AD33">
        <v>16</v>
      </c>
      <c r="AE33">
        <v>0.05</v>
      </c>
      <c r="AF33">
        <v>15.2</v>
      </c>
      <c r="AG33">
        <v>0.51</v>
      </c>
      <c r="AH33">
        <v>251</v>
      </c>
      <c r="AI33">
        <v>0.53</v>
      </c>
      <c r="AJ33">
        <v>1.0999999999999999E-2</v>
      </c>
      <c r="AK33">
        <v>13.2</v>
      </c>
      <c r="AL33">
        <v>7.4999999999999997E-2</v>
      </c>
      <c r="AM33">
        <v>11.97</v>
      </c>
      <c r="AN33">
        <v>0.02</v>
      </c>
      <c r="AO33">
        <v>0.4</v>
      </c>
      <c r="AP33">
        <v>2</v>
      </c>
      <c r="AQ33">
        <v>0.2</v>
      </c>
      <c r="AR33">
        <v>32.299999999999997</v>
      </c>
      <c r="AS33">
        <v>-0.02</v>
      </c>
      <c r="AT33">
        <v>4.5999999999999996</v>
      </c>
      <c r="AU33">
        <v>380</v>
      </c>
      <c r="AV33">
        <v>0.04</v>
      </c>
      <c r="AW33">
        <v>1.3</v>
      </c>
      <c r="AX33">
        <v>26</v>
      </c>
      <c r="AY33">
        <v>0.2</v>
      </c>
      <c r="AZ33">
        <v>53.6</v>
      </c>
    </row>
    <row r="34" spans="1:52" hidden="1" x14ac:dyDescent="0.3">
      <c r="A34" t="s">
        <v>197</v>
      </c>
      <c r="B34" t="s">
        <v>198</v>
      </c>
      <c r="C34" s="1" t="str">
        <f t="shared" si="0"/>
        <v>21:1173</v>
      </c>
      <c r="D34" s="1" t="str">
        <f t="shared" ref="D34:D44" si="4">HYPERLINK("http://geochem.nrcan.gc.ca/cdogs/content/svy/svy210241_e.htm", "21:0241")</f>
        <v>21:0241</v>
      </c>
      <c r="E34" t="s">
        <v>199</v>
      </c>
      <c r="F34" t="s">
        <v>200</v>
      </c>
      <c r="H34">
        <v>72.387180000000001</v>
      </c>
      <c r="I34">
        <v>-111.89202</v>
      </c>
      <c r="J34" s="1" t="str">
        <f t="shared" ref="J34:J44" si="5">HYPERLINK("http://geochem.nrcan.gc.ca/cdogs/content/kwd/kwd020030_e.htm", "NGR bulk stream sediment")</f>
        <v>NGR bulk stream sediment</v>
      </c>
      <c r="K34" s="1" t="str">
        <f t="shared" ref="K34:K44" si="6">HYPERLINK("http://geochem.nrcan.gc.ca/cdogs/content/kwd/kwd080006_e.htm", "&lt;177 micron (NGR)")</f>
        <v>&lt;177 micron (NGR)</v>
      </c>
      <c r="L34">
        <v>2</v>
      </c>
      <c r="M34" t="s">
        <v>125</v>
      </c>
      <c r="N34">
        <v>33</v>
      </c>
      <c r="O34">
        <v>1</v>
      </c>
      <c r="P34">
        <v>18</v>
      </c>
      <c r="Q34">
        <v>0.34</v>
      </c>
      <c r="R34">
        <v>4.5</v>
      </c>
      <c r="S34">
        <v>-0.2</v>
      </c>
      <c r="T34">
        <v>-20</v>
      </c>
      <c r="U34">
        <v>25.6</v>
      </c>
      <c r="V34">
        <v>0.05</v>
      </c>
      <c r="W34">
        <v>12.88</v>
      </c>
      <c r="X34">
        <v>0.03</v>
      </c>
      <c r="Y34">
        <v>4.3</v>
      </c>
      <c r="Z34">
        <v>7.4</v>
      </c>
      <c r="AA34">
        <v>12.07</v>
      </c>
      <c r="AB34">
        <v>0.88</v>
      </c>
      <c r="AC34">
        <v>1.3</v>
      </c>
      <c r="AD34">
        <v>6</v>
      </c>
      <c r="AE34">
        <v>0.13</v>
      </c>
      <c r="AF34">
        <v>5.9</v>
      </c>
      <c r="AG34">
        <v>7.76</v>
      </c>
      <c r="AH34">
        <v>173</v>
      </c>
      <c r="AI34">
        <v>0.76</v>
      </c>
      <c r="AJ34">
        <v>1.2999999999999999E-2</v>
      </c>
      <c r="AK34">
        <v>7.7</v>
      </c>
      <c r="AL34">
        <v>1.7000000000000001E-2</v>
      </c>
      <c r="AM34">
        <v>9.1300000000000008</v>
      </c>
      <c r="AN34">
        <v>-0.02</v>
      </c>
      <c r="AO34">
        <v>7.0000000000000007E-2</v>
      </c>
      <c r="AP34">
        <v>1.8</v>
      </c>
      <c r="AQ34">
        <v>0.1</v>
      </c>
      <c r="AR34">
        <v>48.7</v>
      </c>
      <c r="AS34">
        <v>-0.02</v>
      </c>
      <c r="AT34">
        <v>2.5</v>
      </c>
      <c r="AU34">
        <v>240</v>
      </c>
      <c r="AV34">
        <v>0.08</v>
      </c>
      <c r="AW34">
        <v>0.5</v>
      </c>
      <c r="AX34">
        <v>23</v>
      </c>
      <c r="AY34">
        <v>-0.1</v>
      </c>
      <c r="AZ34">
        <v>9.1999999999999993</v>
      </c>
    </row>
    <row r="35" spans="1:52" hidden="1" x14ac:dyDescent="0.3">
      <c r="A35" t="s">
        <v>201</v>
      </c>
      <c r="B35" t="s">
        <v>202</v>
      </c>
      <c r="C35" s="1" t="str">
        <f t="shared" si="0"/>
        <v>21:1173</v>
      </c>
      <c r="D35" s="1" t="str">
        <f t="shared" si="4"/>
        <v>21:0241</v>
      </c>
      <c r="E35" t="s">
        <v>153</v>
      </c>
      <c r="F35" t="s">
        <v>203</v>
      </c>
      <c r="H35">
        <v>72.458269999999999</v>
      </c>
      <c r="I35">
        <v>-111.72401000000001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116</v>
      </c>
      <c r="N35">
        <v>34</v>
      </c>
      <c r="O35">
        <v>1</v>
      </c>
      <c r="P35">
        <v>7</v>
      </c>
      <c r="Q35">
        <v>0.2</v>
      </c>
      <c r="R35">
        <v>3.7</v>
      </c>
      <c r="S35">
        <v>-0.2</v>
      </c>
      <c r="T35">
        <v>-20</v>
      </c>
      <c r="U35">
        <v>10.8</v>
      </c>
      <c r="V35">
        <v>0.02</v>
      </c>
      <c r="W35">
        <v>14.64</v>
      </c>
      <c r="X35">
        <v>0.02</v>
      </c>
      <c r="Y35">
        <v>2.6</v>
      </c>
      <c r="Z35">
        <v>4.5</v>
      </c>
      <c r="AA35">
        <v>5.16</v>
      </c>
      <c r="AB35">
        <v>0.54</v>
      </c>
      <c r="AC35">
        <v>0.8</v>
      </c>
      <c r="AD35">
        <v>6</v>
      </c>
      <c r="AE35">
        <v>0.08</v>
      </c>
      <c r="AF35">
        <v>4.0999999999999996</v>
      </c>
      <c r="AG35">
        <v>8.75</v>
      </c>
      <c r="AH35">
        <v>125</v>
      </c>
      <c r="AI35">
        <v>0.83</v>
      </c>
      <c r="AJ35">
        <v>1.4999999999999999E-2</v>
      </c>
      <c r="AK35">
        <v>4</v>
      </c>
      <c r="AL35">
        <v>0.01</v>
      </c>
      <c r="AM35">
        <v>6.17</v>
      </c>
      <c r="AN35">
        <v>-0.02</v>
      </c>
      <c r="AO35">
        <v>0.05</v>
      </c>
      <c r="AP35">
        <v>1.2</v>
      </c>
      <c r="AQ35">
        <v>0.2</v>
      </c>
      <c r="AR35">
        <v>53.3</v>
      </c>
      <c r="AS35">
        <v>-0.02</v>
      </c>
      <c r="AT35">
        <v>1.6</v>
      </c>
      <c r="AU35">
        <v>150</v>
      </c>
      <c r="AV35">
        <v>0.05</v>
      </c>
      <c r="AW35">
        <v>0.4</v>
      </c>
      <c r="AX35">
        <v>15</v>
      </c>
      <c r="AY35">
        <v>-0.1</v>
      </c>
      <c r="AZ35">
        <v>6.4</v>
      </c>
    </row>
    <row r="36" spans="1:52" hidden="1" x14ac:dyDescent="0.3">
      <c r="A36" t="s">
        <v>204</v>
      </c>
      <c r="B36" t="s">
        <v>205</v>
      </c>
      <c r="C36" s="1" t="str">
        <f t="shared" si="0"/>
        <v>21:1173</v>
      </c>
      <c r="D36" s="1" t="str">
        <f t="shared" si="4"/>
        <v>21:0241</v>
      </c>
      <c r="E36" t="s">
        <v>153</v>
      </c>
      <c r="F36" t="s">
        <v>206</v>
      </c>
      <c r="H36">
        <v>72.458269999999999</v>
      </c>
      <c r="I36">
        <v>-111.72401000000001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120</v>
      </c>
      <c r="N36">
        <v>35</v>
      </c>
      <c r="O36">
        <v>1</v>
      </c>
      <c r="P36">
        <v>9</v>
      </c>
      <c r="Q36">
        <v>0.22</v>
      </c>
      <c r="R36">
        <v>3.9</v>
      </c>
      <c r="S36">
        <v>-0.2</v>
      </c>
      <c r="T36">
        <v>-20</v>
      </c>
      <c r="U36">
        <v>13.4</v>
      </c>
      <c r="V36">
        <v>0.03</v>
      </c>
      <c r="W36">
        <v>14.94</v>
      </c>
      <c r="X36">
        <v>0.01</v>
      </c>
      <c r="Y36">
        <v>2.6</v>
      </c>
      <c r="Z36">
        <v>4.9000000000000004</v>
      </c>
      <c r="AA36">
        <v>6.16</v>
      </c>
      <c r="AB36">
        <v>0.53</v>
      </c>
      <c r="AC36">
        <v>0.8</v>
      </c>
      <c r="AD36">
        <v>-5</v>
      </c>
      <c r="AE36">
        <v>0.08</v>
      </c>
      <c r="AF36">
        <v>4.4000000000000004</v>
      </c>
      <c r="AG36">
        <v>8.75</v>
      </c>
      <c r="AH36">
        <v>154</v>
      </c>
      <c r="AI36">
        <v>0.82</v>
      </c>
      <c r="AJ36">
        <v>1.2E-2</v>
      </c>
      <c r="AK36">
        <v>4.3</v>
      </c>
      <c r="AL36">
        <v>0.01</v>
      </c>
      <c r="AM36">
        <v>7</v>
      </c>
      <c r="AN36">
        <v>-0.02</v>
      </c>
      <c r="AO36">
        <v>0.06</v>
      </c>
      <c r="AP36">
        <v>1.1000000000000001</v>
      </c>
      <c r="AQ36">
        <v>0.2</v>
      </c>
      <c r="AR36">
        <v>54.8</v>
      </c>
      <c r="AS36">
        <v>-0.02</v>
      </c>
      <c r="AT36">
        <v>1.6</v>
      </c>
      <c r="AU36">
        <v>140</v>
      </c>
      <c r="AV36">
        <v>7.0000000000000007E-2</v>
      </c>
      <c r="AW36">
        <v>0.5</v>
      </c>
      <c r="AX36">
        <v>15</v>
      </c>
      <c r="AY36">
        <v>-0.1</v>
      </c>
      <c r="AZ36">
        <v>7.5</v>
      </c>
    </row>
    <row r="37" spans="1:52" hidden="1" x14ac:dyDescent="0.3">
      <c r="A37" t="s">
        <v>207</v>
      </c>
      <c r="B37" t="s">
        <v>208</v>
      </c>
      <c r="C37" s="1" t="str">
        <f t="shared" si="0"/>
        <v>21:1173</v>
      </c>
      <c r="D37" s="1" t="str">
        <f t="shared" si="4"/>
        <v>21:0241</v>
      </c>
      <c r="E37" t="s">
        <v>209</v>
      </c>
      <c r="F37" t="s">
        <v>210</v>
      </c>
      <c r="H37">
        <v>72.462729999999993</v>
      </c>
      <c r="I37">
        <v>-111.71101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130</v>
      </c>
      <c r="N37">
        <v>36</v>
      </c>
      <c r="O37">
        <v>1</v>
      </c>
      <c r="P37">
        <v>20</v>
      </c>
      <c r="Q37">
        <v>0.83</v>
      </c>
      <c r="R37">
        <v>6.3</v>
      </c>
      <c r="S37">
        <v>0.7</v>
      </c>
      <c r="T37">
        <v>-20</v>
      </c>
      <c r="U37">
        <v>47.5</v>
      </c>
      <c r="V37">
        <v>0.08</v>
      </c>
      <c r="W37">
        <v>7.25</v>
      </c>
      <c r="X37">
        <v>0.04</v>
      </c>
      <c r="Y37">
        <v>6</v>
      </c>
      <c r="Z37">
        <v>14.2</v>
      </c>
      <c r="AA37">
        <v>13.28</v>
      </c>
      <c r="AB37">
        <v>1.37</v>
      </c>
      <c r="AC37">
        <v>2.2000000000000002</v>
      </c>
      <c r="AD37">
        <v>20</v>
      </c>
      <c r="AE37">
        <v>0.25</v>
      </c>
      <c r="AF37">
        <v>9.5</v>
      </c>
      <c r="AG37">
        <v>4.6900000000000004</v>
      </c>
      <c r="AH37">
        <v>250</v>
      </c>
      <c r="AI37">
        <v>0.52</v>
      </c>
      <c r="AJ37">
        <v>8.9999999999999993E-3</v>
      </c>
      <c r="AK37">
        <v>11.7</v>
      </c>
      <c r="AL37">
        <v>3.4000000000000002E-2</v>
      </c>
      <c r="AM37">
        <v>8.85</v>
      </c>
      <c r="AN37">
        <v>0.04</v>
      </c>
      <c r="AO37">
        <v>7.0000000000000007E-2</v>
      </c>
      <c r="AP37">
        <v>2.6</v>
      </c>
      <c r="AQ37">
        <v>0.3</v>
      </c>
      <c r="AR37">
        <v>30.8</v>
      </c>
      <c r="AS37">
        <v>-0.02</v>
      </c>
      <c r="AT37">
        <v>2.9</v>
      </c>
      <c r="AU37">
        <v>150</v>
      </c>
      <c r="AV37">
        <v>0.15</v>
      </c>
      <c r="AW37">
        <v>0.5</v>
      </c>
      <c r="AX37">
        <v>24</v>
      </c>
      <c r="AY37">
        <v>-0.1</v>
      </c>
      <c r="AZ37">
        <v>16.899999999999999</v>
      </c>
    </row>
    <row r="38" spans="1:52" hidden="1" x14ac:dyDescent="0.3">
      <c r="A38" t="s">
        <v>211</v>
      </c>
      <c r="B38" t="s">
        <v>212</v>
      </c>
      <c r="C38" s="1" t="str">
        <f t="shared" si="0"/>
        <v>21:1173</v>
      </c>
      <c r="D38" s="1" t="str">
        <f t="shared" si="4"/>
        <v>21:0241</v>
      </c>
      <c r="E38" t="s">
        <v>213</v>
      </c>
      <c r="F38" t="s">
        <v>214</v>
      </c>
      <c r="H38">
        <v>72.469070000000002</v>
      </c>
      <c r="I38">
        <v>-111.74402000000001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135</v>
      </c>
      <c r="N38">
        <v>37</v>
      </c>
      <c r="O38">
        <v>1</v>
      </c>
      <c r="P38">
        <v>18</v>
      </c>
      <c r="Q38">
        <v>0.31</v>
      </c>
      <c r="R38">
        <v>7.7</v>
      </c>
      <c r="S38">
        <v>0.2</v>
      </c>
      <c r="T38">
        <v>-20</v>
      </c>
      <c r="U38">
        <v>16.899999999999999</v>
      </c>
      <c r="V38">
        <v>0.03</v>
      </c>
      <c r="W38">
        <v>14.53</v>
      </c>
      <c r="X38">
        <v>0.03</v>
      </c>
      <c r="Y38">
        <v>3.4</v>
      </c>
      <c r="Z38">
        <v>7.4</v>
      </c>
      <c r="AA38">
        <v>11.78</v>
      </c>
      <c r="AB38">
        <v>0.81</v>
      </c>
      <c r="AC38">
        <v>1</v>
      </c>
      <c r="AD38">
        <v>10</v>
      </c>
      <c r="AE38">
        <v>0.08</v>
      </c>
      <c r="AF38">
        <v>5.2</v>
      </c>
      <c r="AG38">
        <v>8.69</v>
      </c>
      <c r="AH38">
        <v>177</v>
      </c>
      <c r="AI38">
        <v>0.95</v>
      </c>
      <c r="AJ38">
        <v>1.2999999999999999E-2</v>
      </c>
      <c r="AK38">
        <v>6.3</v>
      </c>
      <c r="AL38">
        <v>1.4E-2</v>
      </c>
      <c r="AM38">
        <v>11.17</v>
      </c>
      <c r="AN38">
        <v>-0.02</v>
      </c>
      <c r="AO38">
        <v>0.09</v>
      </c>
      <c r="AP38">
        <v>1.6</v>
      </c>
      <c r="AQ38">
        <v>0.3</v>
      </c>
      <c r="AR38">
        <v>52</v>
      </c>
      <c r="AS38">
        <v>-0.02</v>
      </c>
      <c r="AT38">
        <v>1.4</v>
      </c>
      <c r="AU38">
        <v>150</v>
      </c>
      <c r="AV38">
        <v>0.09</v>
      </c>
      <c r="AW38">
        <v>0.5</v>
      </c>
      <c r="AX38">
        <v>20</v>
      </c>
      <c r="AY38">
        <v>-0.1</v>
      </c>
      <c r="AZ38">
        <v>9</v>
      </c>
    </row>
    <row r="39" spans="1:52" hidden="1" x14ac:dyDescent="0.3">
      <c r="A39" t="s">
        <v>215</v>
      </c>
      <c r="B39" t="s">
        <v>216</v>
      </c>
      <c r="C39" s="1" t="str">
        <f t="shared" si="0"/>
        <v>21:1173</v>
      </c>
      <c r="D39" s="1" t="str">
        <f t="shared" si="4"/>
        <v>21:0241</v>
      </c>
      <c r="E39" t="s">
        <v>217</v>
      </c>
      <c r="F39" t="s">
        <v>218</v>
      </c>
      <c r="H39">
        <v>72.487120000000004</v>
      </c>
      <c r="I39">
        <v>-111.71702000000001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140</v>
      </c>
      <c r="N39">
        <v>38</v>
      </c>
      <c r="O39">
        <v>1</v>
      </c>
      <c r="P39">
        <v>15</v>
      </c>
      <c r="Q39">
        <v>0.51</v>
      </c>
      <c r="R39">
        <v>5.4</v>
      </c>
      <c r="S39">
        <v>-0.2</v>
      </c>
      <c r="T39">
        <v>-20</v>
      </c>
      <c r="U39">
        <v>16</v>
      </c>
      <c r="V39">
        <v>0.04</v>
      </c>
      <c r="W39">
        <v>12.49</v>
      </c>
      <c r="X39">
        <v>0.04</v>
      </c>
      <c r="Y39">
        <v>4.7</v>
      </c>
      <c r="Z39">
        <v>8.6999999999999993</v>
      </c>
      <c r="AA39">
        <v>13.82</v>
      </c>
      <c r="AB39">
        <v>1.04</v>
      </c>
      <c r="AC39">
        <v>1.4</v>
      </c>
      <c r="AD39">
        <v>8</v>
      </c>
      <c r="AE39">
        <v>0.11</v>
      </c>
      <c r="AF39">
        <v>5.6</v>
      </c>
      <c r="AG39">
        <v>7.47</v>
      </c>
      <c r="AH39">
        <v>187</v>
      </c>
      <c r="AI39">
        <v>0.9</v>
      </c>
      <c r="AJ39">
        <v>1.4E-2</v>
      </c>
      <c r="AK39">
        <v>8.3000000000000007</v>
      </c>
      <c r="AL39">
        <v>1.6E-2</v>
      </c>
      <c r="AM39">
        <v>8.25</v>
      </c>
      <c r="AN39">
        <v>-0.02</v>
      </c>
      <c r="AO39">
        <v>0.06</v>
      </c>
      <c r="AP39">
        <v>2.1</v>
      </c>
      <c r="AQ39">
        <v>-0.1</v>
      </c>
      <c r="AR39">
        <v>45.4</v>
      </c>
      <c r="AS39">
        <v>-0.02</v>
      </c>
      <c r="AT39">
        <v>2.2000000000000002</v>
      </c>
      <c r="AU39">
        <v>310</v>
      </c>
      <c r="AV39">
        <v>7.0000000000000007E-2</v>
      </c>
      <c r="AW39">
        <v>0.5</v>
      </c>
      <c r="AX39">
        <v>28</v>
      </c>
      <c r="AY39">
        <v>-0.1</v>
      </c>
      <c r="AZ39">
        <v>11.6</v>
      </c>
    </row>
    <row r="40" spans="1:52" hidden="1" x14ac:dyDescent="0.3">
      <c r="A40" t="s">
        <v>219</v>
      </c>
      <c r="B40" t="s">
        <v>220</v>
      </c>
      <c r="C40" s="1" t="str">
        <f t="shared" si="0"/>
        <v>21:1173</v>
      </c>
      <c r="D40" s="1" t="str">
        <f t="shared" si="4"/>
        <v>21:0241</v>
      </c>
      <c r="E40" t="s">
        <v>221</v>
      </c>
      <c r="F40" t="s">
        <v>222</v>
      </c>
      <c r="H40">
        <v>72.490099999999998</v>
      </c>
      <c r="I40">
        <v>-111.72602000000001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145</v>
      </c>
      <c r="N40">
        <v>39</v>
      </c>
      <c r="O40">
        <v>1</v>
      </c>
      <c r="P40">
        <v>8</v>
      </c>
      <c r="Q40">
        <v>0.25</v>
      </c>
      <c r="R40">
        <v>3.3</v>
      </c>
      <c r="S40">
        <v>0.6</v>
      </c>
      <c r="T40">
        <v>-20</v>
      </c>
      <c r="U40">
        <v>11.1</v>
      </c>
      <c r="V40">
        <v>0.03</v>
      </c>
      <c r="W40">
        <v>14.26</v>
      </c>
      <c r="X40">
        <v>0.03</v>
      </c>
      <c r="Y40">
        <v>2.8</v>
      </c>
      <c r="Z40">
        <v>5.2</v>
      </c>
      <c r="AA40">
        <v>8.06</v>
      </c>
      <c r="AB40">
        <v>0.57999999999999996</v>
      </c>
      <c r="AC40">
        <v>0.8</v>
      </c>
      <c r="AD40">
        <v>6</v>
      </c>
      <c r="AE40">
        <v>0.05</v>
      </c>
      <c r="AF40">
        <v>3.1</v>
      </c>
      <c r="AG40">
        <v>8.17</v>
      </c>
      <c r="AH40">
        <v>174</v>
      </c>
      <c r="AI40">
        <v>0.78</v>
      </c>
      <c r="AJ40">
        <v>1.7999999999999999E-2</v>
      </c>
      <c r="AK40">
        <v>5.0999999999999996</v>
      </c>
      <c r="AL40">
        <v>1.2999999999999999E-2</v>
      </c>
      <c r="AM40">
        <v>5.64</v>
      </c>
      <c r="AN40">
        <v>-0.02</v>
      </c>
      <c r="AO40">
        <v>0.06</v>
      </c>
      <c r="AP40">
        <v>1</v>
      </c>
      <c r="AQ40">
        <v>0.2</v>
      </c>
      <c r="AR40">
        <v>36.799999999999997</v>
      </c>
      <c r="AS40">
        <v>-0.02</v>
      </c>
      <c r="AT40">
        <v>0.7</v>
      </c>
      <c r="AU40">
        <v>190</v>
      </c>
      <c r="AV40">
        <v>0.04</v>
      </c>
      <c r="AW40">
        <v>0.5</v>
      </c>
      <c r="AX40">
        <v>19</v>
      </c>
      <c r="AY40">
        <v>-0.1</v>
      </c>
      <c r="AZ40">
        <v>11.9</v>
      </c>
    </row>
    <row r="41" spans="1:52" hidden="1" x14ac:dyDescent="0.3">
      <c r="A41" t="s">
        <v>223</v>
      </c>
      <c r="B41" t="s">
        <v>224</v>
      </c>
      <c r="C41" s="1" t="str">
        <f t="shared" si="0"/>
        <v>21:1173</v>
      </c>
      <c r="D41" s="1" t="str">
        <f t="shared" si="4"/>
        <v>21:0241</v>
      </c>
      <c r="E41" t="s">
        <v>225</v>
      </c>
      <c r="F41" t="s">
        <v>226</v>
      </c>
      <c r="H41">
        <v>72.501729999999995</v>
      </c>
      <c r="I41">
        <v>-111.70502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150</v>
      </c>
      <c r="N41">
        <v>40</v>
      </c>
      <c r="O41">
        <v>1</v>
      </c>
      <c r="P41">
        <v>18</v>
      </c>
      <c r="Q41">
        <v>0.7</v>
      </c>
      <c r="R41">
        <v>5.6</v>
      </c>
      <c r="S41">
        <v>0.8</v>
      </c>
      <c r="T41">
        <v>-20</v>
      </c>
      <c r="U41">
        <v>28.1</v>
      </c>
      <c r="V41">
        <v>0.06</v>
      </c>
      <c r="W41">
        <v>10.57</v>
      </c>
      <c r="X41">
        <v>0.06</v>
      </c>
      <c r="Y41">
        <v>6.5</v>
      </c>
      <c r="Z41">
        <v>13</v>
      </c>
      <c r="AA41">
        <v>15.97</v>
      </c>
      <c r="AB41">
        <v>1.22</v>
      </c>
      <c r="AC41">
        <v>2.2000000000000002</v>
      </c>
      <c r="AD41">
        <v>-5</v>
      </c>
      <c r="AE41">
        <v>0.12</v>
      </c>
      <c r="AF41">
        <v>7.1</v>
      </c>
      <c r="AG41">
        <v>5.86</v>
      </c>
      <c r="AH41">
        <v>183</v>
      </c>
      <c r="AI41">
        <v>0.89</v>
      </c>
      <c r="AJ41">
        <v>1.7000000000000001E-2</v>
      </c>
      <c r="AK41">
        <v>10.9</v>
      </c>
      <c r="AL41">
        <v>2.1999999999999999E-2</v>
      </c>
      <c r="AM41">
        <v>9.82</v>
      </c>
      <c r="AN41">
        <v>-0.02</v>
      </c>
      <c r="AO41">
        <v>0.08</v>
      </c>
      <c r="AP41">
        <v>2.8</v>
      </c>
      <c r="AQ41">
        <v>0.1</v>
      </c>
      <c r="AR41">
        <v>36.4</v>
      </c>
      <c r="AS41">
        <v>-0.02</v>
      </c>
      <c r="AT41">
        <v>2.5</v>
      </c>
      <c r="AU41">
        <v>360</v>
      </c>
      <c r="AV41">
        <v>7.0000000000000007E-2</v>
      </c>
      <c r="AW41">
        <v>0.6</v>
      </c>
      <c r="AX41">
        <v>32</v>
      </c>
      <c r="AY41">
        <v>-0.1</v>
      </c>
      <c r="AZ41">
        <v>14.8</v>
      </c>
    </row>
    <row r="42" spans="1:52" hidden="1" x14ac:dyDescent="0.3">
      <c r="A42" t="s">
        <v>227</v>
      </c>
      <c r="B42" t="s">
        <v>228</v>
      </c>
      <c r="C42" s="1" t="str">
        <f t="shared" si="0"/>
        <v>21:1173</v>
      </c>
      <c r="D42" s="1" t="str">
        <f t="shared" si="4"/>
        <v>21:0241</v>
      </c>
      <c r="E42" t="s">
        <v>229</v>
      </c>
      <c r="F42" t="s">
        <v>230</v>
      </c>
      <c r="H42">
        <v>72.242679999999993</v>
      </c>
      <c r="I42">
        <v>-111.00394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57</v>
      </c>
      <c r="N42">
        <v>41</v>
      </c>
      <c r="O42">
        <v>7</v>
      </c>
      <c r="P42">
        <v>31</v>
      </c>
      <c r="Q42">
        <v>2.37</v>
      </c>
      <c r="R42">
        <v>4.9000000000000004</v>
      </c>
      <c r="S42">
        <v>0.7</v>
      </c>
      <c r="T42">
        <v>-20</v>
      </c>
      <c r="U42">
        <v>90.1</v>
      </c>
      <c r="V42">
        <v>0.17</v>
      </c>
      <c r="W42">
        <v>8.6999999999999993</v>
      </c>
      <c r="X42">
        <v>0.14000000000000001</v>
      </c>
      <c r="Y42">
        <v>11.6</v>
      </c>
      <c r="Z42">
        <v>26.5</v>
      </c>
      <c r="AA42">
        <v>38.57</v>
      </c>
      <c r="AB42">
        <v>2.41</v>
      </c>
      <c r="AC42">
        <v>7.2</v>
      </c>
      <c r="AD42">
        <v>9</v>
      </c>
      <c r="AE42">
        <v>0.14000000000000001</v>
      </c>
      <c r="AF42">
        <v>10.4</v>
      </c>
      <c r="AG42">
        <v>6.86</v>
      </c>
      <c r="AH42">
        <v>244</v>
      </c>
      <c r="AI42">
        <v>0.31</v>
      </c>
      <c r="AJ42">
        <v>1.2E-2</v>
      </c>
      <c r="AK42">
        <v>19.5</v>
      </c>
      <c r="AL42">
        <v>5.3999999999999999E-2</v>
      </c>
      <c r="AM42">
        <v>10.5</v>
      </c>
      <c r="AN42">
        <v>-0.02</v>
      </c>
      <c r="AO42">
        <v>0.05</v>
      </c>
      <c r="AP42">
        <v>4</v>
      </c>
      <c r="AQ42">
        <v>0.4</v>
      </c>
      <c r="AR42">
        <v>49.7</v>
      </c>
      <c r="AS42">
        <v>0.02</v>
      </c>
      <c r="AT42">
        <v>2.9</v>
      </c>
      <c r="AU42">
        <v>690</v>
      </c>
      <c r="AV42">
        <v>0.14000000000000001</v>
      </c>
      <c r="AW42">
        <v>0.6</v>
      </c>
      <c r="AX42">
        <v>38</v>
      </c>
      <c r="AY42">
        <v>-0.1</v>
      </c>
      <c r="AZ42">
        <v>77.900000000000006</v>
      </c>
    </row>
    <row r="43" spans="1:52" hidden="1" x14ac:dyDescent="0.3">
      <c r="A43" t="s">
        <v>231</v>
      </c>
      <c r="B43" t="s">
        <v>232</v>
      </c>
      <c r="C43" s="1" t="str">
        <f t="shared" si="0"/>
        <v>21:1173</v>
      </c>
      <c r="D43" s="1" t="str">
        <f t="shared" si="4"/>
        <v>21:0241</v>
      </c>
      <c r="E43" t="s">
        <v>233</v>
      </c>
      <c r="F43" t="s">
        <v>234</v>
      </c>
      <c r="H43">
        <v>72.474130000000002</v>
      </c>
      <c r="I43">
        <v>-111.67701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62</v>
      </c>
      <c r="N43">
        <v>42</v>
      </c>
      <c r="O43">
        <v>1</v>
      </c>
      <c r="P43">
        <v>11</v>
      </c>
      <c r="Q43">
        <v>0.28000000000000003</v>
      </c>
      <c r="R43">
        <v>7</v>
      </c>
      <c r="S43">
        <v>0.8</v>
      </c>
      <c r="T43">
        <v>-20</v>
      </c>
      <c r="U43">
        <v>19.899999999999999</v>
      </c>
      <c r="V43">
        <v>0.03</v>
      </c>
      <c r="W43">
        <v>13.6</v>
      </c>
      <c r="X43">
        <v>0.03</v>
      </c>
      <c r="Y43">
        <v>3.1</v>
      </c>
      <c r="Z43">
        <v>5.8</v>
      </c>
      <c r="AA43">
        <v>11.15</v>
      </c>
      <c r="AB43">
        <v>0.66</v>
      </c>
      <c r="AC43">
        <v>0.9</v>
      </c>
      <c r="AD43">
        <v>-5</v>
      </c>
      <c r="AE43">
        <v>0.11</v>
      </c>
      <c r="AF43">
        <v>5</v>
      </c>
      <c r="AG43">
        <v>7.79</v>
      </c>
      <c r="AH43">
        <v>167</v>
      </c>
      <c r="AI43">
        <v>1.1599999999999999</v>
      </c>
      <c r="AJ43">
        <v>1.7000000000000001E-2</v>
      </c>
      <c r="AK43">
        <v>5.7</v>
      </c>
      <c r="AL43">
        <v>1.4999999999999999E-2</v>
      </c>
      <c r="AM43">
        <v>7.36</v>
      </c>
      <c r="AN43">
        <v>-0.02</v>
      </c>
      <c r="AO43">
        <v>7.0000000000000007E-2</v>
      </c>
      <c r="AP43">
        <v>1.2</v>
      </c>
      <c r="AQ43">
        <v>0.1</v>
      </c>
      <c r="AR43">
        <v>47.7</v>
      </c>
      <c r="AS43">
        <v>-0.02</v>
      </c>
      <c r="AT43">
        <v>1.7</v>
      </c>
      <c r="AU43">
        <v>140</v>
      </c>
      <c r="AV43">
        <v>0.06</v>
      </c>
      <c r="AW43">
        <v>0.5</v>
      </c>
      <c r="AX43">
        <v>16</v>
      </c>
      <c r="AY43">
        <v>-0.1</v>
      </c>
      <c r="AZ43">
        <v>21.5</v>
      </c>
    </row>
    <row r="44" spans="1:52" hidden="1" x14ac:dyDescent="0.3">
      <c r="A44" t="s">
        <v>235</v>
      </c>
      <c r="B44" t="s">
        <v>236</v>
      </c>
      <c r="C44" s="1" t="str">
        <f t="shared" si="0"/>
        <v>21:1173</v>
      </c>
      <c r="D44" s="1" t="str">
        <f t="shared" si="4"/>
        <v>21:0241</v>
      </c>
      <c r="E44" t="s">
        <v>237</v>
      </c>
      <c r="F44" t="s">
        <v>238</v>
      </c>
      <c r="H44">
        <v>72.25949</v>
      </c>
      <c r="I44">
        <v>-111.69199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67</v>
      </c>
      <c r="N44">
        <v>43</v>
      </c>
      <c r="O44">
        <v>1</v>
      </c>
      <c r="P44">
        <v>44</v>
      </c>
      <c r="Q44">
        <v>1.64</v>
      </c>
      <c r="R44">
        <v>3.4</v>
      </c>
      <c r="S44">
        <v>1.1000000000000001</v>
      </c>
      <c r="T44">
        <v>-20</v>
      </c>
      <c r="U44">
        <v>72.400000000000006</v>
      </c>
      <c r="V44">
        <v>0.12</v>
      </c>
      <c r="W44">
        <v>5.96</v>
      </c>
      <c r="X44">
        <v>0.12</v>
      </c>
      <c r="Y44">
        <v>14.4</v>
      </c>
      <c r="Z44">
        <v>23.3</v>
      </c>
      <c r="AA44">
        <v>61.71</v>
      </c>
      <c r="AB44">
        <v>2.31</v>
      </c>
      <c r="AC44">
        <v>4.8</v>
      </c>
      <c r="AD44">
        <v>8</v>
      </c>
      <c r="AE44">
        <v>0.13</v>
      </c>
      <c r="AF44">
        <v>13.2</v>
      </c>
      <c r="AG44">
        <v>4.4800000000000004</v>
      </c>
      <c r="AH44">
        <v>404</v>
      </c>
      <c r="AI44">
        <v>0.19</v>
      </c>
      <c r="AJ44">
        <v>5.1999999999999998E-2</v>
      </c>
      <c r="AK44">
        <v>21.9</v>
      </c>
      <c r="AL44">
        <v>4.4999999999999998E-2</v>
      </c>
      <c r="AM44">
        <v>10.029999999999999</v>
      </c>
      <c r="AN44">
        <v>0.03</v>
      </c>
      <c r="AO44">
        <v>7.0000000000000007E-2</v>
      </c>
      <c r="AP44">
        <v>4.5</v>
      </c>
      <c r="AQ44">
        <v>0.3</v>
      </c>
      <c r="AR44">
        <v>30.6</v>
      </c>
      <c r="AS44">
        <v>-0.02</v>
      </c>
      <c r="AT44">
        <v>2.9</v>
      </c>
      <c r="AU44">
        <v>770</v>
      </c>
      <c r="AV44">
        <v>7.0000000000000007E-2</v>
      </c>
      <c r="AW44">
        <v>0.5</v>
      </c>
      <c r="AX44">
        <v>66</v>
      </c>
      <c r="AY44">
        <v>-0.1</v>
      </c>
      <c r="AZ44">
        <v>44.8</v>
      </c>
    </row>
    <row r="45" spans="1:52" hidden="1" x14ac:dyDescent="0.3">
      <c r="A45" t="s">
        <v>239</v>
      </c>
      <c r="B45" t="s">
        <v>240</v>
      </c>
      <c r="C45" s="1" t="str">
        <f t="shared" si="0"/>
        <v>21:1173</v>
      </c>
      <c r="D45" s="1" t="str">
        <f>HYPERLINK("http://geochem.nrcan.gc.ca/cdogs/content/svy/svy_e.htm", "")</f>
        <v/>
      </c>
      <c r="G45" s="1" t="str">
        <f>HYPERLINK("http://geochem.nrcan.gc.ca/cdogs/content/cr_/cr_00162_e.htm", "162")</f>
        <v>162</v>
      </c>
      <c r="J45" t="s">
        <v>70</v>
      </c>
      <c r="K45" t="s">
        <v>71</v>
      </c>
      <c r="L45">
        <v>3</v>
      </c>
      <c r="M45" t="s">
        <v>72</v>
      </c>
      <c r="N45">
        <v>44</v>
      </c>
      <c r="O45">
        <v>8</v>
      </c>
      <c r="P45">
        <v>80</v>
      </c>
      <c r="Q45">
        <v>1.08</v>
      </c>
      <c r="R45">
        <v>6.1</v>
      </c>
      <c r="S45">
        <v>1.2</v>
      </c>
      <c r="T45">
        <v>-20</v>
      </c>
      <c r="U45">
        <v>381</v>
      </c>
      <c r="V45">
        <v>0.11</v>
      </c>
      <c r="W45">
        <v>3.96</v>
      </c>
      <c r="X45">
        <v>0.31</v>
      </c>
      <c r="Y45">
        <v>17.8</v>
      </c>
      <c r="Z45">
        <v>48</v>
      </c>
      <c r="AA45">
        <v>43.61</v>
      </c>
      <c r="AB45">
        <v>3.49</v>
      </c>
      <c r="AC45">
        <v>3.7</v>
      </c>
      <c r="AD45">
        <v>49</v>
      </c>
      <c r="AE45">
        <v>0.05</v>
      </c>
      <c r="AF45">
        <v>13.3</v>
      </c>
      <c r="AG45">
        <v>1.65</v>
      </c>
      <c r="AH45">
        <v>593</v>
      </c>
      <c r="AI45">
        <v>1.2</v>
      </c>
      <c r="AJ45">
        <v>2.5000000000000001E-2</v>
      </c>
      <c r="AK45">
        <v>53.2</v>
      </c>
      <c r="AL45">
        <v>0.129</v>
      </c>
      <c r="AM45">
        <v>5.03</v>
      </c>
      <c r="AN45">
        <v>0.13</v>
      </c>
      <c r="AO45">
        <v>0.3</v>
      </c>
      <c r="AP45">
        <v>6.9</v>
      </c>
      <c r="AQ45">
        <v>0.6</v>
      </c>
      <c r="AR45">
        <v>80.3</v>
      </c>
      <c r="AS45">
        <v>0.03</v>
      </c>
      <c r="AT45">
        <v>2.5</v>
      </c>
      <c r="AU45">
        <v>890</v>
      </c>
      <c r="AV45">
        <v>0.04</v>
      </c>
      <c r="AW45">
        <v>0.9</v>
      </c>
      <c r="AX45">
        <v>75</v>
      </c>
      <c r="AY45">
        <v>-0.1</v>
      </c>
      <c r="AZ45">
        <v>67.099999999999994</v>
      </c>
    </row>
    <row r="46" spans="1:52" hidden="1" x14ac:dyDescent="0.3">
      <c r="A46" t="s">
        <v>241</v>
      </c>
      <c r="B46" t="s">
        <v>242</v>
      </c>
      <c r="C46" s="1" t="str">
        <f t="shared" si="0"/>
        <v>21:1173</v>
      </c>
      <c r="D46" s="1" t="str">
        <f t="shared" ref="D46:D64" si="7">HYPERLINK("http://geochem.nrcan.gc.ca/cdogs/content/svy/svy210241_e.htm", "21:0241")</f>
        <v>21:0241</v>
      </c>
      <c r="E46" t="s">
        <v>243</v>
      </c>
      <c r="F46" t="s">
        <v>244</v>
      </c>
      <c r="H46">
        <v>72.280180000000001</v>
      </c>
      <c r="I46">
        <v>-111.54198</v>
      </c>
      <c r="J46" s="1" t="str">
        <f t="shared" ref="J46:J64" si="8">HYPERLINK("http://geochem.nrcan.gc.ca/cdogs/content/kwd/kwd020030_e.htm", "NGR bulk stream sediment")</f>
        <v>NGR bulk stream sediment</v>
      </c>
      <c r="K46" s="1" t="str">
        <f t="shared" ref="K46:K64" si="9">HYPERLINK("http://geochem.nrcan.gc.ca/cdogs/content/kwd/kwd080006_e.htm", "&lt;177 micron (NGR)")</f>
        <v>&lt;177 micron (NGR)</v>
      </c>
      <c r="L46">
        <v>3</v>
      </c>
      <c r="M46" t="s">
        <v>77</v>
      </c>
      <c r="N46">
        <v>45</v>
      </c>
      <c r="O46">
        <v>1</v>
      </c>
      <c r="P46">
        <v>84</v>
      </c>
      <c r="Q46">
        <v>2.56</v>
      </c>
      <c r="R46">
        <v>4.4000000000000004</v>
      </c>
      <c r="S46">
        <v>1.5</v>
      </c>
      <c r="T46">
        <v>51</v>
      </c>
      <c r="U46">
        <v>100.1</v>
      </c>
      <c r="V46">
        <v>0.25</v>
      </c>
      <c r="W46">
        <v>1.39</v>
      </c>
      <c r="X46">
        <v>0.21</v>
      </c>
      <c r="Y46">
        <v>17.399999999999999</v>
      </c>
      <c r="Z46">
        <v>34</v>
      </c>
      <c r="AA46">
        <v>137.57</v>
      </c>
      <c r="AB46">
        <v>3.32</v>
      </c>
      <c r="AC46">
        <v>7.7</v>
      </c>
      <c r="AD46">
        <v>55</v>
      </c>
      <c r="AE46">
        <v>0.17</v>
      </c>
      <c r="AF46">
        <v>22.4</v>
      </c>
      <c r="AG46">
        <v>4.18</v>
      </c>
      <c r="AH46">
        <v>499</v>
      </c>
      <c r="AI46">
        <v>0.36</v>
      </c>
      <c r="AJ46">
        <v>5.6000000000000001E-2</v>
      </c>
      <c r="AK46">
        <v>30.9</v>
      </c>
      <c r="AL46">
        <v>6.6000000000000003E-2</v>
      </c>
      <c r="AM46">
        <v>29.13</v>
      </c>
      <c r="AN46">
        <v>0.08</v>
      </c>
      <c r="AO46">
        <v>0.09</v>
      </c>
      <c r="AP46">
        <v>5.0999999999999996</v>
      </c>
      <c r="AQ46">
        <v>1.5</v>
      </c>
      <c r="AR46">
        <v>17.5</v>
      </c>
      <c r="AS46">
        <v>-0.02</v>
      </c>
      <c r="AT46">
        <v>3.1</v>
      </c>
      <c r="AU46">
        <v>730</v>
      </c>
      <c r="AV46">
        <v>0.15</v>
      </c>
      <c r="AW46">
        <v>1.2</v>
      </c>
      <c r="AX46">
        <v>61</v>
      </c>
      <c r="AY46">
        <v>-0.1</v>
      </c>
      <c r="AZ46">
        <v>105.3</v>
      </c>
    </row>
    <row r="47" spans="1:52" hidden="1" x14ac:dyDescent="0.3">
      <c r="A47" t="s">
        <v>245</v>
      </c>
      <c r="B47" t="s">
        <v>246</v>
      </c>
      <c r="C47" s="1" t="str">
        <f t="shared" si="0"/>
        <v>21:1173</v>
      </c>
      <c r="D47" s="1" t="str">
        <f t="shared" si="7"/>
        <v>21:0241</v>
      </c>
      <c r="E47" t="s">
        <v>247</v>
      </c>
      <c r="F47" t="s">
        <v>248</v>
      </c>
      <c r="H47">
        <v>72.328159999999997</v>
      </c>
      <c r="I47">
        <v>-111.663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82</v>
      </c>
      <c r="N47">
        <v>46</v>
      </c>
      <c r="O47">
        <v>1</v>
      </c>
      <c r="P47">
        <v>75</v>
      </c>
      <c r="Q47">
        <v>2.27</v>
      </c>
      <c r="R47">
        <v>6.9</v>
      </c>
      <c r="S47">
        <v>2</v>
      </c>
      <c r="T47">
        <v>-20</v>
      </c>
      <c r="U47">
        <v>79.3</v>
      </c>
      <c r="V47">
        <v>0.19</v>
      </c>
      <c r="W47">
        <v>4.26</v>
      </c>
      <c r="X47">
        <v>0.19</v>
      </c>
      <c r="Y47">
        <v>17</v>
      </c>
      <c r="Z47">
        <v>30.2</v>
      </c>
      <c r="AA47">
        <v>110.57</v>
      </c>
      <c r="AB47">
        <v>3.1</v>
      </c>
      <c r="AC47">
        <v>6.7</v>
      </c>
      <c r="AD47">
        <v>72</v>
      </c>
      <c r="AE47">
        <v>0.18</v>
      </c>
      <c r="AF47">
        <v>13.9</v>
      </c>
      <c r="AG47">
        <v>5.18</v>
      </c>
      <c r="AH47">
        <v>1507</v>
      </c>
      <c r="AI47">
        <v>0.47</v>
      </c>
      <c r="AJ47">
        <v>1.9E-2</v>
      </c>
      <c r="AK47">
        <v>26.6</v>
      </c>
      <c r="AL47">
        <v>8.6999999999999994E-2</v>
      </c>
      <c r="AM47">
        <v>9.2100000000000009</v>
      </c>
      <c r="AN47">
        <v>0.23</v>
      </c>
      <c r="AO47">
        <v>0.16</v>
      </c>
      <c r="AP47">
        <v>4.9000000000000004</v>
      </c>
      <c r="AQ47">
        <v>2</v>
      </c>
      <c r="AR47">
        <v>14.7</v>
      </c>
      <c r="AS47">
        <v>-0.02</v>
      </c>
      <c r="AT47">
        <v>1.5</v>
      </c>
      <c r="AU47">
        <v>420</v>
      </c>
      <c r="AV47">
        <v>0.17</v>
      </c>
      <c r="AW47">
        <v>0.8</v>
      </c>
      <c r="AX47">
        <v>52</v>
      </c>
      <c r="AY47">
        <v>-0.1</v>
      </c>
      <c r="AZ47">
        <v>50.9</v>
      </c>
    </row>
    <row r="48" spans="1:52" hidden="1" x14ac:dyDescent="0.3">
      <c r="A48" t="s">
        <v>249</v>
      </c>
      <c r="B48" t="s">
        <v>250</v>
      </c>
      <c r="C48" s="1" t="str">
        <f t="shared" si="0"/>
        <v>21:1173</v>
      </c>
      <c r="D48" s="1" t="str">
        <f t="shared" si="7"/>
        <v>21:0241</v>
      </c>
      <c r="E48" t="s">
        <v>251</v>
      </c>
      <c r="F48" t="s">
        <v>252</v>
      </c>
      <c r="H48">
        <v>72.339730000000003</v>
      </c>
      <c r="I48">
        <v>-111.61799000000001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87</v>
      </c>
      <c r="N48">
        <v>47</v>
      </c>
      <c r="O48">
        <v>1</v>
      </c>
      <c r="P48">
        <v>63</v>
      </c>
      <c r="Q48">
        <v>1.74</v>
      </c>
      <c r="R48">
        <v>7.4</v>
      </c>
      <c r="S48">
        <v>1.6</v>
      </c>
      <c r="T48">
        <v>31</v>
      </c>
      <c r="U48">
        <v>72.099999999999994</v>
      </c>
      <c r="V48">
        <v>0.18</v>
      </c>
      <c r="W48">
        <v>3.11</v>
      </c>
      <c r="X48">
        <v>0.15</v>
      </c>
      <c r="Y48">
        <v>14.8</v>
      </c>
      <c r="Z48">
        <v>27.6</v>
      </c>
      <c r="AA48">
        <v>90.98</v>
      </c>
      <c r="AB48">
        <v>2.66</v>
      </c>
      <c r="AC48">
        <v>5.3</v>
      </c>
      <c r="AD48">
        <v>56</v>
      </c>
      <c r="AE48">
        <v>0.23</v>
      </c>
      <c r="AF48">
        <v>14.5</v>
      </c>
      <c r="AG48">
        <v>3.28</v>
      </c>
      <c r="AH48">
        <v>826</v>
      </c>
      <c r="AI48">
        <v>0.66</v>
      </c>
      <c r="AJ48">
        <v>2.5999999999999999E-2</v>
      </c>
      <c r="AK48">
        <v>25.5</v>
      </c>
      <c r="AL48">
        <v>9.9000000000000005E-2</v>
      </c>
      <c r="AM48">
        <v>10.07</v>
      </c>
      <c r="AN48">
        <v>0.15</v>
      </c>
      <c r="AO48">
        <v>0.24</v>
      </c>
      <c r="AP48">
        <v>4.3</v>
      </c>
      <c r="AQ48">
        <v>1.6</v>
      </c>
      <c r="AR48">
        <v>24.1</v>
      </c>
      <c r="AS48">
        <v>0.02</v>
      </c>
      <c r="AT48">
        <v>1.6</v>
      </c>
      <c r="AU48">
        <v>330</v>
      </c>
      <c r="AV48">
        <v>0.16</v>
      </c>
      <c r="AW48">
        <v>0.8</v>
      </c>
      <c r="AX48">
        <v>50</v>
      </c>
      <c r="AY48">
        <v>-0.1</v>
      </c>
      <c r="AZ48">
        <v>47.3</v>
      </c>
    </row>
    <row r="49" spans="1:52" hidden="1" x14ac:dyDescent="0.3">
      <c r="A49" t="s">
        <v>253</v>
      </c>
      <c r="B49" t="s">
        <v>254</v>
      </c>
      <c r="C49" s="1" t="str">
        <f t="shared" si="0"/>
        <v>21:1173</v>
      </c>
      <c r="D49" s="1" t="str">
        <f t="shared" si="7"/>
        <v>21:0241</v>
      </c>
      <c r="E49" t="s">
        <v>255</v>
      </c>
      <c r="F49" t="s">
        <v>256</v>
      </c>
      <c r="H49">
        <v>72.410659999999993</v>
      </c>
      <c r="I49">
        <v>-111.68101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92</v>
      </c>
      <c r="N49">
        <v>48</v>
      </c>
      <c r="O49">
        <v>1</v>
      </c>
      <c r="P49">
        <v>33</v>
      </c>
      <c r="Q49">
        <v>0.79</v>
      </c>
      <c r="R49">
        <v>3.6</v>
      </c>
      <c r="S49">
        <v>1</v>
      </c>
      <c r="T49">
        <v>30</v>
      </c>
      <c r="U49">
        <v>111.5</v>
      </c>
      <c r="V49">
        <v>0.08</v>
      </c>
      <c r="W49">
        <v>2.78</v>
      </c>
      <c r="X49">
        <v>0.15</v>
      </c>
      <c r="Y49">
        <v>8.6999999999999993</v>
      </c>
      <c r="Z49">
        <v>32.1</v>
      </c>
      <c r="AA49">
        <v>41.59</v>
      </c>
      <c r="AB49">
        <v>1.39</v>
      </c>
      <c r="AC49">
        <v>2.6</v>
      </c>
      <c r="AD49">
        <v>71</v>
      </c>
      <c r="AE49">
        <v>0.18</v>
      </c>
      <c r="AF49">
        <v>10.3</v>
      </c>
      <c r="AG49">
        <v>1.92</v>
      </c>
      <c r="AH49">
        <v>447</v>
      </c>
      <c r="AI49">
        <v>0.64</v>
      </c>
      <c r="AJ49">
        <v>1.2E-2</v>
      </c>
      <c r="AK49">
        <v>23.3</v>
      </c>
      <c r="AL49">
        <v>8.5999999999999993E-2</v>
      </c>
      <c r="AM49">
        <v>6.87</v>
      </c>
      <c r="AN49">
        <v>0.22</v>
      </c>
      <c r="AO49">
        <v>0.2</v>
      </c>
      <c r="AP49">
        <v>3.4</v>
      </c>
      <c r="AQ49">
        <v>0.9</v>
      </c>
      <c r="AR49">
        <v>17.600000000000001</v>
      </c>
      <c r="AS49">
        <v>-0.02</v>
      </c>
      <c r="AT49">
        <v>1.1000000000000001</v>
      </c>
      <c r="AU49">
        <v>170</v>
      </c>
      <c r="AV49">
        <v>0.08</v>
      </c>
      <c r="AW49">
        <v>0.8</v>
      </c>
      <c r="AX49">
        <v>29</v>
      </c>
      <c r="AY49">
        <v>-0.1</v>
      </c>
      <c r="AZ49">
        <v>38.5</v>
      </c>
    </row>
    <row r="50" spans="1:52" hidden="1" x14ac:dyDescent="0.3">
      <c r="A50" t="s">
        <v>257</v>
      </c>
      <c r="B50" t="s">
        <v>258</v>
      </c>
      <c r="C50" s="1" t="str">
        <f t="shared" si="0"/>
        <v>21:1173</v>
      </c>
      <c r="D50" s="1" t="str">
        <f t="shared" si="7"/>
        <v>21:0241</v>
      </c>
      <c r="E50" t="s">
        <v>259</v>
      </c>
      <c r="F50" t="s">
        <v>260</v>
      </c>
      <c r="H50">
        <v>72.426680000000005</v>
      </c>
      <c r="I50">
        <v>-111.621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97</v>
      </c>
      <c r="N50">
        <v>49</v>
      </c>
      <c r="O50">
        <v>1</v>
      </c>
      <c r="P50">
        <v>61</v>
      </c>
      <c r="Q50">
        <v>0.65</v>
      </c>
      <c r="R50">
        <v>4.9000000000000004</v>
      </c>
      <c r="S50">
        <v>2</v>
      </c>
      <c r="T50">
        <v>38</v>
      </c>
      <c r="U50">
        <v>69.3</v>
      </c>
      <c r="V50">
        <v>0.09</v>
      </c>
      <c r="W50">
        <v>1.72</v>
      </c>
      <c r="X50">
        <v>0.16</v>
      </c>
      <c r="Y50">
        <v>9.6999999999999993</v>
      </c>
      <c r="Z50">
        <v>17.5</v>
      </c>
      <c r="AA50">
        <v>61.2</v>
      </c>
      <c r="AB50">
        <v>1.66</v>
      </c>
      <c r="AC50">
        <v>2.4</v>
      </c>
      <c r="AD50">
        <v>72</v>
      </c>
      <c r="AE50">
        <v>0.12</v>
      </c>
      <c r="AF50">
        <v>9</v>
      </c>
      <c r="AG50">
        <v>0.83</v>
      </c>
      <c r="AH50">
        <v>1156</v>
      </c>
      <c r="AI50">
        <v>0.72</v>
      </c>
      <c r="AJ50">
        <v>1.4999999999999999E-2</v>
      </c>
      <c r="AK50">
        <v>18.3</v>
      </c>
      <c r="AL50">
        <v>0.13</v>
      </c>
      <c r="AM50">
        <v>5.77</v>
      </c>
      <c r="AN50">
        <v>0.44</v>
      </c>
      <c r="AO50">
        <v>0.19</v>
      </c>
      <c r="AP50">
        <v>2.2999999999999998</v>
      </c>
      <c r="AQ50">
        <v>1.8</v>
      </c>
      <c r="AR50">
        <v>17.8</v>
      </c>
      <c r="AS50">
        <v>-0.02</v>
      </c>
      <c r="AT50">
        <v>1</v>
      </c>
      <c r="AU50">
        <v>160</v>
      </c>
      <c r="AV50">
        <v>0.08</v>
      </c>
      <c r="AW50">
        <v>1.6</v>
      </c>
      <c r="AX50">
        <v>26</v>
      </c>
      <c r="AY50">
        <v>-0.1</v>
      </c>
      <c r="AZ50">
        <v>57.1</v>
      </c>
    </row>
    <row r="51" spans="1:52" hidden="1" x14ac:dyDescent="0.3">
      <c r="A51" t="s">
        <v>261</v>
      </c>
      <c r="B51" t="s">
        <v>262</v>
      </c>
      <c r="C51" s="1" t="str">
        <f t="shared" si="0"/>
        <v>21:1173</v>
      </c>
      <c r="D51" s="1" t="str">
        <f t="shared" si="7"/>
        <v>21:0241</v>
      </c>
      <c r="E51" t="s">
        <v>263</v>
      </c>
      <c r="F51" t="s">
        <v>264</v>
      </c>
      <c r="H51">
        <v>72.431340000000006</v>
      </c>
      <c r="I51">
        <v>-111.66301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102</v>
      </c>
      <c r="N51">
        <v>50</v>
      </c>
      <c r="O51">
        <v>1</v>
      </c>
      <c r="P51">
        <v>25</v>
      </c>
      <c r="Q51">
        <v>0.72</v>
      </c>
      <c r="R51">
        <v>4.0999999999999996</v>
      </c>
      <c r="S51">
        <v>0.8</v>
      </c>
      <c r="T51">
        <v>-20</v>
      </c>
      <c r="U51">
        <v>25.3</v>
      </c>
      <c r="V51">
        <v>0.08</v>
      </c>
      <c r="W51">
        <v>6.13</v>
      </c>
      <c r="X51">
        <v>0.04</v>
      </c>
      <c r="Y51">
        <v>8.1999999999999993</v>
      </c>
      <c r="Z51">
        <v>13.9</v>
      </c>
      <c r="AA51">
        <v>21.53</v>
      </c>
      <c r="AB51">
        <v>1.33</v>
      </c>
      <c r="AC51">
        <v>2.4</v>
      </c>
      <c r="AD51">
        <v>16</v>
      </c>
      <c r="AE51">
        <v>0.11</v>
      </c>
      <c r="AF51">
        <v>9</v>
      </c>
      <c r="AG51">
        <v>3.95</v>
      </c>
      <c r="AH51">
        <v>184</v>
      </c>
      <c r="AI51">
        <v>0.57999999999999996</v>
      </c>
      <c r="AJ51">
        <v>1.9E-2</v>
      </c>
      <c r="AK51">
        <v>11.6</v>
      </c>
      <c r="AL51">
        <v>3.2000000000000001E-2</v>
      </c>
      <c r="AM51">
        <v>5.01</v>
      </c>
      <c r="AN51">
        <v>0.06</v>
      </c>
      <c r="AO51">
        <v>0.1</v>
      </c>
      <c r="AP51">
        <v>2.6</v>
      </c>
      <c r="AQ51">
        <v>0.3</v>
      </c>
      <c r="AR51">
        <v>20.5</v>
      </c>
      <c r="AS51">
        <v>-0.02</v>
      </c>
      <c r="AT51">
        <v>1.8</v>
      </c>
      <c r="AU51">
        <v>300</v>
      </c>
      <c r="AV51">
        <v>0.05</v>
      </c>
      <c r="AW51">
        <v>0.4</v>
      </c>
      <c r="AX51">
        <v>36</v>
      </c>
      <c r="AY51">
        <v>-0.1</v>
      </c>
      <c r="AZ51">
        <v>20.3</v>
      </c>
    </row>
    <row r="52" spans="1:52" hidden="1" x14ac:dyDescent="0.3">
      <c r="A52" t="s">
        <v>265</v>
      </c>
      <c r="B52" t="s">
        <v>266</v>
      </c>
      <c r="C52" s="1" t="str">
        <f t="shared" si="0"/>
        <v>21:1173</v>
      </c>
      <c r="D52" s="1" t="str">
        <f t="shared" si="7"/>
        <v>21:0241</v>
      </c>
      <c r="E52" t="s">
        <v>267</v>
      </c>
      <c r="F52" t="s">
        <v>268</v>
      </c>
      <c r="H52">
        <v>72.448949999999996</v>
      </c>
      <c r="I52">
        <v>-111.61801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107</v>
      </c>
      <c r="N52">
        <v>51</v>
      </c>
      <c r="O52">
        <v>1</v>
      </c>
      <c r="P52">
        <v>12</v>
      </c>
      <c r="Q52">
        <v>0.45</v>
      </c>
      <c r="R52">
        <v>1.8</v>
      </c>
      <c r="S52">
        <v>1.2</v>
      </c>
      <c r="T52">
        <v>-20</v>
      </c>
      <c r="U52">
        <v>21.5</v>
      </c>
      <c r="V52">
        <v>0.06</v>
      </c>
      <c r="W52">
        <v>1.22</v>
      </c>
      <c r="X52">
        <v>0.05</v>
      </c>
      <c r="Y52">
        <v>5.0999999999999996</v>
      </c>
      <c r="Z52">
        <v>13.7</v>
      </c>
      <c r="AA52">
        <v>19.2</v>
      </c>
      <c r="AB52">
        <v>1.29</v>
      </c>
      <c r="AC52">
        <v>1.7</v>
      </c>
      <c r="AD52">
        <v>15</v>
      </c>
      <c r="AE52">
        <v>0.08</v>
      </c>
      <c r="AF52">
        <v>7.8</v>
      </c>
      <c r="AG52">
        <v>0.88</v>
      </c>
      <c r="AH52">
        <v>209</v>
      </c>
      <c r="AI52">
        <v>0.34</v>
      </c>
      <c r="AJ52">
        <v>1.6E-2</v>
      </c>
      <c r="AK52">
        <v>11.8</v>
      </c>
      <c r="AL52">
        <v>2.9000000000000001E-2</v>
      </c>
      <c r="AM52">
        <v>3.69</v>
      </c>
      <c r="AN52">
        <v>0.06</v>
      </c>
      <c r="AO52">
        <v>0.11</v>
      </c>
      <c r="AP52">
        <v>1.7</v>
      </c>
      <c r="AQ52">
        <v>0.3</v>
      </c>
      <c r="AR52">
        <v>9.1999999999999993</v>
      </c>
      <c r="AS52">
        <v>-0.02</v>
      </c>
      <c r="AT52">
        <v>1.7</v>
      </c>
      <c r="AU52">
        <v>370</v>
      </c>
      <c r="AV52">
        <v>0.03</v>
      </c>
      <c r="AW52">
        <v>0.6</v>
      </c>
      <c r="AX52">
        <v>50</v>
      </c>
      <c r="AY52">
        <v>-0.1</v>
      </c>
      <c r="AZ52">
        <v>19.7</v>
      </c>
    </row>
    <row r="53" spans="1:52" hidden="1" x14ac:dyDescent="0.3">
      <c r="A53" t="s">
        <v>269</v>
      </c>
      <c r="B53" t="s">
        <v>270</v>
      </c>
      <c r="C53" s="1" t="str">
        <f t="shared" si="0"/>
        <v>21:1173</v>
      </c>
      <c r="D53" s="1" t="str">
        <f t="shared" si="7"/>
        <v>21:0241</v>
      </c>
      <c r="E53" t="s">
        <v>229</v>
      </c>
      <c r="F53" t="s">
        <v>271</v>
      </c>
      <c r="H53">
        <v>72.242679999999993</v>
      </c>
      <c r="I53">
        <v>-111.00394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116</v>
      </c>
      <c r="N53">
        <v>52</v>
      </c>
      <c r="O53">
        <v>1</v>
      </c>
      <c r="P53">
        <v>33</v>
      </c>
      <c r="Q53">
        <v>2.33</v>
      </c>
      <c r="R53">
        <v>4.9000000000000004</v>
      </c>
      <c r="S53">
        <v>0.6</v>
      </c>
      <c r="T53">
        <v>-20</v>
      </c>
      <c r="U53">
        <v>88.5</v>
      </c>
      <c r="V53">
        <v>0.18</v>
      </c>
      <c r="W53">
        <v>9.2100000000000009</v>
      </c>
      <c r="X53">
        <v>0.14000000000000001</v>
      </c>
      <c r="Y53">
        <v>11.8</v>
      </c>
      <c r="Z53">
        <v>27</v>
      </c>
      <c r="AA53">
        <v>40.229999999999997</v>
      </c>
      <c r="AB53">
        <v>2.34</v>
      </c>
      <c r="AC53">
        <v>7</v>
      </c>
      <c r="AD53">
        <v>9</v>
      </c>
      <c r="AE53">
        <v>0.15</v>
      </c>
      <c r="AF53">
        <v>10.5</v>
      </c>
      <c r="AG53">
        <v>6.91</v>
      </c>
      <c r="AH53">
        <v>255</v>
      </c>
      <c r="AI53">
        <v>0.32</v>
      </c>
      <c r="AJ53">
        <v>1.2999999999999999E-2</v>
      </c>
      <c r="AK53">
        <v>20.2</v>
      </c>
      <c r="AL53">
        <v>5.0999999999999997E-2</v>
      </c>
      <c r="AM53">
        <v>10.67</v>
      </c>
      <c r="AN53">
        <v>-0.02</v>
      </c>
      <c r="AO53">
        <v>0.04</v>
      </c>
      <c r="AP53">
        <v>4</v>
      </c>
      <c r="AQ53">
        <v>0.4</v>
      </c>
      <c r="AR53">
        <v>54.6</v>
      </c>
      <c r="AS53">
        <v>0.02</v>
      </c>
      <c r="AT53">
        <v>2.9</v>
      </c>
      <c r="AU53">
        <v>710</v>
      </c>
      <c r="AV53">
        <v>0.14000000000000001</v>
      </c>
      <c r="AW53">
        <v>0.6</v>
      </c>
      <c r="AX53">
        <v>37</v>
      </c>
      <c r="AY53">
        <v>-0.1</v>
      </c>
      <c r="AZ53">
        <v>80.8</v>
      </c>
    </row>
    <row r="54" spans="1:52" hidden="1" x14ac:dyDescent="0.3">
      <c r="A54" t="s">
        <v>272</v>
      </c>
      <c r="B54" t="s">
        <v>273</v>
      </c>
      <c r="C54" s="1" t="str">
        <f t="shared" si="0"/>
        <v>21:1173</v>
      </c>
      <c r="D54" s="1" t="str">
        <f t="shared" si="7"/>
        <v>21:0241</v>
      </c>
      <c r="E54" t="s">
        <v>229</v>
      </c>
      <c r="F54" t="s">
        <v>274</v>
      </c>
      <c r="H54">
        <v>72.242679999999993</v>
      </c>
      <c r="I54">
        <v>-111.00394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120</v>
      </c>
      <c r="N54">
        <v>53</v>
      </c>
      <c r="O54">
        <v>1</v>
      </c>
      <c r="P54">
        <v>35</v>
      </c>
      <c r="Q54">
        <v>2.34</v>
      </c>
      <c r="R54">
        <v>4.8</v>
      </c>
      <c r="S54">
        <v>0.4</v>
      </c>
      <c r="T54">
        <v>-20</v>
      </c>
      <c r="U54">
        <v>90.9</v>
      </c>
      <c r="V54">
        <v>0.18</v>
      </c>
      <c r="W54">
        <v>8.69</v>
      </c>
      <c r="X54">
        <v>0.17</v>
      </c>
      <c r="Y54">
        <v>12.4</v>
      </c>
      <c r="Z54">
        <v>27</v>
      </c>
      <c r="AA54">
        <v>38.49</v>
      </c>
      <c r="AB54">
        <v>2.37</v>
      </c>
      <c r="AC54">
        <v>7.1</v>
      </c>
      <c r="AD54">
        <v>9</v>
      </c>
      <c r="AE54">
        <v>0.15</v>
      </c>
      <c r="AF54">
        <v>10.5</v>
      </c>
      <c r="AG54">
        <v>7.26</v>
      </c>
      <c r="AH54">
        <v>284</v>
      </c>
      <c r="AI54">
        <v>0.3</v>
      </c>
      <c r="AJ54">
        <v>1.4999999999999999E-2</v>
      </c>
      <c r="AK54">
        <v>20.5</v>
      </c>
      <c r="AL54">
        <v>5.6000000000000001E-2</v>
      </c>
      <c r="AM54">
        <v>11.35</v>
      </c>
      <c r="AN54">
        <v>-0.02</v>
      </c>
      <c r="AO54">
        <v>0.05</v>
      </c>
      <c r="AP54">
        <v>4</v>
      </c>
      <c r="AQ54">
        <v>0.4</v>
      </c>
      <c r="AR54">
        <v>45.6</v>
      </c>
      <c r="AS54">
        <v>-0.02</v>
      </c>
      <c r="AT54">
        <v>3</v>
      </c>
      <c r="AU54">
        <v>740</v>
      </c>
      <c r="AV54">
        <v>0.14000000000000001</v>
      </c>
      <c r="AW54">
        <v>0.6</v>
      </c>
      <c r="AX54">
        <v>38</v>
      </c>
      <c r="AY54">
        <v>-0.1</v>
      </c>
      <c r="AZ54">
        <v>81.8</v>
      </c>
    </row>
    <row r="55" spans="1:52" hidden="1" x14ac:dyDescent="0.3">
      <c r="A55" t="s">
        <v>275</v>
      </c>
      <c r="B55" t="s">
        <v>276</v>
      </c>
      <c r="C55" s="1" t="str">
        <f t="shared" si="0"/>
        <v>21:1173</v>
      </c>
      <c r="D55" s="1" t="str">
        <f t="shared" si="7"/>
        <v>21:0241</v>
      </c>
      <c r="E55" t="s">
        <v>277</v>
      </c>
      <c r="F55" t="s">
        <v>278</v>
      </c>
      <c r="H55">
        <v>72.238569999999996</v>
      </c>
      <c r="I55">
        <v>-111.09094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112</v>
      </c>
      <c r="N55">
        <v>54</v>
      </c>
      <c r="O55">
        <v>1</v>
      </c>
      <c r="P55">
        <v>13</v>
      </c>
      <c r="Q55">
        <v>0.93</v>
      </c>
      <c r="R55">
        <v>2.2000000000000002</v>
      </c>
      <c r="S55">
        <v>0.4</v>
      </c>
      <c r="T55">
        <v>-20</v>
      </c>
      <c r="U55">
        <v>110.7</v>
      </c>
      <c r="V55">
        <v>7.0000000000000007E-2</v>
      </c>
      <c r="W55">
        <v>18.239999999999998</v>
      </c>
      <c r="X55">
        <v>0.08</v>
      </c>
      <c r="Y55">
        <v>6.7</v>
      </c>
      <c r="Z55">
        <v>11.1</v>
      </c>
      <c r="AA55">
        <v>16.32</v>
      </c>
      <c r="AB55">
        <v>1.1399999999999999</v>
      </c>
      <c r="AC55">
        <v>2.9</v>
      </c>
      <c r="AD55">
        <v>-5</v>
      </c>
      <c r="AE55">
        <v>0.08</v>
      </c>
      <c r="AF55">
        <v>10.1</v>
      </c>
      <c r="AG55">
        <v>4.5</v>
      </c>
      <c r="AH55">
        <v>265</v>
      </c>
      <c r="AI55">
        <v>0.25</v>
      </c>
      <c r="AJ55">
        <v>2.1000000000000001E-2</v>
      </c>
      <c r="AK55">
        <v>9.1</v>
      </c>
      <c r="AL55">
        <v>2.7E-2</v>
      </c>
      <c r="AM55">
        <v>5.39</v>
      </c>
      <c r="AN55">
        <v>-0.02</v>
      </c>
      <c r="AO55">
        <v>0.03</v>
      </c>
      <c r="AP55">
        <v>2.4</v>
      </c>
      <c r="AQ55">
        <v>0.3</v>
      </c>
      <c r="AR55">
        <v>95.5</v>
      </c>
      <c r="AS55">
        <v>0.02</v>
      </c>
      <c r="AT55">
        <v>1.6</v>
      </c>
      <c r="AU55">
        <v>420</v>
      </c>
      <c r="AV55">
        <v>0.04</v>
      </c>
      <c r="AW55">
        <v>0.4</v>
      </c>
      <c r="AX55">
        <v>31</v>
      </c>
      <c r="AY55">
        <v>-0.1</v>
      </c>
      <c r="AZ55">
        <v>21.5</v>
      </c>
    </row>
    <row r="56" spans="1:52" hidden="1" x14ac:dyDescent="0.3">
      <c r="A56" t="s">
        <v>279</v>
      </c>
      <c r="B56" t="s">
        <v>280</v>
      </c>
      <c r="C56" s="1" t="str">
        <f t="shared" si="0"/>
        <v>21:1173</v>
      </c>
      <c r="D56" s="1" t="str">
        <f t="shared" si="7"/>
        <v>21:0241</v>
      </c>
      <c r="E56" t="s">
        <v>281</v>
      </c>
      <c r="F56" t="s">
        <v>282</v>
      </c>
      <c r="H56">
        <v>72.230080000000001</v>
      </c>
      <c r="I56">
        <v>-111.07594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125</v>
      </c>
      <c r="N56">
        <v>55</v>
      </c>
      <c r="O56">
        <v>1</v>
      </c>
      <c r="P56">
        <v>20</v>
      </c>
      <c r="Q56">
        <v>1.1599999999999999</v>
      </c>
      <c r="R56">
        <v>2.9</v>
      </c>
      <c r="S56">
        <v>0.6</v>
      </c>
      <c r="T56">
        <v>-20</v>
      </c>
      <c r="U56">
        <v>75</v>
      </c>
      <c r="V56">
        <v>0.08</v>
      </c>
      <c r="W56">
        <v>17.86</v>
      </c>
      <c r="X56">
        <v>0.08</v>
      </c>
      <c r="Y56">
        <v>6.1</v>
      </c>
      <c r="Z56">
        <v>12.7</v>
      </c>
      <c r="AA56">
        <v>34.020000000000003</v>
      </c>
      <c r="AB56">
        <v>1.17</v>
      </c>
      <c r="AC56">
        <v>3.5</v>
      </c>
      <c r="AD56">
        <v>6</v>
      </c>
      <c r="AE56">
        <v>0.14000000000000001</v>
      </c>
      <c r="AF56">
        <v>8.1</v>
      </c>
      <c r="AG56">
        <v>4.45</v>
      </c>
      <c r="AH56">
        <v>261</v>
      </c>
      <c r="AI56">
        <v>0.21</v>
      </c>
      <c r="AJ56">
        <v>8.9999999999999993E-3</v>
      </c>
      <c r="AK56">
        <v>11.2</v>
      </c>
      <c r="AL56">
        <v>3.4000000000000002E-2</v>
      </c>
      <c r="AM56">
        <v>7.23</v>
      </c>
      <c r="AN56">
        <v>-0.02</v>
      </c>
      <c r="AO56">
        <v>0.04</v>
      </c>
      <c r="AP56">
        <v>2.6</v>
      </c>
      <c r="AQ56">
        <v>0.3</v>
      </c>
      <c r="AR56">
        <v>99.8</v>
      </c>
      <c r="AS56">
        <v>-0.02</v>
      </c>
      <c r="AT56">
        <v>1.8</v>
      </c>
      <c r="AU56">
        <v>340</v>
      </c>
      <c r="AV56">
        <v>0.1</v>
      </c>
      <c r="AW56">
        <v>0.4</v>
      </c>
      <c r="AX56">
        <v>20</v>
      </c>
      <c r="AY56">
        <v>-0.1</v>
      </c>
      <c r="AZ56">
        <v>35.299999999999997</v>
      </c>
    </row>
    <row r="57" spans="1:52" hidden="1" x14ac:dyDescent="0.3">
      <c r="A57" t="s">
        <v>283</v>
      </c>
      <c r="B57" t="s">
        <v>284</v>
      </c>
      <c r="C57" s="1" t="str">
        <f t="shared" si="0"/>
        <v>21:1173</v>
      </c>
      <c r="D57" s="1" t="str">
        <f t="shared" si="7"/>
        <v>21:0241</v>
      </c>
      <c r="E57" t="s">
        <v>285</v>
      </c>
      <c r="F57" t="s">
        <v>286</v>
      </c>
      <c r="H57">
        <v>72.226169999999996</v>
      </c>
      <c r="I57">
        <v>-111.02594000000001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130</v>
      </c>
      <c r="N57">
        <v>56</v>
      </c>
      <c r="O57">
        <v>1</v>
      </c>
      <c r="P57">
        <v>14</v>
      </c>
      <c r="Q57">
        <v>0.45</v>
      </c>
      <c r="R57">
        <v>2.6</v>
      </c>
      <c r="S57">
        <v>0.5</v>
      </c>
      <c r="T57">
        <v>-20</v>
      </c>
      <c r="U57">
        <v>118.6</v>
      </c>
      <c r="V57">
        <v>0.09</v>
      </c>
      <c r="W57">
        <v>16.79</v>
      </c>
      <c r="X57">
        <v>0.08</v>
      </c>
      <c r="Y57">
        <v>3.4</v>
      </c>
      <c r="Z57">
        <v>6.7</v>
      </c>
      <c r="AA57">
        <v>10.86</v>
      </c>
      <c r="AB57">
        <v>0.82</v>
      </c>
      <c r="AC57">
        <v>1.5</v>
      </c>
      <c r="AD57">
        <v>8</v>
      </c>
      <c r="AE57">
        <v>0.1</v>
      </c>
      <c r="AF57">
        <v>5.2</v>
      </c>
      <c r="AG57">
        <v>8.6199999999999992</v>
      </c>
      <c r="AH57">
        <v>252</v>
      </c>
      <c r="AI57">
        <v>0.23</v>
      </c>
      <c r="AJ57">
        <v>1.0999999999999999E-2</v>
      </c>
      <c r="AK57">
        <v>6</v>
      </c>
      <c r="AL57">
        <v>2.5000000000000001E-2</v>
      </c>
      <c r="AM57">
        <v>5.93</v>
      </c>
      <c r="AN57">
        <v>-0.02</v>
      </c>
      <c r="AO57">
        <v>0.05</v>
      </c>
      <c r="AP57">
        <v>1.5</v>
      </c>
      <c r="AQ57">
        <v>0.8</v>
      </c>
      <c r="AR57">
        <v>61</v>
      </c>
      <c r="AS57">
        <v>-0.02</v>
      </c>
      <c r="AT57">
        <v>0.8</v>
      </c>
      <c r="AU57">
        <v>60</v>
      </c>
      <c r="AV57">
        <v>0.06</v>
      </c>
      <c r="AW57">
        <v>0.3</v>
      </c>
      <c r="AX57">
        <v>12</v>
      </c>
      <c r="AY57">
        <v>-0.1</v>
      </c>
      <c r="AZ57">
        <v>29</v>
      </c>
    </row>
    <row r="58" spans="1:52" hidden="1" x14ac:dyDescent="0.3">
      <c r="A58" t="s">
        <v>287</v>
      </c>
      <c r="B58" t="s">
        <v>288</v>
      </c>
      <c r="C58" s="1" t="str">
        <f t="shared" si="0"/>
        <v>21:1173</v>
      </c>
      <c r="D58" s="1" t="str">
        <f t="shared" si="7"/>
        <v>21:0241</v>
      </c>
      <c r="E58" t="s">
        <v>289</v>
      </c>
      <c r="F58" t="s">
        <v>290</v>
      </c>
      <c r="H58">
        <v>72.204580000000007</v>
      </c>
      <c r="I58">
        <v>-111.03994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135</v>
      </c>
      <c r="N58">
        <v>57</v>
      </c>
      <c r="O58">
        <v>1</v>
      </c>
    </row>
    <row r="59" spans="1:52" hidden="1" x14ac:dyDescent="0.3">
      <c r="A59" t="s">
        <v>291</v>
      </c>
      <c r="B59" t="s">
        <v>292</v>
      </c>
      <c r="C59" s="1" t="str">
        <f t="shared" si="0"/>
        <v>21:1173</v>
      </c>
      <c r="D59" s="1" t="str">
        <f t="shared" si="7"/>
        <v>21:0241</v>
      </c>
      <c r="E59" t="s">
        <v>293</v>
      </c>
      <c r="F59" t="s">
        <v>294</v>
      </c>
      <c r="H59">
        <v>72.162490000000005</v>
      </c>
      <c r="I59">
        <v>-111.05593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140</v>
      </c>
      <c r="N59">
        <v>58</v>
      </c>
      <c r="O59">
        <v>1</v>
      </c>
      <c r="P59">
        <v>30</v>
      </c>
      <c r="Q59">
        <v>0.96</v>
      </c>
      <c r="R59">
        <v>3.9</v>
      </c>
      <c r="S59">
        <v>0.6</v>
      </c>
      <c r="T59">
        <v>-20</v>
      </c>
      <c r="U59">
        <v>167.5</v>
      </c>
      <c r="V59">
        <v>0.09</v>
      </c>
      <c r="W59">
        <v>11.14</v>
      </c>
      <c r="X59">
        <v>0.13</v>
      </c>
      <c r="Y59">
        <v>5.9</v>
      </c>
      <c r="Z59">
        <v>11.9</v>
      </c>
      <c r="AA59">
        <v>16.510000000000002</v>
      </c>
      <c r="AB59">
        <v>1.22</v>
      </c>
      <c r="AC59">
        <v>2.7</v>
      </c>
      <c r="AD59">
        <v>12</v>
      </c>
      <c r="AE59">
        <v>0.26</v>
      </c>
      <c r="AF59">
        <v>9.6999999999999993</v>
      </c>
      <c r="AG59">
        <v>6.55</v>
      </c>
      <c r="AH59">
        <v>235</v>
      </c>
      <c r="AI59">
        <v>0.45</v>
      </c>
      <c r="AJ59">
        <v>1.2999999999999999E-2</v>
      </c>
      <c r="AK59">
        <v>11</v>
      </c>
      <c r="AL59">
        <v>2.5000000000000001E-2</v>
      </c>
      <c r="AM59">
        <v>13.77</v>
      </c>
      <c r="AN59">
        <v>0.02</v>
      </c>
      <c r="AO59">
        <v>7.0000000000000007E-2</v>
      </c>
      <c r="AP59">
        <v>2.8</v>
      </c>
      <c r="AQ59">
        <v>0.2</v>
      </c>
      <c r="AR59">
        <v>84.2</v>
      </c>
      <c r="AS59">
        <v>-0.02</v>
      </c>
      <c r="AT59">
        <v>1.8</v>
      </c>
      <c r="AU59">
        <v>60</v>
      </c>
      <c r="AV59">
        <v>0.13</v>
      </c>
      <c r="AW59">
        <v>0.4</v>
      </c>
      <c r="AX59">
        <v>19</v>
      </c>
      <c r="AY59">
        <v>-0.1</v>
      </c>
      <c r="AZ59">
        <v>53.2</v>
      </c>
    </row>
    <row r="60" spans="1:52" hidden="1" x14ac:dyDescent="0.3">
      <c r="A60" t="s">
        <v>295</v>
      </c>
      <c r="B60" t="s">
        <v>296</v>
      </c>
      <c r="C60" s="1" t="str">
        <f t="shared" si="0"/>
        <v>21:1173</v>
      </c>
      <c r="D60" s="1" t="str">
        <f t="shared" si="7"/>
        <v>21:0241</v>
      </c>
      <c r="E60" t="s">
        <v>297</v>
      </c>
      <c r="F60" t="s">
        <v>298</v>
      </c>
      <c r="H60">
        <v>72.129850000000005</v>
      </c>
      <c r="I60">
        <v>-111.01893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145</v>
      </c>
      <c r="N60">
        <v>59</v>
      </c>
      <c r="O60">
        <v>1</v>
      </c>
      <c r="P60">
        <v>15</v>
      </c>
      <c r="Q60">
        <v>0.39</v>
      </c>
      <c r="R60">
        <v>1.7</v>
      </c>
      <c r="S60">
        <v>0.6</v>
      </c>
      <c r="T60">
        <v>-20</v>
      </c>
      <c r="U60">
        <v>117.3</v>
      </c>
      <c r="V60">
        <v>0.05</v>
      </c>
      <c r="W60">
        <v>14.69</v>
      </c>
      <c r="X60">
        <v>0.05</v>
      </c>
      <c r="Y60">
        <v>3.5</v>
      </c>
      <c r="Z60">
        <v>5</v>
      </c>
      <c r="AA60">
        <v>8.1300000000000008</v>
      </c>
      <c r="AB60">
        <v>0.78</v>
      </c>
      <c r="AC60">
        <v>1.3</v>
      </c>
      <c r="AD60">
        <v>-5</v>
      </c>
      <c r="AE60">
        <v>0.12</v>
      </c>
      <c r="AF60">
        <v>6.4</v>
      </c>
      <c r="AG60">
        <v>8.36</v>
      </c>
      <c r="AH60">
        <v>202</v>
      </c>
      <c r="AI60">
        <v>0.27</v>
      </c>
      <c r="AJ60">
        <v>0.02</v>
      </c>
      <c r="AK60">
        <v>5.5</v>
      </c>
      <c r="AL60">
        <v>1.4999999999999999E-2</v>
      </c>
      <c r="AM60">
        <v>8.02</v>
      </c>
      <c r="AN60">
        <v>0.02</v>
      </c>
      <c r="AO60">
        <v>0.04</v>
      </c>
      <c r="AP60">
        <v>1.9</v>
      </c>
      <c r="AQ60">
        <v>0.2</v>
      </c>
      <c r="AR60">
        <v>54.1</v>
      </c>
      <c r="AS60">
        <v>-0.02</v>
      </c>
      <c r="AT60">
        <v>1.2</v>
      </c>
      <c r="AU60">
        <v>180</v>
      </c>
      <c r="AV60">
        <v>0.04</v>
      </c>
      <c r="AW60">
        <v>0.3</v>
      </c>
      <c r="AX60">
        <v>19</v>
      </c>
      <c r="AY60">
        <v>-0.1</v>
      </c>
      <c r="AZ60">
        <v>19.600000000000001</v>
      </c>
    </row>
    <row r="61" spans="1:52" hidden="1" x14ac:dyDescent="0.3">
      <c r="A61" t="s">
        <v>299</v>
      </c>
      <c r="B61" t="s">
        <v>300</v>
      </c>
      <c r="C61" s="1" t="str">
        <f t="shared" si="0"/>
        <v>21:1173</v>
      </c>
      <c r="D61" s="1" t="str">
        <f t="shared" si="7"/>
        <v>21:0241</v>
      </c>
      <c r="E61" t="s">
        <v>301</v>
      </c>
      <c r="F61" t="s">
        <v>302</v>
      </c>
      <c r="H61">
        <v>72.174959999999999</v>
      </c>
      <c r="I61">
        <v>-111.10693999999999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150</v>
      </c>
      <c r="N61">
        <v>60</v>
      </c>
      <c r="O61">
        <v>1</v>
      </c>
      <c r="P61">
        <v>9</v>
      </c>
      <c r="Q61">
        <v>0.69</v>
      </c>
      <c r="R61">
        <v>1.9</v>
      </c>
      <c r="S61">
        <v>0.6</v>
      </c>
      <c r="T61">
        <v>-20</v>
      </c>
      <c r="U61">
        <v>226.5</v>
      </c>
      <c r="V61">
        <v>0.04</v>
      </c>
      <c r="W61">
        <v>17.95</v>
      </c>
      <c r="X61">
        <v>0.05</v>
      </c>
      <c r="Y61">
        <v>2.5</v>
      </c>
      <c r="Z61">
        <v>6.3</v>
      </c>
      <c r="AA61">
        <v>5.93</v>
      </c>
      <c r="AB61">
        <v>0.6</v>
      </c>
      <c r="AC61">
        <v>1.8</v>
      </c>
      <c r="AD61">
        <v>7</v>
      </c>
      <c r="AE61">
        <v>0.14000000000000001</v>
      </c>
      <c r="AF61">
        <v>5.0999999999999996</v>
      </c>
      <c r="AG61">
        <v>7.83</v>
      </c>
      <c r="AH61">
        <v>126</v>
      </c>
      <c r="AI61">
        <v>0.23</v>
      </c>
      <c r="AJ61">
        <v>1.7999999999999999E-2</v>
      </c>
      <c r="AK61">
        <v>4.3</v>
      </c>
      <c r="AL61">
        <v>1.4999999999999999E-2</v>
      </c>
      <c r="AM61">
        <v>4</v>
      </c>
      <c r="AN61">
        <v>-0.02</v>
      </c>
      <c r="AO61">
        <v>0.03</v>
      </c>
      <c r="AP61">
        <v>1.6</v>
      </c>
      <c r="AQ61">
        <v>0.2</v>
      </c>
      <c r="AR61">
        <v>577.29999999999995</v>
      </c>
      <c r="AS61">
        <v>0.03</v>
      </c>
      <c r="AT61">
        <v>0.9</v>
      </c>
      <c r="AU61">
        <v>100</v>
      </c>
      <c r="AV61">
        <v>7.0000000000000007E-2</v>
      </c>
      <c r="AW61">
        <v>0.3</v>
      </c>
      <c r="AX61">
        <v>14</v>
      </c>
      <c r="AY61">
        <v>-0.1</v>
      </c>
      <c r="AZ61">
        <v>19.5</v>
      </c>
    </row>
    <row r="62" spans="1:52" hidden="1" x14ac:dyDescent="0.3">
      <c r="A62" t="s">
        <v>303</v>
      </c>
      <c r="B62" t="s">
        <v>304</v>
      </c>
      <c r="C62" s="1" t="str">
        <f t="shared" si="0"/>
        <v>21:1173</v>
      </c>
      <c r="D62" s="1" t="str">
        <f t="shared" si="7"/>
        <v>21:0241</v>
      </c>
      <c r="E62" t="s">
        <v>305</v>
      </c>
      <c r="F62" t="s">
        <v>306</v>
      </c>
      <c r="H62">
        <v>72.16816</v>
      </c>
      <c r="I62">
        <v>-111.10993999999999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307</v>
      </c>
      <c r="N62">
        <v>61</v>
      </c>
      <c r="O62">
        <v>7</v>
      </c>
      <c r="P62">
        <v>18</v>
      </c>
      <c r="Q62">
        <v>0.92</v>
      </c>
      <c r="R62">
        <v>2.5</v>
      </c>
      <c r="S62">
        <v>0.4</v>
      </c>
      <c r="T62">
        <v>-20</v>
      </c>
      <c r="U62">
        <v>86.6</v>
      </c>
      <c r="V62">
        <v>0.08</v>
      </c>
      <c r="W62">
        <v>12.19</v>
      </c>
      <c r="X62">
        <v>0.05</v>
      </c>
      <c r="Y62">
        <v>4.9000000000000004</v>
      </c>
      <c r="Z62">
        <v>10.5</v>
      </c>
      <c r="AA62">
        <v>9.91</v>
      </c>
      <c r="AB62">
        <v>0.97</v>
      </c>
      <c r="AC62">
        <v>2.6</v>
      </c>
      <c r="AD62">
        <v>8</v>
      </c>
      <c r="AE62">
        <v>0.25</v>
      </c>
      <c r="AF62">
        <v>8.5</v>
      </c>
      <c r="AG62">
        <v>7.14</v>
      </c>
      <c r="AH62">
        <v>218</v>
      </c>
      <c r="AI62">
        <v>0.28000000000000003</v>
      </c>
      <c r="AJ62">
        <v>1.6E-2</v>
      </c>
      <c r="AK62">
        <v>7.9</v>
      </c>
      <c r="AL62">
        <v>0.02</v>
      </c>
      <c r="AM62">
        <v>8.66</v>
      </c>
      <c r="AN62">
        <v>-0.02</v>
      </c>
      <c r="AO62">
        <v>0.06</v>
      </c>
      <c r="AP62">
        <v>2.5</v>
      </c>
      <c r="AQ62">
        <v>0.1</v>
      </c>
      <c r="AR62">
        <v>69.7</v>
      </c>
      <c r="AS62">
        <v>-0.02</v>
      </c>
      <c r="AT62">
        <v>1.7</v>
      </c>
      <c r="AU62">
        <v>90</v>
      </c>
      <c r="AV62">
        <v>7.0000000000000007E-2</v>
      </c>
      <c r="AW62">
        <v>0.4</v>
      </c>
      <c r="AX62">
        <v>17</v>
      </c>
      <c r="AY62">
        <v>-0.1</v>
      </c>
      <c r="AZ62">
        <v>24.1</v>
      </c>
    </row>
    <row r="63" spans="1:52" hidden="1" x14ac:dyDescent="0.3">
      <c r="A63" t="s">
        <v>308</v>
      </c>
      <c r="B63" t="s">
        <v>309</v>
      </c>
      <c r="C63" s="1" t="str">
        <f t="shared" si="0"/>
        <v>21:1173</v>
      </c>
      <c r="D63" s="1" t="str">
        <f t="shared" si="7"/>
        <v>21:0241</v>
      </c>
      <c r="E63" t="s">
        <v>305</v>
      </c>
      <c r="F63" t="s">
        <v>310</v>
      </c>
      <c r="H63">
        <v>72.16816</v>
      </c>
      <c r="I63">
        <v>-111.10993999999999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311</v>
      </c>
      <c r="N63">
        <v>62</v>
      </c>
      <c r="O63">
        <v>1</v>
      </c>
      <c r="P63">
        <v>15</v>
      </c>
      <c r="Q63">
        <v>0.94</v>
      </c>
      <c r="R63">
        <v>2.5</v>
      </c>
      <c r="S63">
        <v>0.6</v>
      </c>
      <c r="T63">
        <v>-20</v>
      </c>
      <c r="U63">
        <v>85.8</v>
      </c>
      <c r="V63">
        <v>0.08</v>
      </c>
      <c r="W63">
        <v>12.37</v>
      </c>
      <c r="X63">
        <v>0.05</v>
      </c>
      <c r="Y63">
        <v>5.0999999999999996</v>
      </c>
      <c r="Z63">
        <v>10.6</v>
      </c>
      <c r="AA63">
        <v>10.48</v>
      </c>
      <c r="AB63">
        <v>1</v>
      </c>
      <c r="AC63">
        <v>2.6</v>
      </c>
      <c r="AD63">
        <v>8</v>
      </c>
      <c r="AE63">
        <v>0.25</v>
      </c>
      <c r="AF63">
        <v>8.8000000000000007</v>
      </c>
      <c r="AG63">
        <v>7.33</v>
      </c>
      <c r="AH63">
        <v>217</v>
      </c>
      <c r="AI63">
        <v>0.27</v>
      </c>
      <c r="AJ63">
        <v>1.4999999999999999E-2</v>
      </c>
      <c r="AK63">
        <v>7.8</v>
      </c>
      <c r="AL63">
        <v>2.1000000000000001E-2</v>
      </c>
      <c r="AM63">
        <v>8.81</v>
      </c>
      <c r="AN63">
        <v>0.02</v>
      </c>
      <c r="AO63">
        <v>0.05</v>
      </c>
      <c r="AP63">
        <v>2.6</v>
      </c>
      <c r="AQ63">
        <v>0.2</v>
      </c>
      <c r="AR63">
        <v>71.2</v>
      </c>
      <c r="AS63">
        <v>-0.02</v>
      </c>
      <c r="AT63">
        <v>1.8</v>
      </c>
      <c r="AU63">
        <v>80</v>
      </c>
      <c r="AV63">
        <v>7.0000000000000007E-2</v>
      </c>
      <c r="AW63">
        <v>0.4</v>
      </c>
      <c r="AX63">
        <v>17</v>
      </c>
      <c r="AY63">
        <v>-0.1</v>
      </c>
      <c r="AZ63">
        <v>24.6</v>
      </c>
    </row>
    <row r="64" spans="1:52" hidden="1" x14ac:dyDescent="0.3">
      <c r="A64" t="s">
        <v>312</v>
      </c>
      <c r="B64" t="s">
        <v>313</v>
      </c>
      <c r="C64" s="1" t="str">
        <f t="shared" si="0"/>
        <v>21:1173</v>
      </c>
      <c r="D64" s="1" t="str">
        <f t="shared" si="7"/>
        <v>21:0241</v>
      </c>
      <c r="E64" t="s">
        <v>314</v>
      </c>
      <c r="F64" t="s">
        <v>315</v>
      </c>
      <c r="H64">
        <v>72.173680000000004</v>
      </c>
      <c r="I64">
        <v>-111.17594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62</v>
      </c>
      <c r="N64">
        <v>63</v>
      </c>
      <c r="O64">
        <v>1</v>
      </c>
    </row>
    <row r="65" spans="1:52" hidden="1" x14ac:dyDescent="0.3">
      <c r="A65" t="s">
        <v>316</v>
      </c>
      <c r="B65" t="s">
        <v>317</v>
      </c>
      <c r="C65" s="1" t="str">
        <f t="shared" si="0"/>
        <v>21:1173</v>
      </c>
      <c r="D65" s="1" t="str">
        <f>HYPERLINK("http://geochem.nrcan.gc.ca/cdogs/content/svy/svy_e.htm", "")</f>
        <v/>
      </c>
      <c r="G65" s="1" t="str">
        <f>HYPERLINK("http://geochem.nrcan.gc.ca/cdogs/content/cr_/cr_00091_e.htm", "91")</f>
        <v>91</v>
      </c>
      <c r="J65" t="s">
        <v>70</v>
      </c>
      <c r="K65" t="s">
        <v>71</v>
      </c>
      <c r="L65">
        <v>4</v>
      </c>
      <c r="M65" t="s">
        <v>72</v>
      </c>
      <c r="N65">
        <v>64</v>
      </c>
      <c r="O65">
        <v>8</v>
      </c>
      <c r="P65">
        <v>253</v>
      </c>
      <c r="Q65">
        <v>1.07</v>
      </c>
      <c r="R65">
        <v>19.600000000000001</v>
      </c>
      <c r="S65">
        <v>4.4000000000000004</v>
      </c>
      <c r="T65">
        <v>-20</v>
      </c>
      <c r="U65">
        <v>265.8</v>
      </c>
      <c r="V65">
        <v>0.45</v>
      </c>
      <c r="W65">
        <v>1.55</v>
      </c>
      <c r="X65">
        <v>1.03</v>
      </c>
      <c r="Y65">
        <v>13.9</v>
      </c>
      <c r="Z65">
        <v>26.1</v>
      </c>
      <c r="AA65">
        <v>37.07</v>
      </c>
      <c r="AB65">
        <v>3.14</v>
      </c>
      <c r="AC65">
        <v>3.5</v>
      </c>
      <c r="AD65">
        <v>85</v>
      </c>
      <c r="AE65">
        <v>7.0000000000000007E-2</v>
      </c>
      <c r="AF65">
        <v>21.7</v>
      </c>
      <c r="AG65">
        <v>0.72</v>
      </c>
      <c r="AH65">
        <v>3553</v>
      </c>
      <c r="AI65">
        <v>0.93</v>
      </c>
      <c r="AJ65">
        <v>2.3E-2</v>
      </c>
      <c r="AK65">
        <v>19.7</v>
      </c>
      <c r="AL65">
        <v>0.15</v>
      </c>
      <c r="AM65">
        <v>35.97</v>
      </c>
      <c r="AN65">
        <v>0.21</v>
      </c>
      <c r="AO65">
        <v>2.0299999999999998</v>
      </c>
      <c r="AP65">
        <v>3.3</v>
      </c>
      <c r="AQ65">
        <v>2</v>
      </c>
      <c r="AR65">
        <v>28.3</v>
      </c>
      <c r="AS65">
        <v>0.05</v>
      </c>
      <c r="AT65">
        <v>0.6</v>
      </c>
      <c r="AU65">
        <v>310</v>
      </c>
      <c r="AV65">
        <v>0.22</v>
      </c>
      <c r="AW65">
        <v>6.9</v>
      </c>
      <c r="AX65">
        <v>43</v>
      </c>
      <c r="AY65">
        <v>0.1</v>
      </c>
      <c r="AZ65">
        <v>154</v>
      </c>
    </row>
    <row r="66" spans="1:52" hidden="1" x14ac:dyDescent="0.3">
      <c r="A66" t="s">
        <v>318</v>
      </c>
      <c r="B66" t="s">
        <v>319</v>
      </c>
      <c r="C66" s="1" t="str">
        <f t="shared" ref="C66:C129" si="10">HYPERLINK("http://geochem.nrcan.gc.ca/cdogs/content/bdl/bdl211173_e.htm", "21:1173")</f>
        <v>21:1173</v>
      </c>
      <c r="D66" s="1" t="str">
        <f>HYPERLINK("http://geochem.nrcan.gc.ca/cdogs/content/svy/svy210241_e.htm", "21:0241")</f>
        <v>21:0241</v>
      </c>
      <c r="E66" t="s">
        <v>320</v>
      </c>
      <c r="F66" t="s">
        <v>321</v>
      </c>
      <c r="H66">
        <v>72.333929999999995</v>
      </c>
      <c r="I66">
        <v>-111.706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67</v>
      </c>
      <c r="N66">
        <v>65</v>
      </c>
      <c r="O66">
        <v>1</v>
      </c>
      <c r="P66">
        <v>16</v>
      </c>
      <c r="Q66">
        <v>0.72</v>
      </c>
      <c r="R66">
        <v>1.4</v>
      </c>
      <c r="S66">
        <v>0.7</v>
      </c>
      <c r="T66">
        <v>-20</v>
      </c>
      <c r="U66">
        <v>21.6</v>
      </c>
      <c r="V66">
        <v>7.0000000000000007E-2</v>
      </c>
      <c r="W66">
        <v>17.09</v>
      </c>
      <c r="X66">
        <v>0.02</v>
      </c>
      <c r="Y66">
        <v>4.8</v>
      </c>
      <c r="Z66">
        <v>7.9</v>
      </c>
      <c r="AA66">
        <v>10.36</v>
      </c>
      <c r="AB66">
        <v>1.61</v>
      </c>
      <c r="AC66">
        <v>1.9</v>
      </c>
      <c r="AD66">
        <v>-5</v>
      </c>
      <c r="AE66">
        <v>0.09</v>
      </c>
      <c r="AF66">
        <v>8.6</v>
      </c>
      <c r="AG66">
        <v>8.93</v>
      </c>
      <c r="AH66">
        <v>1466</v>
      </c>
      <c r="AI66">
        <v>0.09</v>
      </c>
      <c r="AJ66">
        <v>1.6E-2</v>
      </c>
      <c r="AK66">
        <v>5.3</v>
      </c>
      <c r="AL66">
        <v>3.1E-2</v>
      </c>
      <c r="AM66">
        <v>3.51</v>
      </c>
      <c r="AN66">
        <v>-0.02</v>
      </c>
      <c r="AO66">
        <v>0.05</v>
      </c>
      <c r="AP66">
        <v>2.2999999999999998</v>
      </c>
      <c r="AQ66">
        <v>0.2</v>
      </c>
      <c r="AR66">
        <v>31.3</v>
      </c>
      <c r="AS66">
        <v>-0.02</v>
      </c>
      <c r="AT66">
        <v>1.3</v>
      </c>
      <c r="AU66">
        <v>270</v>
      </c>
      <c r="AV66">
        <v>0.04</v>
      </c>
      <c r="AW66">
        <v>0.2</v>
      </c>
      <c r="AX66">
        <v>17</v>
      </c>
      <c r="AY66">
        <v>-0.1</v>
      </c>
      <c r="AZ66">
        <v>8.5</v>
      </c>
    </row>
    <row r="67" spans="1:52" hidden="1" x14ac:dyDescent="0.3">
      <c r="A67" t="s">
        <v>322</v>
      </c>
      <c r="B67" t="s">
        <v>323</v>
      </c>
      <c r="C67" s="1" t="str">
        <f t="shared" si="10"/>
        <v>21:1173</v>
      </c>
      <c r="D67" s="1" t="str">
        <f>HYPERLINK("http://geochem.nrcan.gc.ca/cdogs/content/svy/svy210241_e.htm", "21:0241")</f>
        <v>21:0241</v>
      </c>
      <c r="E67" t="s">
        <v>324</v>
      </c>
      <c r="F67" t="s">
        <v>325</v>
      </c>
      <c r="H67">
        <v>72.468429999999998</v>
      </c>
      <c r="I67">
        <v>-111.499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5</v>
      </c>
      <c r="M67" t="s">
        <v>57</v>
      </c>
      <c r="N67">
        <v>66</v>
      </c>
      <c r="O67">
        <v>7</v>
      </c>
      <c r="P67">
        <v>47</v>
      </c>
      <c r="Q67">
        <v>0.75</v>
      </c>
      <c r="R67">
        <v>15.4</v>
      </c>
      <c r="S67">
        <v>2.2000000000000002</v>
      </c>
      <c r="T67">
        <v>-20</v>
      </c>
      <c r="U67">
        <v>177.3</v>
      </c>
      <c r="V67">
        <v>0.14000000000000001</v>
      </c>
      <c r="W67">
        <v>1.66</v>
      </c>
      <c r="X67">
        <v>0.44</v>
      </c>
      <c r="Y67">
        <v>36.200000000000003</v>
      </c>
      <c r="Z67">
        <v>22.2</v>
      </c>
      <c r="AA67">
        <v>56.75</v>
      </c>
      <c r="AB67">
        <v>2.95</v>
      </c>
      <c r="AC67">
        <v>2.9</v>
      </c>
      <c r="AD67">
        <v>64</v>
      </c>
      <c r="AE67">
        <v>0.16</v>
      </c>
      <c r="AF67">
        <v>10.6</v>
      </c>
      <c r="AG67">
        <v>1.1100000000000001</v>
      </c>
      <c r="AH67">
        <v>4895</v>
      </c>
      <c r="AI67">
        <v>1.62</v>
      </c>
      <c r="AJ67">
        <v>2.1000000000000001E-2</v>
      </c>
      <c r="AK67">
        <v>27.7</v>
      </c>
      <c r="AL67">
        <v>0.11</v>
      </c>
      <c r="AM67">
        <v>12.81</v>
      </c>
      <c r="AN67">
        <v>0.33</v>
      </c>
      <c r="AO67">
        <v>0.24</v>
      </c>
      <c r="AP67">
        <v>2.4</v>
      </c>
      <c r="AQ67">
        <v>2.2000000000000002</v>
      </c>
      <c r="AR67">
        <v>14.7</v>
      </c>
      <c r="AS67">
        <v>0.03</v>
      </c>
      <c r="AT67">
        <v>1</v>
      </c>
      <c r="AU67">
        <v>200</v>
      </c>
      <c r="AV67">
        <v>0.12</v>
      </c>
      <c r="AW67">
        <v>2.2999999999999998</v>
      </c>
      <c r="AX67">
        <v>51</v>
      </c>
      <c r="AY67">
        <v>-0.1</v>
      </c>
      <c r="AZ67">
        <v>59.3</v>
      </c>
    </row>
    <row r="68" spans="1:52" hidden="1" x14ac:dyDescent="0.3">
      <c r="A68" t="s">
        <v>326</v>
      </c>
      <c r="B68" t="s">
        <v>327</v>
      </c>
      <c r="C68" s="1" t="str">
        <f t="shared" si="10"/>
        <v>21:1173</v>
      </c>
      <c r="D68" s="1" t="str">
        <f>HYPERLINK("http://geochem.nrcan.gc.ca/cdogs/content/svy/svy210241_e.htm", "21:0241")</f>
        <v>21:0241</v>
      </c>
      <c r="E68" t="s">
        <v>328</v>
      </c>
      <c r="F68" t="s">
        <v>329</v>
      </c>
      <c r="H68">
        <v>72.426810000000003</v>
      </c>
      <c r="I68">
        <v>-111.92001999999999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5</v>
      </c>
      <c r="M68" t="s">
        <v>62</v>
      </c>
      <c r="N68">
        <v>67</v>
      </c>
      <c r="O68">
        <v>1</v>
      </c>
      <c r="P68">
        <v>18</v>
      </c>
      <c r="Q68">
        <v>0.71</v>
      </c>
      <c r="R68">
        <v>5.9</v>
      </c>
      <c r="S68">
        <v>1.2</v>
      </c>
      <c r="T68">
        <v>-20</v>
      </c>
      <c r="U68">
        <v>42.3</v>
      </c>
      <c r="V68">
        <v>0.06</v>
      </c>
      <c r="W68">
        <v>11.62</v>
      </c>
      <c r="X68">
        <v>7.0000000000000007E-2</v>
      </c>
      <c r="Y68">
        <v>7.2</v>
      </c>
      <c r="Z68">
        <v>12.3</v>
      </c>
      <c r="AA68">
        <v>20.69</v>
      </c>
      <c r="AB68">
        <v>1.26</v>
      </c>
      <c r="AC68">
        <v>2.1</v>
      </c>
      <c r="AD68">
        <v>15</v>
      </c>
      <c r="AE68">
        <v>0.14000000000000001</v>
      </c>
      <c r="AF68">
        <v>7.4</v>
      </c>
      <c r="AG68">
        <v>6.66</v>
      </c>
      <c r="AH68">
        <v>587</v>
      </c>
      <c r="AI68">
        <v>0.83</v>
      </c>
      <c r="AJ68">
        <v>1.4999999999999999E-2</v>
      </c>
      <c r="AK68">
        <v>11.9</v>
      </c>
      <c r="AL68">
        <v>2.5999999999999999E-2</v>
      </c>
      <c r="AM68">
        <v>9.2200000000000006</v>
      </c>
      <c r="AN68">
        <v>-0.02</v>
      </c>
      <c r="AO68">
        <v>0.09</v>
      </c>
      <c r="AP68">
        <v>2.8</v>
      </c>
      <c r="AQ68">
        <v>0.4</v>
      </c>
      <c r="AR68">
        <v>38.6</v>
      </c>
      <c r="AS68">
        <v>-0.02</v>
      </c>
      <c r="AT68">
        <v>2.1</v>
      </c>
      <c r="AU68">
        <v>360</v>
      </c>
      <c r="AV68">
        <v>0.09</v>
      </c>
      <c r="AW68">
        <v>0.5</v>
      </c>
      <c r="AX68">
        <v>29</v>
      </c>
      <c r="AY68">
        <v>-0.1</v>
      </c>
      <c r="AZ68">
        <v>17.7</v>
      </c>
    </row>
    <row r="69" spans="1:52" hidden="1" x14ac:dyDescent="0.3">
      <c r="A69" t="s">
        <v>330</v>
      </c>
      <c r="B69" t="s">
        <v>331</v>
      </c>
      <c r="C69" s="1" t="str">
        <f t="shared" si="10"/>
        <v>21:1173</v>
      </c>
      <c r="D69" s="1" t="str">
        <f>HYPERLINK("http://geochem.nrcan.gc.ca/cdogs/content/svy/svy210241_e.htm", "21:0241")</f>
        <v>21:0241</v>
      </c>
      <c r="E69" t="s">
        <v>332</v>
      </c>
      <c r="F69" t="s">
        <v>333</v>
      </c>
      <c r="H69">
        <v>72.452089999999998</v>
      </c>
      <c r="I69">
        <v>-111.92903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5</v>
      </c>
      <c r="M69" t="s">
        <v>67</v>
      </c>
      <c r="N69">
        <v>68</v>
      </c>
      <c r="O69">
        <v>1</v>
      </c>
      <c r="P69">
        <v>22</v>
      </c>
      <c r="Q69">
        <v>0.93</v>
      </c>
      <c r="R69">
        <v>5.2</v>
      </c>
      <c r="S69">
        <v>1.2</v>
      </c>
      <c r="T69">
        <v>-20</v>
      </c>
      <c r="U69">
        <v>34.6</v>
      </c>
      <c r="V69">
        <v>7.0000000000000007E-2</v>
      </c>
      <c r="W69">
        <v>8.01</v>
      </c>
      <c r="X69">
        <v>7.0000000000000007E-2</v>
      </c>
      <c r="Y69">
        <v>7.7</v>
      </c>
      <c r="Z69">
        <v>17.600000000000001</v>
      </c>
      <c r="AA69">
        <v>26.68</v>
      </c>
      <c r="AB69">
        <v>1.75</v>
      </c>
      <c r="AC69">
        <v>3.1</v>
      </c>
      <c r="AD69">
        <v>9</v>
      </c>
      <c r="AE69">
        <v>0.12</v>
      </c>
      <c r="AF69">
        <v>9.8000000000000007</v>
      </c>
      <c r="AG69">
        <v>4.8499999999999996</v>
      </c>
      <c r="AH69">
        <v>232</v>
      </c>
      <c r="AI69">
        <v>0.61</v>
      </c>
      <c r="AJ69">
        <v>2.1999999999999999E-2</v>
      </c>
      <c r="AK69">
        <v>14.5</v>
      </c>
      <c r="AL69">
        <v>3.1E-2</v>
      </c>
      <c r="AM69">
        <v>8.6300000000000008</v>
      </c>
      <c r="AN69">
        <v>-0.02</v>
      </c>
      <c r="AO69">
        <v>7.0000000000000007E-2</v>
      </c>
      <c r="AP69">
        <v>4</v>
      </c>
      <c r="AQ69">
        <v>0.3</v>
      </c>
      <c r="AR69">
        <v>29</v>
      </c>
      <c r="AS69">
        <v>-0.02</v>
      </c>
      <c r="AT69">
        <v>2.9</v>
      </c>
      <c r="AU69">
        <v>680</v>
      </c>
      <c r="AV69">
        <v>7.0000000000000007E-2</v>
      </c>
      <c r="AW69">
        <v>0.4</v>
      </c>
      <c r="AX69">
        <v>47</v>
      </c>
      <c r="AY69">
        <v>-0.1</v>
      </c>
      <c r="AZ69">
        <v>22.6</v>
      </c>
    </row>
    <row r="70" spans="1:52" hidden="1" x14ac:dyDescent="0.3">
      <c r="A70" t="s">
        <v>334</v>
      </c>
      <c r="B70" t="s">
        <v>335</v>
      </c>
      <c r="C70" s="1" t="str">
        <f t="shared" si="10"/>
        <v>21:1173</v>
      </c>
      <c r="D70" s="1" t="str">
        <f>HYPERLINK("http://geochem.nrcan.gc.ca/cdogs/content/svy/svy_e.htm", "")</f>
        <v/>
      </c>
      <c r="G70" s="1" t="str">
        <f>HYPERLINK("http://geochem.nrcan.gc.ca/cdogs/content/cr_/cr_00162_e.htm", "162")</f>
        <v>162</v>
      </c>
      <c r="J70" t="s">
        <v>70</v>
      </c>
      <c r="K70" t="s">
        <v>71</v>
      </c>
      <c r="L70">
        <v>5</v>
      </c>
      <c r="M70" t="s">
        <v>72</v>
      </c>
      <c r="N70">
        <v>69</v>
      </c>
      <c r="O70">
        <v>8</v>
      </c>
      <c r="P70">
        <v>83</v>
      </c>
      <c r="Q70">
        <v>1.02</v>
      </c>
      <c r="R70">
        <v>5.8</v>
      </c>
      <c r="S70">
        <v>2.9</v>
      </c>
      <c r="T70">
        <v>-20</v>
      </c>
      <c r="U70">
        <v>358.6</v>
      </c>
      <c r="V70">
        <v>0.08</v>
      </c>
      <c r="W70">
        <v>3.87</v>
      </c>
      <c r="X70">
        <v>0.27</v>
      </c>
      <c r="Y70">
        <v>17.7</v>
      </c>
      <c r="Z70">
        <v>47.7</v>
      </c>
      <c r="AA70">
        <v>43.09</v>
      </c>
      <c r="AB70">
        <v>3.39</v>
      </c>
      <c r="AC70">
        <v>3.7</v>
      </c>
      <c r="AD70">
        <v>40</v>
      </c>
      <c r="AE70">
        <v>0.05</v>
      </c>
      <c r="AF70">
        <v>13.2</v>
      </c>
      <c r="AG70">
        <v>1.58</v>
      </c>
      <c r="AH70">
        <v>571</v>
      </c>
      <c r="AI70">
        <v>1.44</v>
      </c>
      <c r="AJ70">
        <v>2.3E-2</v>
      </c>
      <c r="AK70">
        <v>54.1</v>
      </c>
      <c r="AL70">
        <v>0.11600000000000001</v>
      </c>
      <c r="AM70">
        <v>4.96</v>
      </c>
      <c r="AN70">
        <v>0.12</v>
      </c>
      <c r="AO70">
        <v>0.32</v>
      </c>
      <c r="AP70">
        <v>6.4</v>
      </c>
      <c r="AQ70">
        <v>0.6</v>
      </c>
      <c r="AR70">
        <v>78.099999999999994</v>
      </c>
      <c r="AS70">
        <v>0.03</v>
      </c>
      <c r="AT70">
        <v>2.5</v>
      </c>
      <c r="AU70">
        <v>850</v>
      </c>
      <c r="AV70">
        <v>0.04</v>
      </c>
      <c r="AW70">
        <v>0.9</v>
      </c>
      <c r="AX70">
        <v>71</v>
      </c>
      <c r="AY70">
        <v>-0.1</v>
      </c>
      <c r="AZ70">
        <v>67</v>
      </c>
    </row>
    <row r="71" spans="1:52" hidden="1" x14ac:dyDescent="0.3">
      <c r="A71" t="s">
        <v>336</v>
      </c>
      <c r="B71" t="s">
        <v>337</v>
      </c>
      <c r="C71" s="1" t="str">
        <f t="shared" si="10"/>
        <v>21:1173</v>
      </c>
      <c r="D71" s="1" t="str">
        <f t="shared" ref="D71:D97" si="11">HYPERLINK("http://geochem.nrcan.gc.ca/cdogs/content/svy/svy210241_e.htm", "21:0241")</f>
        <v>21:0241</v>
      </c>
      <c r="E71" t="s">
        <v>338</v>
      </c>
      <c r="F71" t="s">
        <v>339</v>
      </c>
      <c r="H71">
        <v>72.464470000000006</v>
      </c>
      <c r="I71">
        <v>-111.92803000000001</v>
      </c>
      <c r="J71" s="1" t="str">
        <f t="shared" ref="J71:J97" si="12">HYPERLINK("http://geochem.nrcan.gc.ca/cdogs/content/kwd/kwd020030_e.htm", "NGR bulk stream sediment")</f>
        <v>NGR bulk stream sediment</v>
      </c>
      <c r="K71" s="1" t="str">
        <f t="shared" ref="K71:K97" si="13">HYPERLINK("http://geochem.nrcan.gc.ca/cdogs/content/kwd/kwd080006_e.htm", "&lt;177 micron (NGR)")</f>
        <v>&lt;177 micron (NGR)</v>
      </c>
      <c r="L71">
        <v>5</v>
      </c>
      <c r="M71" t="s">
        <v>77</v>
      </c>
      <c r="N71">
        <v>70</v>
      </c>
      <c r="O71">
        <v>1</v>
      </c>
      <c r="P71">
        <v>20</v>
      </c>
      <c r="Q71">
        <v>1.06</v>
      </c>
      <c r="R71">
        <v>3.3</v>
      </c>
      <c r="S71">
        <v>0.7</v>
      </c>
      <c r="T71">
        <v>-20</v>
      </c>
      <c r="U71">
        <v>37</v>
      </c>
      <c r="V71">
        <v>0.08</v>
      </c>
      <c r="W71">
        <v>8.24</v>
      </c>
      <c r="X71">
        <v>0.06</v>
      </c>
      <c r="Y71">
        <v>8.8000000000000007</v>
      </c>
      <c r="Z71">
        <v>19.5</v>
      </c>
      <c r="AA71">
        <v>30.67</v>
      </c>
      <c r="AB71">
        <v>1.72</v>
      </c>
      <c r="AC71">
        <v>3.5</v>
      </c>
      <c r="AD71">
        <v>-5</v>
      </c>
      <c r="AE71">
        <v>0.16</v>
      </c>
      <c r="AF71">
        <v>10</v>
      </c>
      <c r="AG71">
        <v>4.88</v>
      </c>
      <c r="AH71">
        <v>305</v>
      </c>
      <c r="AI71">
        <v>0.46</v>
      </c>
      <c r="AJ71">
        <v>2.4E-2</v>
      </c>
      <c r="AK71">
        <v>16</v>
      </c>
      <c r="AL71">
        <v>3.3000000000000002E-2</v>
      </c>
      <c r="AM71">
        <v>6.36</v>
      </c>
      <c r="AN71">
        <v>-0.02</v>
      </c>
      <c r="AO71">
        <v>0.06</v>
      </c>
      <c r="AP71">
        <v>4.5</v>
      </c>
      <c r="AQ71">
        <v>0.2</v>
      </c>
      <c r="AR71">
        <v>31.6</v>
      </c>
      <c r="AS71">
        <v>-0.02</v>
      </c>
      <c r="AT71">
        <v>3.5</v>
      </c>
      <c r="AU71">
        <v>690</v>
      </c>
      <c r="AV71">
        <v>7.0000000000000007E-2</v>
      </c>
      <c r="AW71">
        <v>0.4</v>
      </c>
      <c r="AX71">
        <v>45</v>
      </c>
      <c r="AY71">
        <v>-0.1</v>
      </c>
      <c r="AZ71">
        <v>21.3</v>
      </c>
    </row>
    <row r="72" spans="1:52" hidden="1" x14ac:dyDescent="0.3">
      <c r="A72" t="s">
        <v>340</v>
      </c>
      <c r="B72" t="s">
        <v>341</v>
      </c>
      <c r="C72" s="1" t="str">
        <f t="shared" si="10"/>
        <v>21:1173</v>
      </c>
      <c r="D72" s="1" t="str">
        <f t="shared" si="11"/>
        <v>21:0241</v>
      </c>
      <c r="E72" t="s">
        <v>342</v>
      </c>
      <c r="F72" t="s">
        <v>343</v>
      </c>
      <c r="H72">
        <v>72.486680000000007</v>
      </c>
      <c r="I72">
        <v>-111.92803000000001</v>
      </c>
      <c r="J72" s="1" t="str">
        <f t="shared" si="12"/>
        <v>NGR bulk stream sediment</v>
      </c>
      <c r="K72" s="1" t="str">
        <f t="shared" si="13"/>
        <v>&lt;177 micron (NGR)</v>
      </c>
      <c r="L72">
        <v>5</v>
      </c>
      <c r="M72" t="s">
        <v>82</v>
      </c>
      <c r="N72">
        <v>71</v>
      </c>
      <c r="O72">
        <v>1</v>
      </c>
      <c r="P72">
        <v>21</v>
      </c>
      <c r="Q72">
        <v>1.05</v>
      </c>
      <c r="R72">
        <v>2</v>
      </c>
      <c r="S72">
        <v>0.7</v>
      </c>
      <c r="T72">
        <v>-20</v>
      </c>
      <c r="U72">
        <v>45.1</v>
      </c>
      <c r="V72">
        <v>0.09</v>
      </c>
      <c r="W72">
        <v>7.32</v>
      </c>
      <c r="X72">
        <v>7.0000000000000007E-2</v>
      </c>
      <c r="Y72">
        <v>8.3000000000000007</v>
      </c>
      <c r="Z72">
        <v>21.5</v>
      </c>
      <c r="AA72">
        <v>28.71</v>
      </c>
      <c r="AB72">
        <v>1.62</v>
      </c>
      <c r="AC72">
        <v>3.7</v>
      </c>
      <c r="AD72">
        <v>11</v>
      </c>
      <c r="AE72">
        <v>0.19</v>
      </c>
      <c r="AF72">
        <v>11.3</v>
      </c>
      <c r="AG72">
        <v>3.82</v>
      </c>
      <c r="AH72">
        <v>301</v>
      </c>
      <c r="AI72">
        <v>0.26</v>
      </c>
      <c r="AJ72">
        <v>2.1000000000000001E-2</v>
      </c>
      <c r="AK72">
        <v>16.100000000000001</v>
      </c>
      <c r="AL72">
        <v>4.2999999999999997E-2</v>
      </c>
      <c r="AM72">
        <v>5.58</v>
      </c>
      <c r="AN72">
        <v>-0.02</v>
      </c>
      <c r="AO72">
        <v>7.0000000000000007E-2</v>
      </c>
      <c r="AP72">
        <v>4.2</v>
      </c>
      <c r="AQ72">
        <v>0.3</v>
      </c>
      <c r="AR72">
        <v>30.8</v>
      </c>
      <c r="AS72">
        <v>-0.02</v>
      </c>
      <c r="AT72">
        <v>4.2</v>
      </c>
      <c r="AU72">
        <v>490</v>
      </c>
      <c r="AV72">
        <v>0.08</v>
      </c>
      <c r="AW72">
        <v>0.5</v>
      </c>
      <c r="AX72">
        <v>35</v>
      </c>
      <c r="AY72">
        <v>-0.1</v>
      </c>
      <c r="AZ72">
        <v>21.9</v>
      </c>
    </row>
    <row r="73" spans="1:52" hidden="1" x14ac:dyDescent="0.3">
      <c r="A73" t="s">
        <v>344</v>
      </c>
      <c r="B73" t="s">
        <v>345</v>
      </c>
      <c r="C73" s="1" t="str">
        <f t="shared" si="10"/>
        <v>21:1173</v>
      </c>
      <c r="D73" s="1" t="str">
        <f t="shared" si="11"/>
        <v>21:0241</v>
      </c>
      <c r="E73" t="s">
        <v>346</v>
      </c>
      <c r="F73" t="s">
        <v>347</v>
      </c>
      <c r="H73">
        <v>72.497150000000005</v>
      </c>
      <c r="I73">
        <v>-111.93203</v>
      </c>
      <c r="J73" s="1" t="str">
        <f t="shared" si="12"/>
        <v>NGR bulk stream sediment</v>
      </c>
      <c r="K73" s="1" t="str">
        <f t="shared" si="13"/>
        <v>&lt;177 micron (NGR)</v>
      </c>
      <c r="L73">
        <v>5</v>
      </c>
      <c r="M73" t="s">
        <v>87</v>
      </c>
      <c r="N73">
        <v>72</v>
      </c>
      <c r="O73">
        <v>1</v>
      </c>
      <c r="P73">
        <v>43</v>
      </c>
      <c r="Q73">
        <v>0.76</v>
      </c>
      <c r="R73">
        <v>4</v>
      </c>
      <c r="S73">
        <v>2.9</v>
      </c>
      <c r="T73">
        <v>23</v>
      </c>
      <c r="U73">
        <v>70</v>
      </c>
      <c r="V73">
        <v>0.13</v>
      </c>
      <c r="W73">
        <v>4.3600000000000003</v>
      </c>
      <c r="X73">
        <v>0.25</v>
      </c>
      <c r="Y73">
        <v>7.7</v>
      </c>
      <c r="Z73">
        <v>14.8</v>
      </c>
      <c r="AA73">
        <v>45.85</v>
      </c>
      <c r="AB73">
        <v>1.44</v>
      </c>
      <c r="AC73">
        <v>2.5</v>
      </c>
      <c r="AD73">
        <v>103</v>
      </c>
      <c r="AE73">
        <v>0.14000000000000001</v>
      </c>
      <c r="AF73">
        <v>9.3000000000000007</v>
      </c>
      <c r="AG73">
        <v>2.5499999999999998</v>
      </c>
      <c r="AH73">
        <v>746</v>
      </c>
      <c r="AI73">
        <v>0.67</v>
      </c>
      <c r="AJ73">
        <v>0.02</v>
      </c>
      <c r="AK73">
        <v>16.3</v>
      </c>
      <c r="AL73">
        <v>7.3999999999999996E-2</v>
      </c>
      <c r="AM73">
        <v>12.31</v>
      </c>
      <c r="AN73">
        <v>0.17</v>
      </c>
      <c r="AO73">
        <v>0.17</v>
      </c>
      <c r="AP73">
        <v>2.6</v>
      </c>
      <c r="AQ73">
        <v>1.2</v>
      </c>
      <c r="AR73">
        <v>20.9</v>
      </c>
      <c r="AS73">
        <v>0.03</v>
      </c>
      <c r="AT73">
        <v>0.9</v>
      </c>
      <c r="AU73">
        <v>290</v>
      </c>
      <c r="AV73">
        <v>0.08</v>
      </c>
      <c r="AW73">
        <v>1.3</v>
      </c>
      <c r="AX73">
        <v>33</v>
      </c>
      <c r="AY73">
        <v>-0.1</v>
      </c>
      <c r="AZ73">
        <v>38.9</v>
      </c>
    </row>
    <row r="74" spans="1:52" hidden="1" x14ac:dyDescent="0.3">
      <c r="A74" t="s">
        <v>348</v>
      </c>
      <c r="B74" t="s">
        <v>349</v>
      </c>
      <c r="C74" s="1" t="str">
        <f t="shared" si="10"/>
        <v>21:1173</v>
      </c>
      <c r="D74" s="1" t="str">
        <f t="shared" si="11"/>
        <v>21:0241</v>
      </c>
      <c r="E74" t="s">
        <v>350</v>
      </c>
      <c r="F74" t="s">
        <v>351</v>
      </c>
      <c r="H74">
        <v>72.4893</v>
      </c>
      <c r="I74">
        <v>-111.87903</v>
      </c>
      <c r="J74" s="1" t="str">
        <f t="shared" si="12"/>
        <v>NGR bulk stream sediment</v>
      </c>
      <c r="K74" s="1" t="str">
        <f t="shared" si="13"/>
        <v>&lt;177 micron (NGR)</v>
      </c>
      <c r="L74">
        <v>5</v>
      </c>
      <c r="M74" t="s">
        <v>92</v>
      </c>
      <c r="N74">
        <v>73</v>
      </c>
      <c r="O74">
        <v>1</v>
      </c>
      <c r="P74">
        <v>25</v>
      </c>
      <c r="Q74">
        <v>0.99</v>
      </c>
      <c r="R74">
        <v>3.1</v>
      </c>
      <c r="S74">
        <v>0.8</v>
      </c>
      <c r="T74">
        <v>-20</v>
      </c>
      <c r="U74">
        <v>44.3</v>
      </c>
      <c r="V74">
        <v>0.08</v>
      </c>
      <c r="W74">
        <v>7.14</v>
      </c>
      <c r="X74">
        <v>0.08</v>
      </c>
      <c r="Y74">
        <v>8.1</v>
      </c>
      <c r="Z74">
        <v>19.600000000000001</v>
      </c>
      <c r="AA74">
        <v>32.97</v>
      </c>
      <c r="AB74">
        <v>1.61</v>
      </c>
      <c r="AC74">
        <v>3.3</v>
      </c>
      <c r="AD74">
        <v>7</v>
      </c>
      <c r="AE74">
        <v>0.14000000000000001</v>
      </c>
      <c r="AF74">
        <v>10.9</v>
      </c>
      <c r="AG74">
        <v>4.42</v>
      </c>
      <c r="AH74">
        <v>312</v>
      </c>
      <c r="AI74">
        <v>0.93</v>
      </c>
      <c r="AJ74">
        <v>2.5999999999999999E-2</v>
      </c>
      <c r="AK74">
        <v>16.3</v>
      </c>
      <c r="AL74">
        <v>3.4000000000000002E-2</v>
      </c>
      <c r="AM74">
        <v>7.35</v>
      </c>
      <c r="AN74">
        <v>0.05</v>
      </c>
      <c r="AO74">
        <v>0.08</v>
      </c>
      <c r="AP74">
        <v>4.2</v>
      </c>
      <c r="AQ74">
        <v>0.4</v>
      </c>
      <c r="AR74">
        <v>29.1</v>
      </c>
      <c r="AS74">
        <v>-0.02</v>
      </c>
      <c r="AT74">
        <v>3.3</v>
      </c>
      <c r="AU74">
        <v>610</v>
      </c>
      <c r="AV74">
        <v>7.0000000000000007E-2</v>
      </c>
      <c r="AW74">
        <v>0.8</v>
      </c>
      <c r="AX74">
        <v>43</v>
      </c>
      <c r="AY74">
        <v>-0.1</v>
      </c>
      <c r="AZ74">
        <v>24.4</v>
      </c>
    </row>
    <row r="75" spans="1:52" hidden="1" x14ac:dyDescent="0.3">
      <c r="A75" t="s">
        <v>352</v>
      </c>
      <c r="B75" t="s">
        <v>353</v>
      </c>
      <c r="C75" s="1" t="str">
        <f t="shared" si="10"/>
        <v>21:1173</v>
      </c>
      <c r="D75" s="1" t="str">
        <f t="shared" si="11"/>
        <v>21:0241</v>
      </c>
      <c r="E75" t="s">
        <v>354</v>
      </c>
      <c r="F75" t="s">
        <v>355</v>
      </c>
      <c r="H75">
        <v>72.501009999999994</v>
      </c>
      <c r="I75">
        <v>-111.80401999999999</v>
      </c>
      <c r="J75" s="1" t="str">
        <f t="shared" si="12"/>
        <v>NGR bulk stream sediment</v>
      </c>
      <c r="K75" s="1" t="str">
        <f t="shared" si="13"/>
        <v>&lt;177 micron (NGR)</v>
      </c>
      <c r="L75">
        <v>5</v>
      </c>
      <c r="M75" t="s">
        <v>97</v>
      </c>
      <c r="N75">
        <v>74</v>
      </c>
      <c r="O75">
        <v>1</v>
      </c>
      <c r="P75">
        <v>30</v>
      </c>
      <c r="Q75">
        <v>0.85</v>
      </c>
      <c r="R75">
        <v>5.3</v>
      </c>
      <c r="S75">
        <v>1.3</v>
      </c>
      <c r="T75">
        <v>22</v>
      </c>
      <c r="U75">
        <v>102.8</v>
      </c>
      <c r="V75">
        <v>0.09</v>
      </c>
      <c r="W75">
        <v>2.89</v>
      </c>
      <c r="X75">
        <v>0.23</v>
      </c>
      <c r="Y75">
        <v>9.3000000000000007</v>
      </c>
      <c r="Z75">
        <v>15.7</v>
      </c>
      <c r="AA75">
        <v>39.15</v>
      </c>
      <c r="AB75">
        <v>1.54</v>
      </c>
      <c r="AC75">
        <v>2.9</v>
      </c>
      <c r="AD75">
        <v>74</v>
      </c>
      <c r="AE75">
        <v>0.16</v>
      </c>
      <c r="AF75">
        <v>10</v>
      </c>
      <c r="AG75">
        <v>1.75</v>
      </c>
      <c r="AH75">
        <v>1501</v>
      </c>
      <c r="AI75">
        <v>0.93</v>
      </c>
      <c r="AJ75">
        <v>1.4999999999999999E-2</v>
      </c>
      <c r="AK75">
        <v>17</v>
      </c>
      <c r="AL75">
        <v>8.4000000000000005E-2</v>
      </c>
      <c r="AM75">
        <v>8.8699999999999992</v>
      </c>
      <c r="AN75">
        <v>0.23</v>
      </c>
      <c r="AO75">
        <v>0.15</v>
      </c>
      <c r="AP75">
        <v>2.7</v>
      </c>
      <c r="AQ75">
        <v>0.9</v>
      </c>
      <c r="AR75">
        <v>18.100000000000001</v>
      </c>
      <c r="AS75">
        <v>-0.02</v>
      </c>
      <c r="AT75">
        <v>0.8</v>
      </c>
      <c r="AU75">
        <v>240</v>
      </c>
      <c r="AV75">
        <v>0.12</v>
      </c>
      <c r="AW75">
        <v>1</v>
      </c>
      <c r="AX75">
        <v>29</v>
      </c>
      <c r="AY75">
        <v>-0.1</v>
      </c>
      <c r="AZ75">
        <v>40.5</v>
      </c>
    </row>
    <row r="76" spans="1:52" hidden="1" x14ac:dyDescent="0.3">
      <c r="A76" t="s">
        <v>356</v>
      </c>
      <c r="B76" t="s">
        <v>357</v>
      </c>
      <c r="C76" s="1" t="str">
        <f t="shared" si="10"/>
        <v>21:1173</v>
      </c>
      <c r="D76" s="1" t="str">
        <f t="shared" si="11"/>
        <v>21:0241</v>
      </c>
      <c r="E76" t="s">
        <v>358</v>
      </c>
      <c r="F76" t="s">
        <v>359</v>
      </c>
      <c r="H76">
        <v>72.49933</v>
      </c>
      <c r="I76">
        <v>-111.79902</v>
      </c>
      <c r="J76" s="1" t="str">
        <f t="shared" si="12"/>
        <v>NGR bulk stream sediment</v>
      </c>
      <c r="K76" s="1" t="str">
        <f t="shared" si="13"/>
        <v>&lt;177 micron (NGR)</v>
      </c>
      <c r="L76">
        <v>5</v>
      </c>
      <c r="M76" t="s">
        <v>102</v>
      </c>
      <c r="N76">
        <v>75</v>
      </c>
      <c r="O76">
        <v>1</v>
      </c>
      <c r="P76">
        <v>11</v>
      </c>
      <c r="Q76">
        <v>0.68</v>
      </c>
      <c r="R76">
        <v>2.2000000000000002</v>
      </c>
      <c r="S76">
        <v>0.8</v>
      </c>
      <c r="T76">
        <v>-20</v>
      </c>
      <c r="U76">
        <v>20.5</v>
      </c>
      <c r="V76">
        <v>0.04</v>
      </c>
      <c r="W76">
        <v>9.52</v>
      </c>
      <c r="X76">
        <v>0.04</v>
      </c>
      <c r="Y76">
        <v>4.8</v>
      </c>
      <c r="Z76">
        <v>12</v>
      </c>
      <c r="AA76">
        <v>13.2</v>
      </c>
      <c r="AB76">
        <v>1.01</v>
      </c>
      <c r="AC76">
        <v>2.2000000000000002</v>
      </c>
      <c r="AD76">
        <v>8</v>
      </c>
      <c r="AE76">
        <v>0.1</v>
      </c>
      <c r="AF76">
        <v>6.9</v>
      </c>
      <c r="AG76">
        <v>5.41</v>
      </c>
      <c r="AH76">
        <v>150</v>
      </c>
      <c r="AI76">
        <v>0.93</v>
      </c>
      <c r="AJ76">
        <v>2.5000000000000001E-2</v>
      </c>
      <c r="AK76">
        <v>9.5</v>
      </c>
      <c r="AL76">
        <v>2.1000000000000001E-2</v>
      </c>
      <c r="AM76">
        <v>5.22</v>
      </c>
      <c r="AN76">
        <v>-0.02</v>
      </c>
      <c r="AO76">
        <v>0.08</v>
      </c>
      <c r="AP76">
        <v>2.5</v>
      </c>
      <c r="AQ76">
        <v>0.2</v>
      </c>
      <c r="AR76">
        <v>32.700000000000003</v>
      </c>
      <c r="AS76">
        <v>-0.02</v>
      </c>
      <c r="AT76">
        <v>2.2000000000000002</v>
      </c>
      <c r="AU76">
        <v>590</v>
      </c>
      <c r="AV76">
        <v>0.05</v>
      </c>
      <c r="AW76">
        <v>0.5</v>
      </c>
      <c r="AX76">
        <v>33</v>
      </c>
      <c r="AY76">
        <v>-0.1</v>
      </c>
      <c r="AZ76">
        <v>14.4</v>
      </c>
    </row>
    <row r="77" spans="1:52" hidden="1" x14ac:dyDescent="0.3">
      <c r="A77" t="s">
        <v>360</v>
      </c>
      <c r="B77" t="s">
        <v>361</v>
      </c>
      <c r="C77" s="1" t="str">
        <f t="shared" si="10"/>
        <v>21:1173</v>
      </c>
      <c r="D77" s="1" t="str">
        <f t="shared" si="11"/>
        <v>21:0241</v>
      </c>
      <c r="E77" t="s">
        <v>362</v>
      </c>
      <c r="F77" t="s">
        <v>363</v>
      </c>
      <c r="H77">
        <v>72.344679999999997</v>
      </c>
      <c r="I77">
        <v>-111.49198</v>
      </c>
      <c r="J77" s="1" t="str">
        <f t="shared" si="12"/>
        <v>NGR bulk stream sediment</v>
      </c>
      <c r="K77" s="1" t="str">
        <f t="shared" si="13"/>
        <v>&lt;177 micron (NGR)</v>
      </c>
      <c r="L77">
        <v>5</v>
      </c>
      <c r="M77" t="s">
        <v>107</v>
      </c>
      <c r="N77">
        <v>76</v>
      </c>
      <c r="O77">
        <v>1</v>
      </c>
      <c r="P77">
        <v>50</v>
      </c>
      <c r="Q77">
        <v>1.89</v>
      </c>
      <c r="R77">
        <v>5.6</v>
      </c>
      <c r="S77">
        <v>1.1000000000000001</v>
      </c>
      <c r="T77">
        <v>-20</v>
      </c>
      <c r="U77">
        <v>80.900000000000006</v>
      </c>
      <c r="V77">
        <v>0.23</v>
      </c>
      <c r="W77">
        <v>0.92</v>
      </c>
      <c r="X77">
        <v>0.12</v>
      </c>
      <c r="Y77">
        <v>14.4</v>
      </c>
      <c r="Z77">
        <v>34.1</v>
      </c>
      <c r="AA77">
        <v>49.71</v>
      </c>
      <c r="AB77">
        <v>3.12</v>
      </c>
      <c r="AC77">
        <v>6.1</v>
      </c>
      <c r="AD77">
        <v>41</v>
      </c>
      <c r="AE77">
        <v>0.31</v>
      </c>
      <c r="AF77">
        <v>21</v>
      </c>
      <c r="AG77">
        <v>1.76</v>
      </c>
      <c r="AH77">
        <v>582</v>
      </c>
      <c r="AI77">
        <v>0.39</v>
      </c>
      <c r="AJ77">
        <v>2.3E-2</v>
      </c>
      <c r="AK77">
        <v>23</v>
      </c>
      <c r="AL77">
        <v>0.08</v>
      </c>
      <c r="AM77">
        <v>10.71</v>
      </c>
      <c r="AN77">
        <v>0.12</v>
      </c>
      <c r="AO77">
        <v>0.13</v>
      </c>
      <c r="AP77">
        <v>5.8</v>
      </c>
      <c r="AQ77">
        <v>0.9</v>
      </c>
      <c r="AR77">
        <v>14.8</v>
      </c>
      <c r="AS77">
        <v>-0.02</v>
      </c>
      <c r="AT77">
        <v>3.5</v>
      </c>
      <c r="AU77">
        <v>270</v>
      </c>
      <c r="AV77">
        <v>0.13</v>
      </c>
      <c r="AW77">
        <v>1.2</v>
      </c>
      <c r="AX77">
        <v>51</v>
      </c>
      <c r="AY77">
        <v>-0.1</v>
      </c>
      <c r="AZ77">
        <v>49.6</v>
      </c>
    </row>
    <row r="78" spans="1:52" hidden="1" x14ac:dyDescent="0.3">
      <c r="A78" t="s">
        <v>364</v>
      </c>
      <c r="B78" t="s">
        <v>365</v>
      </c>
      <c r="C78" s="1" t="str">
        <f t="shared" si="10"/>
        <v>21:1173</v>
      </c>
      <c r="D78" s="1" t="str">
        <f t="shared" si="11"/>
        <v>21:0241</v>
      </c>
      <c r="E78" t="s">
        <v>366</v>
      </c>
      <c r="F78" t="s">
        <v>367</v>
      </c>
      <c r="H78">
        <v>72.392539999999997</v>
      </c>
      <c r="I78">
        <v>-111.52598999999999</v>
      </c>
      <c r="J78" s="1" t="str">
        <f t="shared" si="12"/>
        <v>NGR bulk stream sediment</v>
      </c>
      <c r="K78" s="1" t="str">
        <f t="shared" si="13"/>
        <v>&lt;177 micron (NGR)</v>
      </c>
      <c r="L78">
        <v>5</v>
      </c>
      <c r="M78" t="s">
        <v>112</v>
      </c>
      <c r="N78">
        <v>77</v>
      </c>
      <c r="O78">
        <v>1</v>
      </c>
      <c r="P78">
        <v>42</v>
      </c>
      <c r="Q78">
        <v>1.31</v>
      </c>
      <c r="R78">
        <v>4.3</v>
      </c>
      <c r="S78">
        <v>1.3</v>
      </c>
      <c r="T78">
        <v>-20</v>
      </c>
      <c r="U78">
        <v>61.5</v>
      </c>
      <c r="V78">
        <v>0.13</v>
      </c>
      <c r="W78">
        <v>0.86</v>
      </c>
      <c r="X78">
        <v>0.09</v>
      </c>
      <c r="Y78">
        <v>13.6</v>
      </c>
      <c r="Z78">
        <v>41.4</v>
      </c>
      <c r="AA78">
        <v>57.1</v>
      </c>
      <c r="AB78">
        <v>2.25</v>
      </c>
      <c r="AC78">
        <v>4</v>
      </c>
      <c r="AD78">
        <v>38</v>
      </c>
      <c r="AE78">
        <v>0.22</v>
      </c>
      <c r="AF78">
        <v>14.5</v>
      </c>
      <c r="AG78">
        <v>1.2</v>
      </c>
      <c r="AH78">
        <v>388</v>
      </c>
      <c r="AI78">
        <v>0.42</v>
      </c>
      <c r="AJ78">
        <v>0.02</v>
      </c>
      <c r="AK78">
        <v>60.9</v>
      </c>
      <c r="AL78">
        <v>6.3E-2</v>
      </c>
      <c r="AM78">
        <v>6.65</v>
      </c>
      <c r="AN78">
        <v>0.12</v>
      </c>
      <c r="AO78">
        <v>0.12</v>
      </c>
      <c r="AP78">
        <v>3.8</v>
      </c>
      <c r="AQ78">
        <v>0.9</v>
      </c>
      <c r="AR78">
        <v>12.4</v>
      </c>
      <c r="AS78">
        <v>-0.02</v>
      </c>
      <c r="AT78">
        <v>1.7</v>
      </c>
      <c r="AU78">
        <v>250</v>
      </c>
      <c r="AV78">
        <v>0.11</v>
      </c>
      <c r="AW78">
        <v>1.3</v>
      </c>
      <c r="AX78">
        <v>43</v>
      </c>
      <c r="AY78">
        <v>-0.1</v>
      </c>
      <c r="AZ78">
        <v>39.6</v>
      </c>
    </row>
    <row r="79" spans="1:52" hidden="1" x14ac:dyDescent="0.3">
      <c r="A79" t="s">
        <v>368</v>
      </c>
      <c r="B79" t="s">
        <v>369</v>
      </c>
      <c r="C79" s="1" t="str">
        <f t="shared" si="10"/>
        <v>21:1173</v>
      </c>
      <c r="D79" s="1" t="str">
        <f t="shared" si="11"/>
        <v>21:0241</v>
      </c>
      <c r="E79" t="s">
        <v>370</v>
      </c>
      <c r="F79" t="s">
        <v>371</v>
      </c>
      <c r="H79">
        <v>72.426370000000006</v>
      </c>
      <c r="I79">
        <v>-111.46999</v>
      </c>
      <c r="J79" s="1" t="str">
        <f t="shared" si="12"/>
        <v>NGR bulk stream sediment</v>
      </c>
      <c r="K79" s="1" t="str">
        <f t="shared" si="13"/>
        <v>&lt;177 micron (NGR)</v>
      </c>
      <c r="L79">
        <v>5</v>
      </c>
      <c r="M79" t="s">
        <v>125</v>
      </c>
      <c r="N79">
        <v>78</v>
      </c>
      <c r="O79">
        <v>1</v>
      </c>
      <c r="P79">
        <v>41</v>
      </c>
      <c r="Q79">
        <v>0.43</v>
      </c>
      <c r="R79">
        <v>5.5</v>
      </c>
      <c r="S79">
        <v>0.8</v>
      </c>
      <c r="T79">
        <v>29</v>
      </c>
      <c r="U79">
        <v>56</v>
      </c>
      <c r="V79">
        <v>0.08</v>
      </c>
      <c r="W79">
        <v>2.23</v>
      </c>
      <c r="X79">
        <v>0.23</v>
      </c>
      <c r="Y79">
        <v>5.6</v>
      </c>
      <c r="Z79">
        <v>10.9</v>
      </c>
      <c r="AA79">
        <v>30.07</v>
      </c>
      <c r="AB79">
        <v>1.21</v>
      </c>
      <c r="AC79">
        <v>1.5</v>
      </c>
      <c r="AD79">
        <v>81</v>
      </c>
      <c r="AE79">
        <v>0.1</v>
      </c>
      <c r="AF79">
        <v>5.7</v>
      </c>
      <c r="AG79">
        <v>0.66</v>
      </c>
      <c r="AH79">
        <v>443</v>
      </c>
      <c r="AI79">
        <v>0.7</v>
      </c>
      <c r="AJ79">
        <v>3.3000000000000002E-2</v>
      </c>
      <c r="AK79">
        <v>10.3</v>
      </c>
      <c r="AL79">
        <v>0.126</v>
      </c>
      <c r="AM79">
        <v>5</v>
      </c>
      <c r="AN79">
        <v>0.46</v>
      </c>
      <c r="AO79">
        <v>0.23</v>
      </c>
      <c r="AP79">
        <v>1.1000000000000001</v>
      </c>
      <c r="AQ79">
        <v>3</v>
      </c>
      <c r="AR79">
        <v>38.700000000000003</v>
      </c>
      <c r="AS79">
        <v>-0.02</v>
      </c>
      <c r="AT79">
        <v>0.4</v>
      </c>
      <c r="AU79">
        <v>90</v>
      </c>
      <c r="AV79">
        <v>0.08</v>
      </c>
      <c r="AW79">
        <v>3.3</v>
      </c>
      <c r="AX79">
        <v>22</v>
      </c>
      <c r="AY79">
        <v>-0.1</v>
      </c>
      <c r="AZ79">
        <v>32.700000000000003</v>
      </c>
    </row>
    <row r="80" spans="1:52" hidden="1" x14ac:dyDescent="0.3">
      <c r="A80" t="s">
        <v>372</v>
      </c>
      <c r="B80" t="s">
        <v>373</v>
      </c>
      <c r="C80" s="1" t="str">
        <f t="shared" si="10"/>
        <v>21:1173</v>
      </c>
      <c r="D80" s="1" t="str">
        <f t="shared" si="11"/>
        <v>21:0241</v>
      </c>
      <c r="E80" t="s">
        <v>374</v>
      </c>
      <c r="F80" t="s">
        <v>375</v>
      </c>
      <c r="H80">
        <v>72.448909999999998</v>
      </c>
      <c r="I80">
        <v>-111.501</v>
      </c>
      <c r="J80" s="1" t="str">
        <f t="shared" si="12"/>
        <v>NGR bulk stream sediment</v>
      </c>
      <c r="K80" s="1" t="str">
        <f t="shared" si="13"/>
        <v>&lt;177 micron (NGR)</v>
      </c>
      <c r="L80">
        <v>5</v>
      </c>
      <c r="M80" t="s">
        <v>130</v>
      </c>
      <c r="N80">
        <v>79</v>
      </c>
      <c r="O80">
        <v>1</v>
      </c>
      <c r="P80">
        <v>43</v>
      </c>
      <c r="Q80">
        <v>0.26</v>
      </c>
      <c r="R80">
        <v>2.2999999999999998</v>
      </c>
      <c r="S80">
        <v>1.6</v>
      </c>
      <c r="T80">
        <v>26</v>
      </c>
      <c r="U80">
        <v>38.700000000000003</v>
      </c>
      <c r="V80">
        <v>0.04</v>
      </c>
      <c r="W80">
        <v>1.97</v>
      </c>
      <c r="X80">
        <v>0.2</v>
      </c>
      <c r="Y80">
        <v>2.7</v>
      </c>
      <c r="Z80">
        <v>8.1999999999999993</v>
      </c>
      <c r="AA80">
        <v>37.39</v>
      </c>
      <c r="AB80">
        <v>0.86</v>
      </c>
      <c r="AC80">
        <v>0.9</v>
      </c>
      <c r="AD80">
        <v>61</v>
      </c>
      <c r="AE80">
        <v>0.06</v>
      </c>
      <c r="AF80">
        <v>3.1</v>
      </c>
      <c r="AG80">
        <v>0.52</v>
      </c>
      <c r="AH80">
        <v>265</v>
      </c>
      <c r="AI80">
        <v>1.55</v>
      </c>
      <c r="AJ80">
        <v>1.2999999999999999E-2</v>
      </c>
      <c r="AK80">
        <v>8.8000000000000007</v>
      </c>
      <c r="AL80">
        <v>9.1999999999999998E-2</v>
      </c>
      <c r="AM80">
        <v>2.5</v>
      </c>
      <c r="AN80">
        <v>0.67</v>
      </c>
      <c r="AO80">
        <v>0.15</v>
      </c>
      <c r="AP80">
        <v>1.1000000000000001</v>
      </c>
      <c r="AQ80">
        <v>2</v>
      </c>
      <c r="AR80">
        <v>17.2</v>
      </c>
      <c r="AS80">
        <v>-0.02</v>
      </c>
      <c r="AT80">
        <v>0.5</v>
      </c>
      <c r="AU80">
        <v>70</v>
      </c>
      <c r="AV80">
        <v>0.04</v>
      </c>
      <c r="AW80">
        <v>4.9000000000000004</v>
      </c>
      <c r="AX80">
        <v>17</v>
      </c>
      <c r="AY80">
        <v>-0.1</v>
      </c>
      <c r="AZ80">
        <v>31.7</v>
      </c>
    </row>
    <row r="81" spans="1:52" hidden="1" x14ac:dyDescent="0.3">
      <c r="A81" t="s">
        <v>376</v>
      </c>
      <c r="B81" t="s">
        <v>377</v>
      </c>
      <c r="C81" s="1" t="str">
        <f t="shared" si="10"/>
        <v>21:1173</v>
      </c>
      <c r="D81" s="1" t="str">
        <f t="shared" si="11"/>
        <v>21:0241</v>
      </c>
      <c r="E81" t="s">
        <v>324</v>
      </c>
      <c r="F81" t="s">
        <v>378</v>
      </c>
      <c r="H81">
        <v>72.468429999999998</v>
      </c>
      <c r="I81">
        <v>-111.499</v>
      </c>
      <c r="J81" s="1" t="str">
        <f t="shared" si="12"/>
        <v>NGR bulk stream sediment</v>
      </c>
      <c r="K81" s="1" t="str">
        <f t="shared" si="13"/>
        <v>&lt;177 micron (NGR)</v>
      </c>
      <c r="L81">
        <v>5</v>
      </c>
      <c r="M81" t="s">
        <v>120</v>
      </c>
      <c r="N81">
        <v>80</v>
      </c>
      <c r="O81">
        <v>1</v>
      </c>
      <c r="P81">
        <v>37</v>
      </c>
      <c r="Q81">
        <v>0.6</v>
      </c>
      <c r="R81">
        <v>6.9</v>
      </c>
      <c r="S81">
        <v>0.6</v>
      </c>
      <c r="T81">
        <v>-20</v>
      </c>
      <c r="U81">
        <v>63.8</v>
      </c>
      <c r="V81">
        <v>0.08</v>
      </c>
      <c r="W81">
        <v>8.18</v>
      </c>
      <c r="X81">
        <v>0.13</v>
      </c>
      <c r="Y81">
        <v>13.6</v>
      </c>
      <c r="Z81">
        <v>16.600000000000001</v>
      </c>
      <c r="AA81">
        <v>23.92</v>
      </c>
      <c r="AB81">
        <v>1.45</v>
      </c>
      <c r="AC81">
        <v>2.1</v>
      </c>
      <c r="AD81">
        <v>37</v>
      </c>
      <c r="AE81">
        <v>0.13</v>
      </c>
      <c r="AF81">
        <v>8.3000000000000007</v>
      </c>
      <c r="AG81">
        <v>4.82</v>
      </c>
      <c r="AH81">
        <v>1204</v>
      </c>
      <c r="AI81">
        <v>1.5</v>
      </c>
      <c r="AJ81">
        <v>1.4999999999999999E-2</v>
      </c>
      <c r="AK81">
        <v>12.4</v>
      </c>
      <c r="AL81">
        <v>3.5999999999999997E-2</v>
      </c>
      <c r="AM81">
        <v>6.4</v>
      </c>
      <c r="AN81">
        <v>0.11</v>
      </c>
      <c r="AO81">
        <v>0.13</v>
      </c>
      <c r="AP81">
        <v>2.2000000000000002</v>
      </c>
      <c r="AQ81">
        <v>0.9</v>
      </c>
      <c r="AR81">
        <v>23.4</v>
      </c>
      <c r="AS81">
        <v>-0.02</v>
      </c>
      <c r="AT81">
        <v>1.6</v>
      </c>
      <c r="AU81">
        <v>200</v>
      </c>
      <c r="AV81">
        <v>0.05</v>
      </c>
      <c r="AW81">
        <v>1</v>
      </c>
      <c r="AX81">
        <v>35</v>
      </c>
      <c r="AY81">
        <v>-0.1</v>
      </c>
      <c r="AZ81">
        <v>24.7</v>
      </c>
    </row>
    <row r="82" spans="1:52" hidden="1" x14ac:dyDescent="0.3">
      <c r="A82" t="s">
        <v>379</v>
      </c>
      <c r="B82" t="s">
        <v>380</v>
      </c>
      <c r="C82" s="1" t="str">
        <f t="shared" si="10"/>
        <v>21:1173</v>
      </c>
      <c r="D82" s="1" t="str">
        <f t="shared" si="11"/>
        <v>21:0241</v>
      </c>
      <c r="E82" t="s">
        <v>324</v>
      </c>
      <c r="F82" t="s">
        <v>381</v>
      </c>
      <c r="H82">
        <v>72.468429999999998</v>
      </c>
      <c r="I82">
        <v>-111.499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116</v>
      </c>
      <c r="N82">
        <v>81</v>
      </c>
      <c r="O82">
        <v>1</v>
      </c>
      <c r="P82">
        <v>46</v>
      </c>
      <c r="Q82">
        <v>0.6</v>
      </c>
      <c r="R82">
        <v>13.3</v>
      </c>
      <c r="S82">
        <v>1.9</v>
      </c>
      <c r="T82">
        <v>-20</v>
      </c>
      <c r="U82">
        <v>153.1</v>
      </c>
      <c r="V82">
        <v>0.12</v>
      </c>
      <c r="W82">
        <v>1.36</v>
      </c>
      <c r="X82">
        <v>0.36</v>
      </c>
      <c r="Y82">
        <v>31</v>
      </c>
      <c r="Z82">
        <v>17.5</v>
      </c>
      <c r="AA82">
        <v>49.61</v>
      </c>
      <c r="AB82">
        <v>2.4500000000000002</v>
      </c>
      <c r="AC82">
        <v>2.2000000000000002</v>
      </c>
      <c r="AD82">
        <v>75</v>
      </c>
      <c r="AE82">
        <v>0.13</v>
      </c>
      <c r="AF82">
        <v>8.5</v>
      </c>
      <c r="AG82">
        <v>0.78</v>
      </c>
      <c r="AH82">
        <v>4295</v>
      </c>
      <c r="AI82">
        <v>1.45</v>
      </c>
      <c r="AJ82">
        <v>1.7000000000000001E-2</v>
      </c>
      <c r="AK82">
        <v>22.6</v>
      </c>
      <c r="AL82">
        <v>0.09</v>
      </c>
      <c r="AM82">
        <v>10.02</v>
      </c>
      <c r="AN82">
        <v>0.3</v>
      </c>
      <c r="AO82">
        <v>0.22</v>
      </c>
      <c r="AP82">
        <v>1.9</v>
      </c>
      <c r="AQ82">
        <v>2</v>
      </c>
      <c r="AR82">
        <v>11.5</v>
      </c>
      <c r="AS82">
        <v>0.03</v>
      </c>
      <c r="AT82">
        <v>0.7</v>
      </c>
      <c r="AU82">
        <v>150</v>
      </c>
      <c r="AV82">
        <v>0.11</v>
      </c>
      <c r="AW82">
        <v>2.2000000000000002</v>
      </c>
      <c r="AX82">
        <v>43</v>
      </c>
      <c r="AY82">
        <v>-0.1</v>
      </c>
      <c r="AZ82">
        <v>47.8</v>
      </c>
    </row>
    <row r="83" spans="1:52" hidden="1" x14ac:dyDescent="0.3">
      <c r="A83" t="s">
        <v>382</v>
      </c>
      <c r="B83" t="s">
        <v>383</v>
      </c>
      <c r="C83" s="1" t="str">
        <f t="shared" si="10"/>
        <v>21:1173</v>
      </c>
      <c r="D83" s="1" t="str">
        <f t="shared" si="11"/>
        <v>21:0241</v>
      </c>
      <c r="E83" t="s">
        <v>384</v>
      </c>
      <c r="F83" t="s">
        <v>385</v>
      </c>
      <c r="H83">
        <v>72.478679999999997</v>
      </c>
      <c r="I83">
        <v>-111.54900000000001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135</v>
      </c>
      <c r="N83">
        <v>82</v>
      </c>
      <c r="O83">
        <v>1</v>
      </c>
      <c r="P83">
        <v>52</v>
      </c>
      <c r="Q83">
        <v>0.55000000000000004</v>
      </c>
      <c r="R83">
        <v>32.799999999999997</v>
      </c>
      <c r="S83">
        <v>1</v>
      </c>
      <c r="T83">
        <v>24</v>
      </c>
      <c r="U83">
        <v>209.9</v>
      </c>
      <c r="V83">
        <v>0.13</v>
      </c>
      <c r="W83">
        <v>1.5</v>
      </c>
      <c r="X83">
        <v>0.33</v>
      </c>
      <c r="Y83">
        <v>13.1</v>
      </c>
      <c r="Z83">
        <v>15.3</v>
      </c>
      <c r="AA83">
        <v>39.6</v>
      </c>
      <c r="AB83">
        <v>3.2</v>
      </c>
      <c r="AC83">
        <v>2</v>
      </c>
      <c r="AD83">
        <v>86</v>
      </c>
      <c r="AE83">
        <v>0.15</v>
      </c>
      <c r="AF83">
        <v>5.8</v>
      </c>
      <c r="AG83">
        <v>0.65</v>
      </c>
      <c r="AH83">
        <v>4556</v>
      </c>
      <c r="AI83">
        <v>2.67</v>
      </c>
      <c r="AJ83">
        <v>2.1000000000000001E-2</v>
      </c>
      <c r="AK83">
        <v>14.6</v>
      </c>
      <c r="AL83">
        <v>0.16600000000000001</v>
      </c>
      <c r="AM83">
        <v>10.44</v>
      </c>
      <c r="AN83">
        <v>0.44</v>
      </c>
      <c r="AO83">
        <v>0.34</v>
      </c>
      <c r="AP83">
        <v>1.3</v>
      </c>
      <c r="AQ83">
        <v>2.9</v>
      </c>
      <c r="AR83">
        <v>24.3</v>
      </c>
      <c r="AS83">
        <v>0.05</v>
      </c>
      <c r="AT83">
        <v>0.5</v>
      </c>
      <c r="AU83">
        <v>90</v>
      </c>
      <c r="AV83">
        <v>0.11</v>
      </c>
      <c r="AW83">
        <v>2.9</v>
      </c>
      <c r="AX83">
        <v>46</v>
      </c>
      <c r="AY83">
        <v>-0.1</v>
      </c>
      <c r="AZ83">
        <v>60.7</v>
      </c>
    </row>
    <row r="84" spans="1:52" hidden="1" x14ac:dyDescent="0.3">
      <c r="A84" t="s">
        <v>386</v>
      </c>
      <c r="B84" t="s">
        <v>387</v>
      </c>
      <c r="C84" s="1" t="str">
        <f t="shared" si="10"/>
        <v>21:1173</v>
      </c>
      <c r="D84" s="1" t="str">
        <f t="shared" si="11"/>
        <v>21:0241</v>
      </c>
      <c r="E84" t="s">
        <v>388</v>
      </c>
      <c r="F84" t="s">
        <v>389</v>
      </c>
      <c r="H84">
        <v>72.496380000000002</v>
      </c>
      <c r="I84">
        <v>-111.62600999999999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140</v>
      </c>
      <c r="N84">
        <v>83</v>
      </c>
      <c r="O84">
        <v>1</v>
      </c>
      <c r="P84">
        <v>10</v>
      </c>
      <c r="Q84">
        <v>0.25</v>
      </c>
      <c r="R84">
        <v>3.7</v>
      </c>
      <c r="S84">
        <v>0.3</v>
      </c>
      <c r="T84">
        <v>-20</v>
      </c>
      <c r="U84">
        <v>11.2</v>
      </c>
      <c r="V84">
        <v>0.03</v>
      </c>
      <c r="W84">
        <v>13.78</v>
      </c>
      <c r="X84">
        <v>0.02</v>
      </c>
      <c r="Y84">
        <v>2.5</v>
      </c>
      <c r="Z84">
        <v>5.0999999999999996</v>
      </c>
      <c r="AA84">
        <v>6.95</v>
      </c>
      <c r="AB84">
        <v>0.52</v>
      </c>
      <c r="AC84">
        <v>0.9</v>
      </c>
      <c r="AD84">
        <v>10</v>
      </c>
      <c r="AE84">
        <v>0.08</v>
      </c>
      <c r="AF84">
        <v>3.5</v>
      </c>
      <c r="AG84">
        <v>7.91</v>
      </c>
      <c r="AH84">
        <v>141</v>
      </c>
      <c r="AI84">
        <v>0.73</v>
      </c>
      <c r="AJ84">
        <v>1.4E-2</v>
      </c>
      <c r="AK84">
        <v>4.4000000000000004</v>
      </c>
      <c r="AL84">
        <v>0.01</v>
      </c>
      <c r="AM84">
        <v>6.01</v>
      </c>
      <c r="AN84">
        <v>-0.02</v>
      </c>
      <c r="AO84">
        <v>0.04</v>
      </c>
      <c r="AP84">
        <v>1.2</v>
      </c>
      <c r="AQ84">
        <v>0.3</v>
      </c>
      <c r="AR84">
        <v>43.6</v>
      </c>
      <c r="AS84">
        <v>-0.02</v>
      </c>
      <c r="AT84">
        <v>1.3</v>
      </c>
      <c r="AU84">
        <v>180</v>
      </c>
      <c r="AV84">
        <v>0.05</v>
      </c>
      <c r="AW84">
        <v>0.4</v>
      </c>
      <c r="AX84">
        <v>15</v>
      </c>
      <c r="AY84">
        <v>-0.1</v>
      </c>
      <c r="AZ84">
        <v>6.6</v>
      </c>
    </row>
    <row r="85" spans="1:52" hidden="1" x14ac:dyDescent="0.3">
      <c r="A85" t="s">
        <v>390</v>
      </c>
      <c r="B85" t="s">
        <v>391</v>
      </c>
      <c r="C85" s="1" t="str">
        <f t="shared" si="10"/>
        <v>21:1173</v>
      </c>
      <c r="D85" s="1" t="str">
        <f t="shared" si="11"/>
        <v>21:0241</v>
      </c>
      <c r="E85" t="s">
        <v>392</v>
      </c>
      <c r="F85" t="s">
        <v>393</v>
      </c>
      <c r="H85">
        <v>72.501000000000005</v>
      </c>
      <c r="I85">
        <v>-111.58901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145</v>
      </c>
      <c r="N85">
        <v>84</v>
      </c>
      <c r="O85">
        <v>1</v>
      </c>
      <c r="P85">
        <v>13</v>
      </c>
      <c r="Q85">
        <v>0.53</v>
      </c>
      <c r="R85">
        <v>2.5</v>
      </c>
      <c r="S85">
        <v>0.3</v>
      </c>
      <c r="T85">
        <v>-20</v>
      </c>
      <c r="U85">
        <v>60.2</v>
      </c>
      <c r="V85">
        <v>0.06</v>
      </c>
      <c r="W85">
        <v>7.81</v>
      </c>
      <c r="X85">
        <v>0.03</v>
      </c>
      <c r="Y85">
        <v>4.8</v>
      </c>
      <c r="Z85">
        <v>11.5</v>
      </c>
      <c r="AA85">
        <v>10.07</v>
      </c>
      <c r="AB85">
        <v>1.03</v>
      </c>
      <c r="AC85">
        <v>1.8</v>
      </c>
      <c r="AD85">
        <v>10</v>
      </c>
      <c r="AE85">
        <v>0.24</v>
      </c>
      <c r="AF85">
        <v>6.9</v>
      </c>
      <c r="AG85">
        <v>4.68</v>
      </c>
      <c r="AH85">
        <v>235</v>
      </c>
      <c r="AI85">
        <v>0.31</v>
      </c>
      <c r="AJ85">
        <v>1.0999999999999999E-2</v>
      </c>
      <c r="AK85">
        <v>8.4</v>
      </c>
      <c r="AL85">
        <v>2.4E-2</v>
      </c>
      <c r="AM85">
        <v>4.92</v>
      </c>
      <c r="AN85">
        <v>0.02</v>
      </c>
      <c r="AO85">
        <v>0.04</v>
      </c>
      <c r="AP85">
        <v>2.2999999999999998</v>
      </c>
      <c r="AQ85">
        <v>0.3</v>
      </c>
      <c r="AR85">
        <v>28.5</v>
      </c>
      <c r="AS85">
        <v>-0.02</v>
      </c>
      <c r="AT85">
        <v>3.4</v>
      </c>
      <c r="AU85">
        <v>240</v>
      </c>
      <c r="AV85">
        <v>0.1</v>
      </c>
      <c r="AW85">
        <v>0.5</v>
      </c>
      <c r="AX85">
        <v>21</v>
      </c>
      <c r="AY85">
        <v>-0.1</v>
      </c>
      <c r="AZ85">
        <v>15.2</v>
      </c>
    </row>
    <row r="86" spans="1:52" hidden="1" x14ac:dyDescent="0.3">
      <c r="A86" t="s">
        <v>394</v>
      </c>
      <c r="B86" t="s">
        <v>395</v>
      </c>
      <c r="C86" s="1" t="str">
        <f t="shared" si="10"/>
        <v>21:1173</v>
      </c>
      <c r="D86" s="1" t="str">
        <f t="shared" si="11"/>
        <v>21:0241</v>
      </c>
      <c r="E86" t="s">
        <v>396</v>
      </c>
      <c r="F86" t="s">
        <v>397</v>
      </c>
      <c r="H86">
        <v>72.494560000000007</v>
      </c>
      <c r="I86">
        <v>-111.544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150</v>
      </c>
      <c r="N86">
        <v>85</v>
      </c>
      <c r="O86">
        <v>1</v>
      </c>
      <c r="P86">
        <v>48</v>
      </c>
      <c r="Q86">
        <v>0.65</v>
      </c>
      <c r="R86">
        <v>6.5</v>
      </c>
      <c r="S86">
        <v>0.4</v>
      </c>
      <c r="T86">
        <v>-20</v>
      </c>
      <c r="U86">
        <v>30.1</v>
      </c>
      <c r="V86">
        <v>7.0000000000000007E-2</v>
      </c>
      <c r="W86">
        <v>6.48</v>
      </c>
      <c r="X86">
        <v>0.16</v>
      </c>
      <c r="Y86">
        <v>4.9000000000000004</v>
      </c>
      <c r="Z86">
        <v>16.899999999999999</v>
      </c>
      <c r="AA86">
        <v>14.36</v>
      </c>
      <c r="AB86">
        <v>1.22</v>
      </c>
      <c r="AC86">
        <v>2</v>
      </c>
      <c r="AD86">
        <v>22</v>
      </c>
      <c r="AE86">
        <v>0.16</v>
      </c>
      <c r="AF86">
        <v>7.2</v>
      </c>
      <c r="AG86">
        <v>4.12</v>
      </c>
      <c r="AH86">
        <v>235</v>
      </c>
      <c r="AI86">
        <v>2.06</v>
      </c>
      <c r="AJ86">
        <v>1.7999999999999999E-2</v>
      </c>
      <c r="AK86">
        <v>10.8</v>
      </c>
      <c r="AL86">
        <v>4.3999999999999997E-2</v>
      </c>
      <c r="AM86">
        <v>5.86</v>
      </c>
      <c r="AN86">
        <v>0.15</v>
      </c>
      <c r="AO86">
        <v>0.1</v>
      </c>
      <c r="AP86">
        <v>2.1</v>
      </c>
      <c r="AQ86">
        <v>0.8</v>
      </c>
      <c r="AR86">
        <v>22</v>
      </c>
      <c r="AS86">
        <v>-0.02</v>
      </c>
      <c r="AT86">
        <v>2</v>
      </c>
      <c r="AU86">
        <v>200</v>
      </c>
      <c r="AV86">
        <v>0.08</v>
      </c>
      <c r="AW86">
        <v>1.6</v>
      </c>
      <c r="AX86">
        <v>28</v>
      </c>
      <c r="AY86">
        <v>-0.1</v>
      </c>
      <c r="AZ86">
        <v>27.6</v>
      </c>
    </row>
    <row r="87" spans="1:52" hidden="1" x14ac:dyDescent="0.3">
      <c r="A87" t="s">
        <v>398</v>
      </c>
      <c r="B87" t="s">
        <v>399</v>
      </c>
      <c r="C87" s="1" t="str">
        <f t="shared" si="10"/>
        <v>21:1173</v>
      </c>
      <c r="D87" s="1" t="str">
        <f t="shared" si="11"/>
        <v>21:0241</v>
      </c>
      <c r="E87" t="s">
        <v>400</v>
      </c>
      <c r="F87" t="s">
        <v>401</v>
      </c>
      <c r="H87">
        <v>72.238950000000003</v>
      </c>
      <c r="I87">
        <v>-111.75999</v>
      </c>
      <c r="J87" s="1" t="str">
        <f t="shared" si="12"/>
        <v>NGR bulk stream sediment</v>
      </c>
      <c r="K87" s="1" t="str">
        <f t="shared" si="13"/>
        <v>&lt;177 micron (NGR)</v>
      </c>
      <c r="L87">
        <v>6</v>
      </c>
      <c r="M87" t="s">
        <v>57</v>
      </c>
      <c r="N87">
        <v>86</v>
      </c>
      <c r="O87">
        <v>7</v>
      </c>
      <c r="P87">
        <v>33</v>
      </c>
      <c r="Q87">
        <v>1.96</v>
      </c>
      <c r="R87">
        <v>2.4</v>
      </c>
      <c r="S87">
        <v>0.5</v>
      </c>
      <c r="T87">
        <v>-20</v>
      </c>
      <c r="U87">
        <v>71.599999999999994</v>
      </c>
      <c r="V87">
        <v>0.11</v>
      </c>
      <c r="W87">
        <v>7.64</v>
      </c>
      <c r="X87">
        <v>0.13</v>
      </c>
      <c r="Y87">
        <v>12.7</v>
      </c>
      <c r="Z87">
        <v>23.7</v>
      </c>
      <c r="AA87">
        <v>49.79</v>
      </c>
      <c r="AB87">
        <v>2.08</v>
      </c>
      <c r="AC87">
        <v>5.5</v>
      </c>
      <c r="AD87">
        <v>15</v>
      </c>
      <c r="AE87">
        <v>0.14000000000000001</v>
      </c>
      <c r="AF87">
        <v>11.2</v>
      </c>
      <c r="AG87">
        <v>6.27</v>
      </c>
      <c r="AH87">
        <v>311</v>
      </c>
      <c r="AI87">
        <v>0.18</v>
      </c>
      <c r="AJ87">
        <v>2.5999999999999999E-2</v>
      </c>
      <c r="AK87">
        <v>20.100000000000001</v>
      </c>
      <c r="AL87">
        <v>3.1E-2</v>
      </c>
      <c r="AM87">
        <v>8.99</v>
      </c>
      <c r="AN87">
        <v>0.02</v>
      </c>
      <c r="AO87">
        <v>0.03</v>
      </c>
      <c r="AP87">
        <v>4</v>
      </c>
      <c r="AQ87">
        <v>0.4</v>
      </c>
      <c r="AR87">
        <v>36.700000000000003</v>
      </c>
      <c r="AS87">
        <v>-0.02</v>
      </c>
      <c r="AT87">
        <v>2.5</v>
      </c>
      <c r="AU87">
        <v>920</v>
      </c>
      <c r="AV87">
        <v>0.09</v>
      </c>
      <c r="AW87">
        <v>0.7</v>
      </c>
      <c r="AX87">
        <v>58</v>
      </c>
      <c r="AY87">
        <v>-0.1</v>
      </c>
      <c r="AZ87">
        <v>40.5</v>
      </c>
    </row>
    <row r="88" spans="1:52" hidden="1" x14ac:dyDescent="0.3">
      <c r="A88" t="s">
        <v>402</v>
      </c>
      <c r="B88" t="s">
        <v>403</v>
      </c>
      <c r="C88" s="1" t="str">
        <f t="shared" si="10"/>
        <v>21:1173</v>
      </c>
      <c r="D88" s="1" t="str">
        <f t="shared" si="11"/>
        <v>21:0241</v>
      </c>
      <c r="E88" t="s">
        <v>404</v>
      </c>
      <c r="F88" t="s">
        <v>405</v>
      </c>
      <c r="H88">
        <v>72.49118</v>
      </c>
      <c r="I88">
        <v>-111.53100000000001</v>
      </c>
      <c r="J88" s="1" t="str">
        <f t="shared" si="12"/>
        <v>NGR bulk stream sediment</v>
      </c>
      <c r="K88" s="1" t="str">
        <f t="shared" si="13"/>
        <v>&lt;177 micron (NGR)</v>
      </c>
      <c r="L88">
        <v>6</v>
      </c>
      <c r="M88" t="s">
        <v>62</v>
      </c>
      <c r="N88">
        <v>87</v>
      </c>
      <c r="O88">
        <v>1</v>
      </c>
      <c r="P88">
        <v>52</v>
      </c>
      <c r="Q88">
        <v>0.25</v>
      </c>
      <c r="R88">
        <v>17.100000000000001</v>
      </c>
      <c r="S88">
        <v>1.1000000000000001</v>
      </c>
      <c r="T88">
        <v>22</v>
      </c>
      <c r="U88">
        <v>67.900000000000006</v>
      </c>
      <c r="V88">
        <v>0.11</v>
      </c>
      <c r="W88">
        <v>1.24</v>
      </c>
      <c r="X88">
        <v>0.52</v>
      </c>
      <c r="Y88">
        <v>6.4</v>
      </c>
      <c r="Z88">
        <v>11.6</v>
      </c>
      <c r="AA88">
        <v>29.25</v>
      </c>
      <c r="AB88">
        <v>3.68</v>
      </c>
      <c r="AC88">
        <v>1</v>
      </c>
      <c r="AD88">
        <v>86</v>
      </c>
      <c r="AE88">
        <v>0.11</v>
      </c>
      <c r="AF88">
        <v>3.6</v>
      </c>
      <c r="AG88">
        <v>0.51</v>
      </c>
      <c r="AH88">
        <v>889</v>
      </c>
      <c r="AI88">
        <v>1.86</v>
      </c>
      <c r="AJ88">
        <v>1.7999999999999999E-2</v>
      </c>
      <c r="AK88">
        <v>9.8000000000000007</v>
      </c>
      <c r="AL88">
        <v>0.14399999999999999</v>
      </c>
      <c r="AM88">
        <v>9.33</v>
      </c>
      <c r="AN88">
        <v>0.48</v>
      </c>
      <c r="AO88">
        <v>0.2</v>
      </c>
      <c r="AP88">
        <v>1.1000000000000001</v>
      </c>
      <c r="AQ88">
        <v>2.2000000000000002</v>
      </c>
      <c r="AR88">
        <v>13.6</v>
      </c>
      <c r="AS88">
        <v>-0.02</v>
      </c>
      <c r="AT88">
        <v>0.4</v>
      </c>
      <c r="AU88">
        <v>70</v>
      </c>
      <c r="AV88">
        <v>0.06</v>
      </c>
      <c r="AW88">
        <v>2.2999999999999998</v>
      </c>
      <c r="AX88">
        <v>42</v>
      </c>
      <c r="AY88">
        <v>-0.1</v>
      </c>
      <c r="AZ88">
        <v>102.1</v>
      </c>
    </row>
    <row r="89" spans="1:52" hidden="1" x14ac:dyDescent="0.3">
      <c r="A89" t="s">
        <v>406</v>
      </c>
      <c r="B89" t="s">
        <v>407</v>
      </c>
      <c r="C89" s="1" t="str">
        <f t="shared" si="10"/>
        <v>21:1173</v>
      </c>
      <c r="D89" s="1" t="str">
        <f t="shared" si="11"/>
        <v>21:0241</v>
      </c>
      <c r="E89" t="s">
        <v>408</v>
      </c>
      <c r="F89" t="s">
        <v>409</v>
      </c>
      <c r="H89">
        <v>72.502769999999998</v>
      </c>
      <c r="I89">
        <v>-111.47199999999999</v>
      </c>
      <c r="J89" s="1" t="str">
        <f t="shared" si="12"/>
        <v>NGR bulk stream sediment</v>
      </c>
      <c r="K89" s="1" t="str">
        <f t="shared" si="13"/>
        <v>&lt;177 micron (NGR)</v>
      </c>
      <c r="L89">
        <v>6</v>
      </c>
      <c r="M89" t="s">
        <v>67</v>
      </c>
      <c r="N89">
        <v>88</v>
      </c>
      <c r="O89">
        <v>1</v>
      </c>
      <c r="P89">
        <v>26</v>
      </c>
      <c r="Q89">
        <v>0.16</v>
      </c>
      <c r="R89">
        <v>6.6</v>
      </c>
      <c r="S89">
        <v>0.3</v>
      </c>
      <c r="T89">
        <v>58</v>
      </c>
      <c r="U89">
        <v>100.1</v>
      </c>
      <c r="V89">
        <v>0.04</v>
      </c>
      <c r="W89">
        <v>1.74</v>
      </c>
      <c r="X89">
        <v>0.16</v>
      </c>
      <c r="Y89">
        <v>9.3000000000000007</v>
      </c>
      <c r="Z89">
        <v>6.6</v>
      </c>
      <c r="AA89">
        <v>28.13</v>
      </c>
      <c r="AB89">
        <v>1.69</v>
      </c>
      <c r="AC89">
        <v>0.6</v>
      </c>
      <c r="AD89">
        <v>73</v>
      </c>
      <c r="AE89">
        <v>0.1</v>
      </c>
      <c r="AF89">
        <v>2</v>
      </c>
      <c r="AG89">
        <v>0.55000000000000004</v>
      </c>
      <c r="AH89">
        <v>1870</v>
      </c>
      <c r="AI89">
        <v>0.92</v>
      </c>
      <c r="AJ89">
        <v>2.4E-2</v>
      </c>
      <c r="AK89">
        <v>12.6</v>
      </c>
      <c r="AL89">
        <v>0.125</v>
      </c>
      <c r="AM89">
        <v>2.99</v>
      </c>
      <c r="AN89">
        <v>0.56000000000000005</v>
      </c>
      <c r="AO89">
        <v>0.09</v>
      </c>
      <c r="AP89">
        <v>0.9</v>
      </c>
      <c r="AQ89">
        <v>1.4</v>
      </c>
      <c r="AR89">
        <v>21.6</v>
      </c>
      <c r="AS89">
        <v>-0.02</v>
      </c>
      <c r="AT89">
        <v>0.3</v>
      </c>
      <c r="AU89">
        <v>50</v>
      </c>
      <c r="AV89">
        <v>0.03</v>
      </c>
      <c r="AW89">
        <v>1.2</v>
      </c>
      <c r="AX89">
        <v>15</v>
      </c>
      <c r="AY89">
        <v>-0.1</v>
      </c>
      <c r="AZ89">
        <v>59</v>
      </c>
    </row>
    <row r="90" spans="1:52" hidden="1" x14ac:dyDescent="0.3">
      <c r="A90" t="s">
        <v>410</v>
      </c>
      <c r="B90" t="s">
        <v>411</v>
      </c>
      <c r="C90" s="1" t="str">
        <f t="shared" si="10"/>
        <v>21:1173</v>
      </c>
      <c r="D90" s="1" t="str">
        <f t="shared" si="11"/>
        <v>21:0241</v>
      </c>
      <c r="E90" t="s">
        <v>412</v>
      </c>
      <c r="F90" t="s">
        <v>413</v>
      </c>
      <c r="H90">
        <v>72.49109</v>
      </c>
      <c r="I90">
        <v>-111.48</v>
      </c>
      <c r="J90" s="1" t="str">
        <f t="shared" si="12"/>
        <v>NGR bulk stream sediment</v>
      </c>
      <c r="K90" s="1" t="str">
        <f t="shared" si="13"/>
        <v>&lt;177 micron (NGR)</v>
      </c>
      <c r="L90">
        <v>6</v>
      </c>
      <c r="M90" t="s">
        <v>77</v>
      </c>
      <c r="N90">
        <v>89</v>
      </c>
      <c r="O90">
        <v>1</v>
      </c>
      <c r="P90">
        <v>22</v>
      </c>
      <c r="Q90">
        <v>0.4</v>
      </c>
      <c r="R90">
        <v>2</v>
      </c>
      <c r="S90">
        <v>-0.2</v>
      </c>
      <c r="T90">
        <v>-20</v>
      </c>
      <c r="U90">
        <v>14.2</v>
      </c>
      <c r="V90">
        <v>0.04</v>
      </c>
      <c r="W90">
        <v>10.71</v>
      </c>
      <c r="X90">
        <v>0.04</v>
      </c>
      <c r="Y90">
        <v>2.5</v>
      </c>
      <c r="Z90">
        <v>11.3</v>
      </c>
      <c r="AA90">
        <v>8.36</v>
      </c>
      <c r="AB90">
        <v>0.54</v>
      </c>
      <c r="AC90">
        <v>1.3</v>
      </c>
      <c r="AD90">
        <v>8</v>
      </c>
      <c r="AE90">
        <v>0.1</v>
      </c>
      <c r="AF90">
        <v>5.8</v>
      </c>
      <c r="AG90">
        <v>6.63</v>
      </c>
      <c r="AH90">
        <v>117</v>
      </c>
      <c r="AI90">
        <v>0.47</v>
      </c>
      <c r="AJ90">
        <v>1.6E-2</v>
      </c>
      <c r="AK90">
        <v>5.4</v>
      </c>
      <c r="AL90">
        <v>1.7999999999999999E-2</v>
      </c>
      <c r="AM90">
        <v>3.25</v>
      </c>
      <c r="AN90">
        <v>0.1</v>
      </c>
      <c r="AO90">
        <v>0.03</v>
      </c>
      <c r="AP90">
        <v>1.6</v>
      </c>
      <c r="AQ90">
        <v>0.4</v>
      </c>
      <c r="AR90">
        <v>29.1</v>
      </c>
      <c r="AS90">
        <v>-0.02</v>
      </c>
      <c r="AT90">
        <v>1.9</v>
      </c>
      <c r="AU90">
        <v>200</v>
      </c>
      <c r="AV90">
        <v>0.05</v>
      </c>
      <c r="AW90">
        <v>0.5</v>
      </c>
      <c r="AX90">
        <v>21</v>
      </c>
      <c r="AY90">
        <v>-0.1</v>
      </c>
      <c r="AZ90">
        <v>10.7</v>
      </c>
    </row>
    <row r="91" spans="1:52" hidden="1" x14ac:dyDescent="0.3">
      <c r="A91" t="s">
        <v>414</v>
      </c>
      <c r="B91" t="s">
        <v>415</v>
      </c>
      <c r="C91" s="1" t="str">
        <f t="shared" si="10"/>
        <v>21:1173</v>
      </c>
      <c r="D91" s="1" t="str">
        <f t="shared" si="11"/>
        <v>21:0241</v>
      </c>
      <c r="E91" t="s">
        <v>416</v>
      </c>
      <c r="F91" t="s">
        <v>417</v>
      </c>
      <c r="H91">
        <v>72.480739999999997</v>
      </c>
      <c r="I91">
        <v>-111.42198999999999</v>
      </c>
      <c r="J91" s="1" t="str">
        <f t="shared" si="12"/>
        <v>NGR bulk stream sediment</v>
      </c>
      <c r="K91" s="1" t="str">
        <f t="shared" si="13"/>
        <v>&lt;177 micron (NGR)</v>
      </c>
      <c r="L91">
        <v>6</v>
      </c>
      <c r="M91" t="s">
        <v>82</v>
      </c>
      <c r="N91">
        <v>90</v>
      </c>
      <c r="O91">
        <v>1</v>
      </c>
      <c r="P91">
        <v>15</v>
      </c>
      <c r="Q91">
        <v>0.56000000000000005</v>
      </c>
      <c r="R91">
        <v>2.2000000000000002</v>
      </c>
      <c r="S91">
        <v>0.3</v>
      </c>
      <c r="T91">
        <v>-20</v>
      </c>
      <c r="U91">
        <v>27.2</v>
      </c>
      <c r="V91">
        <v>0.06</v>
      </c>
      <c r="W91">
        <v>11.85</v>
      </c>
      <c r="X91">
        <v>0.06</v>
      </c>
      <c r="Y91">
        <v>4.9000000000000004</v>
      </c>
      <c r="Z91">
        <v>11.5</v>
      </c>
      <c r="AA91">
        <v>12.44</v>
      </c>
      <c r="AB91">
        <v>0.86</v>
      </c>
      <c r="AC91">
        <v>1.8</v>
      </c>
      <c r="AD91">
        <v>11</v>
      </c>
      <c r="AE91">
        <v>0.15</v>
      </c>
      <c r="AF91">
        <v>7.8</v>
      </c>
      <c r="AG91">
        <v>6.3</v>
      </c>
      <c r="AH91">
        <v>176</v>
      </c>
      <c r="AI91">
        <v>0.34</v>
      </c>
      <c r="AJ91">
        <v>1.7000000000000001E-2</v>
      </c>
      <c r="AK91">
        <v>8.4</v>
      </c>
      <c r="AL91">
        <v>1.7999999999999999E-2</v>
      </c>
      <c r="AM91">
        <v>4.5599999999999996</v>
      </c>
      <c r="AN91">
        <v>-0.02</v>
      </c>
      <c r="AO91">
        <v>0.04</v>
      </c>
      <c r="AP91">
        <v>1.9</v>
      </c>
      <c r="AQ91">
        <v>0.3</v>
      </c>
      <c r="AR91">
        <v>37.6</v>
      </c>
      <c r="AS91">
        <v>-0.02</v>
      </c>
      <c r="AT91">
        <v>2.7</v>
      </c>
      <c r="AU91">
        <v>220</v>
      </c>
      <c r="AV91">
        <v>0.05</v>
      </c>
      <c r="AW91">
        <v>0.4</v>
      </c>
      <c r="AX91">
        <v>21</v>
      </c>
      <c r="AY91">
        <v>-0.1</v>
      </c>
      <c r="AZ91">
        <v>12.2</v>
      </c>
    </row>
    <row r="92" spans="1:52" hidden="1" x14ac:dyDescent="0.3">
      <c r="A92" t="s">
        <v>418</v>
      </c>
      <c r="B92" t="s">
        <v>419</v>
      </c>
      <c r="C92" s="1" t="str">
        <f t="shared" si="10"/>
        <v>21:1173</v>
      </c>
      <c r="D92" s="1" t="str">
        <f t="shared" si="11"/>
        <v>21:0241</v>
      </c>
      <c r="E92" t="s">
        <v>420</v>
      </c>
      <c r="F92" t="s">
        <v>421</v>
      </c>
      <c r="H92">
        <v>72.444000000000003</v>
      </c>
      <c r="I92">
        <v>-111.34898</v>
      </c>
      <c r="J92" s="1" t="str">
        <f t="shared" si="12"/>
        <v>NGR bulk stream sediment</v>
      </c>
      <c r="K92" s="1" t="str">
        <f t="shared" si="13"/>
        <v>&lt;177 micron (NGR)</v>
      </c>
      <c r="L92">
        <v>6</v>
      </c>
      <c r="M92" t="s">
        <v>87</v>
      </c>
      <c r="N92">
        <v>91</v>
      </c>
      <c r="O92">
        <v>1</v>
      </c>
      <c r="P92">
        <v>54</v>
      </c>
      <c r="Q92">
        <v>2.34</v>
      </c>
      <c r="R92">
        <v>6.6</v>
      </c>
      <c r="S92">
        <v>0.9</v>
      </c>
      <c r="T92">
        <v>-20</v>
      </c>
      <c r="U92">
        <v>129.80000000000001</v>
      </c>
      <c r="V92">
        <v>0.24</v>
      </c>
      <c r="W92">
        <v>0.7</v>
      </c>
      <c r="X92">
        <v>0.14000000000000001</v>
      </c>
      <c r="Y92">
        <v>19.2</v>
      </c>
      <c r="Z92">
        <v>39.1</v>
      </c>
      <c r="AA92">
        <v>85.35</v>
      </c>
      <c r="AB92">
        <v>3.37</v>
      </c>
      <c r="AC92">
        <v>7</v>
      </c>
      <c r="AD92">
        <v>49</v>
      </c>
      <c r="AE92">
        <v>0.37</v>
      </c>
      <c r="AF92">
        <v>17</v>
      </c>
      <c r="AG92">
        <v>2.4</v>
      </c>
      <c r="AH92">
        <v>984</v>
      </c>
      <c r="AI92">
        <v>0.42</v>
      </c>
      <c r="AJ92">
        <v>1.7000000000000001E-2</v>
      </c>
      <c r="AK92">
        <v>37.4</v>
      </c>
      <c r="AL92">
        <v>7.1999999999999995E-2</v>
      </c>
      <c r="AM92">
        <v>10.75</v>
      </c>
      <c r="AN92">
        <v>0.11</v>
      </c>
      <c r="AO92">
        <v>0.11</v>
      </c>
      <c r="AP92">
        <v>6.5</v>
      </c>
      <c r="AQ92">
        <v>1.2</v>
      </c>
      <c r="AR92">
        <v>16.5</v>
      </c>
      <c r="AS92">
        <v>-0.02</v>
      </c>
      <c r="AT92">
        <v>2.7</v>
      </c>
      <c r="AU92">
        <v>230</v>
      </c>
      <c r="AV92">
        <v>0.14000000000000001</v>
      </c>
      <c r="AW92">
        <v>1.4</v>
      </c>
      <c r="AX92">
        <v>61</v>
      </c>
      <c r="AY92">
        <v>-0.1</v>
      </c>
      <c r="AZ92">
        <v>53</v>
      </c>
    </row>
    <row r="93" spans="1:52" hidden="1" x14ac:dyDescent="0.3">
      <c r="A93" t="s">
        <v>422</v>
      </c>
      <c r="B93" t="s">
        <v>423</v>
      </c>
      <c r="C93" s="1" t="str">
        <f t="shared" si="10"/>
        <v>21:1173</v>
      </c>
      <c r="D93" s="1" t="str">
        <f t="shared" si="11"/>
        <v>21:0241</v>
      </c>
      <c r="E93" t="s">
        <v>424</v>
      </c>
      <c r="F93" t="s">
        <v>425</v>
      </c>
      <c r="H93">
        <v>72.464619999999996</v>
      </c>
      <c r="I93">
        <v>-111.20998</v>
      </c>
      <c r="J93" s="1" t="str">
        <f t="shared" si="12"/>
        <v>NGR bulk stream sediment</v>
      </c>
      <c r="K93" s="1" t="str">
        <f t="shared" si="13"/>
        <v>&lt;177 micron (NGR)</v>
      </c>
      <c r="L93">
        <v>6</v>
      </c>
      <c r="M93" t="s">
        <v>92</v>
      </c>
      <c r="N93">
        <v>92</v>
      </c>
      <c r="O93">
        <v>1</v>
      </c>
      <c r="P93">
        <v>49</v>
      </c>
      <c r="Q93">
        <v>1.46</v>
      </c>
      <c r="R93">
        <v>6.1</v>
      </c>
      <c r="S93">
        <v>0.8</v>
      </c>
      <c r="T93">
        <v>-20</v>
      </c>
      <c r="U93">
        <v>68.400000000000006</v>
      </c>
      <c r="V93">
        <v>0.28000000000000003</v>
      </c>
      <c r="W93">
        <v>1.71</v>
      </c>
      <c r="X93">
        <v>0.1</v>
      </c>
      <c r="Y93">
        <v>20.100000000000001</v>
      </c>
      <c r="Z93">
        <v>24.6</v>
      </c>
      <c r="AA93">
        <v>63.03</v>
      </c>
      <c r="AB93">
        <v>2.88</v>
      </c>
      <c r="AC93">
        <v>4.4000000000000004</v>
      </c>
      <c r="AD93">
        <v>35</v>
      </c>
      <c r="AE93">
        <v>0.24</v>
      </c>
      <c r="AF93">
        <v>20.2</v>
      </c>
      <c r="AG93">
        <v>1.97</v>
      </c>
      <c r="AH93">
        <v>372</v>
      </c>
      <c r="AI93">
        <v>0.36</v>
      </c>
      <c r="AJ93">
        <v>1.9E-2</v>
      </c>
      <c r="AK93">
        <v>26.5</v>
      </c>
      <c r="AL93">
        <v>4.1000000000000002E-2</v>
      </c>
      <c r="AM93">
        <v>7.71</v>
      </c>
      <c r="AN93">
        <v>0.04</v>
      </c>
      <c r="AO93">
        <v>0.12</v>
      </c>
      <c r="AP93">
        <v>5.0999999999999996</v>
      </c>
      <c r="AQ93">
        <v>0.5</v>
      </c>
      <c r="AR93">
        <v>14</v>
      </c>
      <c r="AS93">
        <v>-0.02</v>
      </c>
      <c r="AT93">
        <v>3.6</v>
      </c>
      <c r="AU93">
        <v>230</v>
      </c>
      <c r="AV93">
        <v>0.11</v>
      </c>
      <c r="AW93">
        <v>1</v>
      </c>
      <c r="AX93">
        <v>50</v>
      </c>
      <c r="AY93">
        <v>-0.1</v>
      </c>
      <c r="AZ93">
        <v>30.8</v>
      </c>
    </row>
    <row r="94" spans="1:52" hidden="1" x14ac:dyDescent="0.3">
      <c r="A94" t="s">
        <v>426</v>
      </c>
      <c r="B94" t="s">
        <v>427</v>
      </c>
      <c r="C94" s="1" t="str">
        <f t="shared" si="10"/>
        <v>21:1173</v>
      </c>
      <c r="D94" s="1" t="str">
        <f t="shared" si="11"/>
        <v>21:0241</v>
      </c>
      <c r="E94" t="s">
        <v>428</v>
      </c>
      <c r="F94" t="s">
        <v>429</v>
      </c>
      <c r="H94">
        <v>72.410669999999996</v>
      </c>
      <c r="I94">
        <v>-111.34798000000001</v>
      </c>
      <c r="J94" s="1" t="str">
        <f t="shared" si="12"/>
        <v>NGR bulk stream sediment</v>
      </c>
      <c r="K94" s="1" t="str">
        <f t="shared" si="13"/>
        <v>&lt;177 micron (NGR)</v>
      </c>
      <c r="L94">
        <v>6</v>
      </c>
      <c r="M94" t="s">
        <v>97</v>
      </c>
      <c r="N94">
        <v>93</v>
      </c>
      <c r="O94">
        <v>1</v>
      </c>
      <c r="P94">
        <v>16</v>
      </c>
      <c r="Q94">
        <v>0.42</v>
      </c>
      <c r="R94">
        <v>2.9</v>
      </c>
      <c r="S94">
        <v>0.4</v>
      </c>
      <c r="T94">
        <v>-20</v>
      </c>
      <c r="U94">
        <v>175.2</v>
      </c>
      <c r="V94">
        <v>0.05</v>
      </c>
      <c r="W94">
        <v>20.14</v>
      </c>
      <c r="X94">
        <v>7.0000000000000007E-2</v>
      </c>
      <c r="Y94">
        <v>19.100000000000001</v>
      </c>
      <c r="Z94">
        <v>9.4</v>
      </c>
      <c r="AA94">
        <v>18.96</v>
      </c>
      <c r="AB94">
        <v>1.5</v>
      </c>
      <c r="AC94">
        <v>1.5</v>
      </c>
      <c r="AD94">
        <v>21</v>
      </c>
      <c r="AE94">
        <v>0.1</v>
      </c>
      <c r="AF94">
        <v>3.9</v>
      </c>
      <c r="AG94">
        <v>1.7</v>
      </c>
      <c r="AH94">
        <v>3625</v>
      </c>
      <c r="AI94">
        <v>0.38</v>
      </c>
      <c r="AJ94">
        <v>0.01</v>
      </c>
      <c r="AK94">
        <v>11.3</v>
      </c>
      <c r="AL94">
        <v>0.03</v>
      </c>
      <c r="AM94">
        <v>2.38</v>
      </c>
      <c r="AN94">
        <v>7.0000000000000007E-2</v>
      </c>
      <c r="AO94">
        <v>7.0000000000000007E-2</v>
      </c>
      <c r="AP94">
        <v>1.6</v>
      </c>
      <c r="AQ94">
        <v>0.6</v>
      </c>
      <c r="AR94">
        <v>54</v>
      </c>
      <c r="AS94">
        <v>-0.02</v>
      </c>
      <c r="AT94">
        <v>0.8</v>
      </c>
      <c r="AU94">
        <v>100</v>
      </c>
      <c r="AV94">
        <v>0.04</v>
      </c>
      <c r="AW94">
        <v>0.2</v>
      </c>
      <c r="AX94">
        <v>16</v>
      </c>
      <c r="AY94">
        <v>-0.1</v>
      </c>
      <c r="AZ94">
        <v>18.2</v>
      </c>
    </row>
    <row r="95" spans="1:52" hidden="1" x14ac:dyDescent="0.3">
      <c r="A95" t="s">
        <v>430</v>
      </c>
      <c r="B95" t="s">
        <v>431</v>
      </c>
      <c r="C95" s="1" t="str">
        <f t="shared" si="10"/>
        <v>21:1173</v>
      </c>
      <c r="D95" s="1" t="str">
        <f t="shared" si="11"/>
        <v>21:0241</v>
      </c>
      <c r="E95" t="s">
        <v>432</v>
      </c>
      <c r="F95" t="s">
        <v>433</v>
      </c>
      <c r="H95">
        <v>72.406509999999997</v>
      </c>
      <c r="I95">
        <v>-111.33098</v>
      </c>
      <c r="J95" s="1" t="str">
        <f t="shared" si="12"/>
        <v>NGR bulk stream sediment</v>
      </c>
      <c r="K95" s="1" t="str">
        <f t="shared" si="13"/>
        <v>&lt;177 micron (NGR)</v>
      </c>
      <c r="L95">
        <v>6</v>
      </c>
      <c r="M95" t="s">
        <v>102</v>
      </c>
      <c r="N95">
        <v>94</v>
      </c>
      <c r="O95">
        <v>1</v>
      </c>
      <c r="P95">
        <v>10</v>
      </c>
      <c r="Q95">
        <v>0.36</v>
      </c>
      <c r="R95">
        <v>2.5</v>
      </c>
      <c r="S95">
        <v>0.3</v>
      </c>
      <c r="T95">
        <v>-20</v>
      </c>
      <c r="U95">
        <v>15.5</v>
      </c>
      <c r="V95">
        <v>0.04</v>
      </c>
      <c r="W95">
        <v>10.83</v>
      </c>
      <c r="X95">
        <v>0.03</v>
      </c>
      <c r="Y95">
        <v>3.3</v>
      </c>
      <c r="Z95">
        <v>8.6999999999999993</v>
      </c>
      <c r="AA95">
        <v>5.75</v>
      </c>
      <c r="AB95">
        <v>0.86</v>
      </c>
      <c r="AC95">
        <v>1.1000000000000001</v>
      </c>
      <c r="AD95">
        <v>8</v>
      </c>
      <c r="AE95">
        <v>7.0000000000000007E-2</v>
      </c>
      <c r="AF95">
        <v>6.8</v>
      </c>
      <c r="AG95">
        <v>6.41</v>
      </c>
      <c r="AH95">
        <v>131</v>
      </c>
      <c r="AI95">
        <v>0.28999999999999998</v>
      </c>
      <c r="AJ95">
        <v>1.6E-2</v>
      </c>
      <c r="AK95">
        <v>5.0999999999999996</v>
      </c>
      <c r="AL95">
        <v>1.6E-2</v>
      </c>
      <c r="AM95">
        <v>3.12</v>
      </c>
      <c r="AN95">
        <v>-0.02</v>
      </c>
      <c r="AO95">
        <v>0.03</v>
      </c>
      <c r="AP95">
        <v>1.3</v>
      </c>
      <c r="AQ95">
        <v>0.3</v>
      </c>
      <c r="AR95">
        <v>27.7</v>
      </c>
      <c r="AS95">
        <v>-0.02</v>
      </c>
      <c r="AT95">
        <v>3.1</v>
      </c>
      <c r="AU95">
        <v>150</v>
      </c>
      <c r="AV95">
        <v>0.03</v>
      </c>
      <c r="AW95">
        <v>0.4</v>
      </c>
      <c r="AX95">
        <v>18</v>
      </c>
      <c r="AY95">
        <v>-0.1</v>
      </c>
      <c r="AZ95">
        <v>8.9</v>
      </c>
    </row>
    <row r="96" spans="1:52" hidden="1" x14ac:dyDescent="0.3">
      <c r="A96" t="s">
        <v>434</v>
      </c>
      <c r="B96" t="s">
        <v>435</v>
      </c>
      <c r="C96" s="1" t="str">
        <f t="shared" si="10"/>
        <v>21:1173</v>
      </c>
      <c r="D96" s="1" t="str">
        <f t="shared" si="11"/>
        <v>21:0241</v>
      </c>
      <c r="E96" t="s">
        <v>436</v>
      </c>
      <c r="F96" t="s">
        <v>437</v>
      </c>
      <c r="H96">
        <v>72.404640000000001</v>
      </c>
      <c r="I96">
        <v>-111.36098</v>
      </c>
      <c r="J96" s="1" t="str">
        <f t="shared" si="12"/>
        <v>NGR bulk stream sediment</v>
      </c>
      <c r="K96" s="1" t="str">
        <f t="shared" si="13"/>
        <v>&lt;177 micron (NGR)</v>
      </c>
      <c r="L96">
        <v>6</v>
      </c>
      <c r="M96" t="s">
        <v>107</v>
      </c>
      <c r="N96">
        <v>95</v>
      </c>
      <c r="O96">
        <v>1</v>
      </c>
      <c r="P96">
        <v>20</v>
      </c>
      <c r="Q96">
        <v>1.17</v>
      </c>
      <c r="R96">
        <v>2.2999999999999998</v>
      </c>
      <c r="S96">
        <v>-0.2</v>
      </c>
      <c r="T96">
        <v>-20</v>
      </c>
      <c r="U96">
        <v>30.8</v>
      </c>
      <c r="V96">
        <v>0.09</v>
      </c>
      <c r="W96">
        <v>8.19</v>
      </c>
      <c r="X96">
        <v>0.03</v>
      </c>
      <c r="Y96">
        <v>8.6</v>
      </c>
      <c r="Z96">
        <v>17.7</v>
      </c>
      <c r="AA96">
        <v>22.68</v>
      </c>
      <c r="AB96">
        <v>1.59</v>
      </c>
      <c r="AC96">
        <v>3</v>
      </c>
      <c r="AD96">
        <v>6</v>
      </c>
      <c r="AE96">
        <v>0.15</v>
      </c>
      <c r="AF96">
        <v>10.1</v>
      </c>
      <c r="AG96">
        <v>5.62</v>
      </c>
      <c r="AH96">
        <v>428</v>
      </c>
      <c r="AI96">
        <v>0.19</v>
      </c>
      <c r="AJ96">
        <v>2.7E-2</v>
      </c>
      <c r="AK96">
        <v>12.1</v>
      </c>
      <c r="AL96">
        <v>2.5000000000000001E-2</v>
      </c>
      <c r="AM96">
        <v>4.82</v>
      </c>
      <c r="AN96">
        <v>-0.02</v>
      </c>
      <c r="AO96">
        <v>0.04</v>
      </c>
      <c r="AP96">
        <v>3.1</v>
      </c>
      <c r="AQ96">
        <v>0.3</v>
      </c>
      <c r="AR96">
        <v>28.4</v>
      </c>
      <c r="AS96">
        <v>0.02</v>
      </c>
      <c r="AT96">
        <v>2.2999999999999998</v>
      </c>
      <c r="AU96">
        <v>390</v>
      </c>
      <c r="AV96">
        <v>0.05</v>
      </c>
      <c r="AW96">
        <v>0.4</v>
      </c>
      <c r="AX96">
        <v>39</v>
      </c>
      <c r="AY96">
        <v>-0.1</v>
      </c>
      <c r="AZ96">
        <v>17</v>
      </c>
    </row>
    <row r="97" spans="1:52" hidden="1" x14ac:dyDescent="0.3">
      <c r="A97" t="s">
        <v>438</v>
      </c>
      <c r="B97" t="s">
        <v>439</v>
      </c>
      <c r="C97" s="1" t="str">
        <f t="shared" si="10"/>
        <v>21:1173</v>
      </c>
      <c r="D97" s="1" t="str">
        <f t="shared" si="11"/>
        <v>21:0241</v>
      </c>
      <c r="E97" t="s">
        <v>440</v>
      </c>
      <c r="F97" t="s">
        <v>441</v>
      </c>
      <c r="H97">
        <v>72.374719999999996</v>
      </c>
      <c r="I97">
        <v>-111.35098000000001</v>
      </c>
      <c r="J97" s="1" t="str">
        <f t="shared" si="12"/>
        <v>NGR bulk stream sediment</v>
      </c>
      <c r="K97" s="1" t="str">
        <f t="shared" si="13"/>
        <v>&lt;177 micron (NGR)</v>
      </c>
      <c r="L97">
        <v>6</v>
      </c>
      <c r="M97" t="s">
        <v>112</v>
      </c>
      <c r="N97">
        <v>96</v>
      </c>
      <c r="O97">
        <v>1</v>
      </c>
      <c r="P97">
        <v>27</v>
      </c>
      <c r="Q97">
        <v>1.02</v>
      </c>
      <c r="R97">
        <v>2.6</v>
      </c>
      <c r="S97">
        <v>0.3</v>
      </c>
      <c r="T97">
        <v>-20</v>
      </c>
      <c r="U97">
        <v>33.200000000000003</v>
      </c>
      <c r="V97">
        <v>0.14000000000000001</v>
      </c>
      <c r="W97">
        <v>1.93</v>
      </c>
      <c r="X97">
        <v>0.04</v>
      </c>
      <c r="Y97">
        <v>14.1</v>
      </c>
      <c r="Z97">
        <v>17.8</v>
      </c>
      <c r="AA97">
        <v>21.65</v>
      </c>
      <c r="AB97">
        <v>1.87</v>
      </c>
      <c r="AC97">
        <v>2.9</v>
      </c>
      <c r="AD97">
        <v>11</v>
      </c>
      <c r="AE97">
        <v>0.21</v>
      </c>
      <c r="AF97">
        <v>17.100000000000001</v>
      </c>
      <c r="AG97">
        <v>1.6</v>
      </c>
      <c r="AH97">
        <v>234</v>
      </c>
      <c r="AI97">
        <v>0.26</v>
      </c>
      <c r="AJ97">
        <v>3.3000000000000002E-2</v>
      </c>
      <c r="AK97">
        <v>16.8</v>
      </c>
      <c r="AL97">
        <v>2.3E-2</v>
      </c>
      <c r="AM97">
        <v>4.17</v>
      </c>
      <c r="AN97">
        <v>0.04</v>
      </c>
      <c r="AO97">
        <v>0.06</v>
      </c>
      <c r="AP97">
        <v>3.2</v>
      </c>
      <c r="AQ97">
        <v>0.3</v>
      </c>
      <c r="AR97">
        <v>12.4</v>
      </c>
      <c r="AS97">
        <v>-0.02</v>
      </c>
      <c r="AT97">
        <v>3.8</v>
      </c>
      <c r="AU97">
        <v>290</v>
      </c>
      <c r="AV97">
        <v>0.06</v>
      </c>
      <c r="AW97">
        <v>0.5</v>
      </c>
      <c r="AX97">
        <v>32</v>
      </c>
      <c r="AY97">
        <v>-0.1</v>
      </c>
      <c r="AZ97">
        <v>14.5</v>
      </c>
    </row>
    <row r="98" spans="1:52" hidden="1" x14ac:dyDescent="0.3">
      <c r="A98" t="s">
        <v>442</v>
      </c>
      <c r="B98" t="s">
        <v>443</v>
      </c>
      <c r="C98" s="1" t="str">
        <f t="shared" si="10"/>
        <v>21:1173</v>
      </c>
      <c r="D98" s="1" t="str">
        <f>HYPERLINK("http://geochem.nrcan.gc.ca/cdogs/content/svy/svy_e.htm", "")</f>
        <v/>
      </c>
      <c r="G98" s="1" t="str">
        <f>HYPERLINK("http://geochem.nrcan.gc.ca/cdogs/content/cr_/cr_00160_e.htm", "160")</f>
        <v>160</v>
      </c>
      <c r="J98" t="s">
        <v>70</v>
      </c>
      <c r="K98" t="s">
        <v>71</v>
      </c>
      <c r="L98">
        <v>6</v>
      </c>
      <c r="M98" t="s">
        <v>72</v>
      </c>
      <c r="N98">
        <v>97</v>
      </c>
      <c r="O98">
        <v>8</v>
      </c>
      <c r="P98">
        <v>75</v>
      </c>
      <c r="Q98">
        <v>0.8</v>
      </c>
      <c r="R98">
        <v>8.3000000000000007</v>
      </c>
      <c r="S98">
        <v>0.8</v>
      </c>
      <c r="T98">
        <v>-20</v>
      </c>
      <c r="U98">
        <v>251.4</v>
      </c>
      <c r="V98">
        <v>0.1</v>
      </c>
      <c r="W98">
        <v>0.48</v>
      </c>
      <c r="X98">
        <v>0.24</v>
      </c>
      <c r="Y98">
        <v>6.5</v>
      </c>
      <c r="Z98">
        <v>16.3</v>
      </c>
      <c r="AA98">
        <v>11.28</v>
      </c>
      <c r="AB98">
        <v>1.52</v>
      </c>
      <c r="AC98">
        <v>2.5</v>
      </c>
      <c r="AD98">
        <v>15</v>
      </c>
      <c r="AE98">
        <v>0.05</v>
      </c>
      <c r="AF98">
        <v>16.5</v>
      </c>
      <c r="AG98">
        <v>0.51</v>
      </c>
      <c r="AH98">
        <v>230</v>
      </c>
      <c r="AI98">
        <v>0.51</v>
      </c>
      <c r="AJ98">
        <v>8.9999999999999993E-3</v>
      </c>
      <c r="AK98">
        <v>12.8</v>
      </c>
      <c r="AL98">
        <v>7.2999999999999995E-2</v>
      </c>
      <c r="AM98">
        <v>11.24</v>
      </c>
      <c r="AN98">
        <v>0.02</v>
      </c>
      <c r="AO98">
        <v>0.25</v>
      </c>
      <c r="AP98">
        <v>2.2000000000000002</v>
      </c>
      <c r="AQ98">
        <v>0.3</v>
      </c>
      <c r="AR98">
        <v>31.2</v>
      </c>
      <c r="AS98">
        <v>-0.02</v>
      </c>
      <c r="AT98">
        <v>4.8</v>
      </c>
      <c r="AU98">
        <v>410</v>
      </c>
      <c r="AV98">
        <v>0.05</v>
      </c>
      <c r="AW98">
        <v>1.3</v>
      </c>
      <c r="AX98">
        <v>26</v>
      </c>
      <c r="AY98">
        <v>0.1</v>
      </c>
      <c r="AZ98">
        <v>52.9</v>
      </c>
    </row>
    <row r="99" spans="1:52" hidden="1" x14ac:dyDescent="0.3">
      <c r="A99" t="s">
        <v>444</v>
      </c>
      <c r="B99" t="s">
        <v>445</v>
      </c>
      <c r="C99" s="1" t="str">
        <f t="shared" si="10"/>
        <v>21:1173</v>
      </c>
      <c r="D99" s="1" t="str">
        <f t="shared" ref="D99:D112" si="14">HYPERLINK("http://geochem.nrcan.gc.ca/cdogs/content/svy/svy210241_e.htm", "21:0241")</f>
        <v>21:0241</v>
      </c>
      <c r="E99" t="s">
        <v>446</v>
      </c>
      <c r="F99" t="s">
        <v>447</v>
      </c>
      <c r="H99">
        <v>72.350549999999998</v>
      </c>
      <c r="I99">
        <v>-111.36198</v>
      </c>
      <c r="J99" s="1" t="str">
        <f t="shared" ref="J99:J112" si="15">HYPERLINK("http://geochem.nrcan.gc.ca/cdogs/content/kwd/kwd020030_e.htm", "NGR bulk stream sediment")</f>
        <v>NGR bulk stream sediment</v>
      </c>
      <c r="K99" s="1" t="str">
        <f t="shared" ref="K99:K112" si="16">HYPERLINK("http://geochem.nrcan.gc.ca/cdogs/content/kwd/kwd080006_e.htm", "&lt;177 micron (NGR)")</f>
        <v>&lt;177 micron (NGR)</v>
      </c>
      <c r="L99">
        <v>6</v>
      </c>
      <c r="M99" t="s">
        <v>125</v>
      </c>
      <c r="N99">
        <v>98</v>
      </c>
      <c r="O99">
        <v>1</v>
      </c>
      <c r="P99">
        <v>37</v>
      </c>
      <c r="Q99">
        <v>1.36</v>
      </c>
      <c r="R99">
        <v>2.7</v>
      </c>
      <c r="S99">
        <v>0.6</v>
      </c>
      <c r="T99">
        <v>-20</v>
      </c>
      <c r="U99">
        <v>39.6</v>
      </c>
      <c r="V99">
        <v>0.1</v>
      </c>
      <c r="W99">
        <v>10.61</v>
      </c>
      <c r="X99">
        <v>0.06</v>
      </c>
      <c r="Y99">
        <v>8.9</v>
      </c>
      <c r="Z99">
        <v>19</v>
      </c>
      <c r="AA99">
        <v>32.619999999999997</v>
      </c>
      <c r="AB99">
        <v>1.68</v>
      </c>
      <c r="AC99">
        <v>3.9</v>
      </c>
      <c r="AD99">
        <v>10</v>
      </c>
      <c r="AE99">
        <v>0.18</v>
      </c>
      <c r="AF99">
        <v>9.8000000000000007</v>
      </c>
      <c r="AG99">
        <v>4.91</v>
      </c>
      <c r="AH99">
        <v>309</v>
      </c>
      <c r="AI99">
        <v>0.25</v>
      </c>
      <c r="AJ99">
        <v>4.1000000000000002E-2</v>
      </c>
      <c r="AK99">
        <v>14.2</v>
      </c>
      <c r="AL99">
        <v>2.8000000000000001E-2</v>
      </c>
      <c r="AM99">
        <v>6.49</v>
      </c>
      <c r="AN99">
        <v>-0.02</v>
      </c>
      <c r="AO99">
        <v>0.05</v>
      </c>
      <c r="AP99">
        <v>3.5</v>
      </c>
      <c r="AQ99">
        <v>0.4</v>
      </c>
      <c r="AR99">
        <v>50.9</v>
      </c>
      <c r="AS99">
        <v>-0.02</v>
      </c>
      <c r="AT99">
        <v>2.8</v>
      </c>
      <c r="AU99">
        <v>500</v>
      </c>
      <c r="AV99">
        <v>7.0000000000000007E-2</v>
      </c>
      <c r="AW99">
        <v>0.4</v>
      </c>
      <c r="AX99">
        <v>47</v>
      </c>
      <c r="AY99">
        <v>-0.1</v>
      </c>
      <c r="AZ99">
        <v>25.2</v>
      </c>
    </row>
    <row r="100" spans="1:52" hidden="1" x14ac:dyDescent="0.3">
      <c r="A100" t="s">
        <v>448</v>
      </c>
      <c r="B100" t="s">
        <v>449</v>
      </c>
      <c r="C100" s="1" t="str">
        <f t="shared" si="10"/>
        <v>21:1173</v>
      </c>
      <c r="D100" s="1" t="str">
        <f t="shared" si="14"/>
        <v>21:0241</v>
      </c>
      <c r="E100" t="s">
        <v>450</v>
      </c>
      <c r="F100" t="s">
        <v>451</v>
      </c>
      <c r="H100">
        <v>72.356610000000003</v>
      </c>
      <c r="I100">
        <v>-111.41298</v>
      </c>
      <c r="J100" s="1" t="str">
        <f t="shared" si="15"/>
        <v>NGR bulk stream sediment</v>
      </c>
      <c r="K100" s="1" t="str">
        <f t="shared" si="16"/>
        <v>&lt;177 micron (NGR)</v>
      </c>
      <c r="L100">
        <v>6</v>
      </c>
      <c r="M100" t="s">
        <v>130</v>
      </c>
      <c r="N100">
        <v>99</v>
      </c>
      <c r="O100">
        <v>1</v>
      </c>
      <c r="P100">
        <v>21</v>
      </c>
      <c r="Q100">
        <v>1.05</v>
      </c>
      <c r="R100">
        <v>1.9</v>
      </c>
      <c r="S100">
        <v>0.6</v>
      </c>
      <c r="T100">
        <v>-20</v>
      </c>
      <c r="U100">
        <v>33.200000000000003</v>
      </c>
      <c r="V100">
        <v>0.08</v>
      </c>
      <c r="W100">
        <v>7.37</v>
      </c>
      <c r="X100">
        <v>0.05</v>
      </c>
      <c r="Y100">
        <v>6.9</v>
      </c>
      <c r="Z100">
        <v>16.600000000000001</v>
      </c>
      <c r="AA100">
        <v>20.260000000000002</v>
      </c>
      <c r="AB100">
        <v>1.31</v>
      </c>
      <c r="AC100">
        <v>3</v>
      </c>
      <c r="AD100">
        <v>11</v>
      </c>
      <c r="AE100">
        <v>0.13</v>
      </c>
      <c r="AF100">
        <v>8.5</v>
      </c>
      <c r="AG100">
        <v>5.0199999999999996</v>
      </c>
      <c r="AH100">
        <v>227</v>
      </c>
      <c r="AI100">
        <v>0.38</v>
      </c>
      <c r="AJ100">
        <v>4.2000000000000003E-2</v>
      </c>
      <c r="AK100">
        <v>12.1</v>
      </c>
      <c r="AL100">
        <v>2.9000000000000001E-2</v>
      </c>
      <c r="AM100">
        <v>4.79</v>
      </c>
      <c r="AN100">
        <v>0.03</v>
      </c>
      <c r="AO100">
        <v>0.04</v>
      </c>
      <c r="AP100">
        <v>2.6</v>
      </c>
      <c r="AQ100">
        <v>0.4</v>
      </c>
      <c r="AR100">
        <v>24.7</v>
      </c>
      <c r="AS100">
        <v>-0.02</v>
      </c>
      <c r="AT100">
        <v>2</v>
      </c>
      <c r="AU100">
        <v>370</v>
      </c>
      <c r="AV100">
        <v>0.05</v>
      </c>
      <c r="AW100">
        <v>0.4</v>
      </c>
      <c r="AX100">
        <v>38</v>
      </c>
      <c r="AY100">
        <v>-0.1</v>
      </c>
      <c r="AZ100">
        <v>20.7</v>
      </c>
    </row>
    <row r="101" spans="1:52" hidden="1" x14ac:dyDescent="0.3">
      <c r="A101" t="s">
        <v>452</v>
      </c>
      <c r="B101" t="s">
        <v>453</v>
      </c>
      <c r="C101" s="1" t="str">
        <f t="shared" si="10"/>
        <v>21:1173</v>
      </c>
      <c r="D101" s="1" t="str">
        <f t="shared" si="14"/>
        <v>21:0241</v>
      </c>
      <c r="E101" t="s">
        <v>454</v>
      </c>
      <c r="F101" t="s">
        <v>455</v>
      </c>
      <c r="H101">
        <v>72.321680000000001</v>
      </c>
      <c r="I101">
        <v>-111.44598000000001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6</v>
      </c>
      <c r="M101" t="s">
        <v>135</v>
      </c>
      <c r="N101">
        <v>100</v>
      </c>
      <c r="O101">
        <v>1</v>
      </c>
      <c r="P101">
        <v>42</v>
      </c>
      <c r="Q101">
        <v>1.57</v>
      </c>
      <c r="R101">
        <v>3.9</v>
      </c>
      <c r="S101">
        <v>0.3</v>
      </c>
      <c r="T101">
        <v>-20</v>
      </c>
      <c r="U101">
        <v>47.6</v>
      </c>
      <c r="V101">
        <v>0.17</v>
      </c>
      <c r="W101">
        <v>5.63</v>
      </c>
      <c r="X101">
        <v>0.05</v>
      </c>
      <c r="Y101">
        <v>10.9</v>
      </c>
      <c r="Z101">
        <v>23.5</v>
      </c>
      <c r="AA101">
        <v>37.08</v>
      </c>
      <c r="AB101">
        <v>2.2200000000000002</v>
      </c>
      <c r="AC101">
        <v>4.7</v>
      </c>
      <c r="AD101">
        <v>17</v>
      </c>
      <c r="AE101">
        <v>0.2</v>
      </c>
      <c r="AF101">
        <v>14.5</v>
      </c>
      <c r="AG101">
        <v>4.3600000000000003</v>
      </c>
      <c r="AH101">
        <v>297</v>
      </c>
      <c r="AI101">
        <v>0.22</v>
      </c>
      <c r="AJ101">
        <v>2.5999999999999999E-2</v>
      </c>
      <c r="AK101">
        <v>16.899999999999999</v>
      </c>
      <c r="AL101">
        <v>4.9000000000000002E-2</v>
      </c>
      <c r="AM101">
        <v>8.6</v>
      </c>
      <c r="AN101">
        <v>-0.02</v>
      </c>
      <c r="AO101">
        <v>7.0000000000000007E-2</v>
      </c>
      <c r="AP101">
        <v>4.5999999999999996</v>
      </c>
      <c r="AQ101">
        <v>0.5</v>
      </c>
      <c r="AR101">
        <v>22.6</v>
      </c>
      <c r="AS101">
        <v>-0.02</v>
      </c>
      <c r="AT101">
        <v>3.8</v>
      </c>
      <c r="AU101">
        <v>340</v>
      </c>
      <c r="AV101">
        <v>0.08</v>
      </c>
      <c r="AW101">
        <v>0.5</v>
      </c>
      <c r="AX101">
        <v>43</v>
      </c>
      <c r="AY101">
        <v>-0.1</v>
      </c>
      <c r="AZ101">
        <v>32.6</v>
      </c>
    </row>
    <row r="102" spans="1:52" hidden="1" x14ac:dyDescent="0.3">
      <c r="A102" t="s">
        <v>456</v>
      </c>
      <c r="B102" t="s">
        <v>457</v>
      </c>
      <c r="C102" s="1" t="str">
        <f t="shared" si="10"/>
        <v>21:1173</v>
      </c>
      <c r="D102" s="1" t="str">
        <f t="shared" si="14"/>
        <v>21:0241</v>
      </c>
      <c r="E102" t="s">
        <v>458</v>
      </c>
      <c r="F102" t="s">
        <v>459</v>
      </c>
      <c r="H102">
        <v>72.315849999999998</v>
      </c>
      <c r="I102">
        <v>-111.48197999999999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140</v>
      </c>
      <c r="N102">
        <v>101</v>
      </c>
      <c r="O102">
        <v>1</v>
      </c>
      <c r="P102">
        <v>26</v>
      </c>
      <c r="Q102">
        <v>1</v>
      </c>
      <c r="R102">
        <v>3.1</v>
      </c>
      <c r="S102">
        <v>0.4</v>
      </c>
      <c r="T102">
        <v>-20</v>
      </c>
      <c r="U102">
        <v>36.299999999999997</v>
      </c>
      <c r="V102">
        <v>0.14000000000000001</v>
      </c>
      <c r="W102">
        <v>9.8000000000000007</v>
      </c>
      <c r="X102">
        <v>0.05</v>
      </c>
      <c r="Y102">
        <v>12.6</v>
      </c>
      <c r="Z102">
        <v>19</v>
      </c>
      <c r="AA102">
        <v>37.229999999999997</v>
      </c>
      <c r="AB102">
        <v>1.91</v>
      </c>
      <c r="AC102">
        <v>3.1</v>
      </c>
      <c r="AD102">
        <v>-5</v>
      </c>
      <c r="AE102">
        <v>0.14000000000000001</v>
      </c>
      <c r="AF102">
        <v>11.6</v>
      </c>
      <c r="AG102">
        <v>5.39</v>
      </c>
      <c r="AH102">
        <v>483</v>
      </c>
      <c r="AI102">
        <v>0.17</v>
      </c>
      <c r="AJ102">
        <v>1.7999999999999999E-2</v>
      </c>
      <c r="AK102">
        <v>17.7</v>
      </c>
      <c r="AL102">
        <v>3.5000000000000003E-2</v>
      </c>
      <c r="AM102">
        <v>6.82</v>
      </c>
      <c r="AN102">
        <v>-0.02</v>
      </c>
      <c r="AO102">
        <v>0.1</v>
      </c>
      <c r="AP102">
        <v>4.2</v>
      </c>
      <c r="AQ102">
        <v>0.3</v>
      </c>
      <c r="AR102">
        <v>31.6</v>
      </c>
      <c r="AS102">
        <v>-0.02</v>
      </c>
      <c r="AT102">
        <v>2.7</v>
      </c>
      <c r="AU102">
        <v>270</v>
      </c>
      <c r="AV102">
        <v>0.04</v>
      </c>
      <c r="AW102">
        <v>0.3</v>
      </c>
      <c r="AX102">
        <v>50</v>
      </c>
      <c r="AY102">
        <v>-0.1</v>
      </c>
      <c r="AZ102">
        <v>17.899999999999999</v>
      </c>
    </row>
    <row r="103" spans="1:52" hidden="1" x14ac:dyDescent="0.3">
      <c r="A103" t="s">
        <v>460</v>
      </c>
      <c r="B103" t="s">
        <v>461</v>
      </c>
      <c r="C103" s="1" t="str">
        <f t="shared" si="10"/>
        <v>21:1173</v>
      </c>
      <c r="D103" s="1" t="str">
        <f t="shared" si="14"/>
        <v>21:0241</v>
      </c>
      <c r="E103" t="s">
        <v>462</v>
      </c>
      <c r="F103" t="s">
        <v>463</v>
      </c>
      <c r="H103">
        <v>72.238630000000001</v>
      </c>
      <c r="I103">
        <v>-111.55698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145</v>
      </c>
      <c r="N103">
        <v>102</v>
      </c>
      <c r="O103">
        <v>1</v>
      </c>
      <c r="P103">
        <v>14</v>
      </c>
      <c r="Q103">
        <v>1.1399999999999999</v>
      </c>
      <c r="R103">
        <v>1.4</v>
      </c>
      <c r="S103">
        <v>0.4</v>
      </c>
      <c r="T103">
        <v>-20</v>
      </c>
      <c r="U103">
        <v>30.9</v>
      </c>
      <c r="V103">
        <v>0.08</v>
      </c>
      <c r="W103">
        <v>13.64</v>
      </c>
      <c r="X103">
        <v>0.05</v>
      </c>
      <c r="Y103">
        <v>5.7</v>
      </c>
      <c r="Z103">
        <v>11.3</v>
      </c>
      <c r="AA103">
        <v>15.05</v>
      </c>
      <c r="AB103">
        <v>1.21</v>
      </c>
      <c r="AC103">
        <v>3</v>
      </c>
      <c r="AD103">
        <v>5</v>
      </c>
      <c r="AE103">
        <v>0.13</v>
      </c>
      <c r="AF103">
        <v>9.6</v>
      </c>
      <c r="AG103">
        <v>5.79</v>
      </c>
      <c r="AH103">
        <v>298</v>
      </c>
      <c r="AI103">
        <v>0.09</v>
      </c>
      <c r="AJ103">
        <v>1.2999999999999999E-2</v>
      </c>
      <c r="AK103">
        <v>7.4</v>
      </c>
      <c r="AL103">
        <v>2.5999999999999999E-2</v>
      </c>
      <c r="AM103">
        <v>5.52</v>
      </c>
      <c r="AN103">
        <v>-0.02</v>
      </c>
      <c r="AO103">
        <v>0.03</v>
      </c>
      <c r="AP103">
        <v>2.7</v>
      </c>
      <c r="AQ103">
        <v>0.3</v>
      </c>
      <c r="AR103">
        <v>49.2</v>
      </c>
      <c r="AS103">
        <v>-0.02</v>
      </c>
      <c r="AT103">
        <v>2</v>
      </c>
      <c r="AU103">
        <v>430</v>
      </c>
      <c r="AV103">
        <v>0.04</v>
      </c>
      <c r="AW103">
        <v>0.6</v>
      </c>
      <c r="AX103">
        <v>27</v>
      </c>
      <c r="AY103">
        <v>-0.1</v>
      </c>
      <c r="AZ103">
        <v>13.2</v>
      </c>
    </row>
    <row r="104" spans="1:52" hidden="1" x14ac:dyDescent="0.3">
      <c r="A104" t="s">
        <v>464</v>
      </c>
      <c r="B104" t="s">
        <v>465</v>
      </c>
      <c r="C104" s="1" t="str">
        <f t="shared" si="10"/>
        <v>21:1173</v>
      </c>
      <c r="D104" s="1" t="str">
        <f t="shared" si="14"/>
        <v>21:0241</v>
      </c>
      <c r="E104" t="s">
        <v>466</v>
      </c>
      <c r="F104" t="s">
        <v>467</v>
      </c>
      <c r="H104">
        <v>72.248260000000002</v>
      </c>
      <c r="I104">
        <v>-111.57398000000001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150</v>
      </c>
      <c r="N104">
        <v>103</v>
      </c>
      <c r="O104">
        <v>1</v>
      </c>
      <c r="P104">
        <v>25</v>
      </c>
      <c r="Q104">
        <v>1.31</v>
      </c>
      <c r="R104">
        <v>3</v>
      </c>
      <c r="S104">
        <v>0.6</v>
      </c>
      <c r="T104">
        <v>-20</v>
      </c>
      <c r="U104">
        <v>66.7</v>
      </c>
      <c r="V104">
        <v>0.09</v>
      </c>
      <c r="W104">
        <v>10.64</v>
      </c>
      <c r="X104">
        <v>0.1</v>
      </c>
      <c r="Y104">
        <v>12.1</v>
      </c>
      <c r="Z104">
        <v>14.4</v>
      </c>
      <c r="AA104">
        <v>38.9</v>
      </c>
      <c r="AB104">
        <v>1.78</v>
      </c>
      <c r="AC104">
        <v>3.7</v>
      </c>
      <c r="AD104">
        <v>7</v>
      </c>
      <c r="AE104">
        <v>0.13</v>
      </c>
      <c r="AF104">
        <v>9.5</v>
      </c>
      <c r="AG104">
        <v>4.6500000000000004</v>
      </c>
      <c r="AH104">
        <v>439</v>
      </c>
      <c r="AI104">
        <v>0.21</v>
      </c>
      <c r="AJ104">
        <v>3.5000000000000003E-2</v>
      </c>
      <c r="AK104">
        <v>15.2</v>
      </c>
      <c r="AL104">
        <v>2.9000000000000001E-2</v>
      </c>
      <c r="AM104">
        <v>8.5</v>
      </c>
      <c r="AN104">
        <v>-0.02</v>
      </c>
      <c r="AO104">
        <v>0.03</v>
      </c>
      <c r="AP104">
        <v>3.3</v>
      </c>
      <c r="AQ104">
        <v>0.4</v>
      </c>
      <c r="AR104">
        <v>52.8</v>
      </c>
      <c r="AS104">
        <v>-0.02</v>
      </c>
      <c r="AT104">
        <v>2.1</v>
      </c>
      <c r="AU104">
        <v>610</v>
      </c>
      <c r="AV104">
        <v>7.0000000000000007E-2</v>
      </c>
      <c r="AW104">
        <v>0.5</v>
      </c>
      <c r="AX104">
        <v>58</v>
      </c>
      <c r="AY104">
        <v>-0.1</v>
      </c>
      <c r="AZ104">
        <v>28.9</v>
      </c>
    </row>
    <row r="105" spans="1:52" hidden="1" x14ac:dyDescent="0.3">
      <c r="A105" t="s">
        <v>468</v>
      </c>
      <c r="B105" t="s">
        <v>469</v>
      </c>
      <c r="C105" s="1" t="str">
        <f t="shared" si="10"/>
        <v>21:1173</v>
      </c>
      <c r="D105" s="1" t="str">
        <f t="shared" si="14"/>
        <v>21:0241</v>
      </c>
      <c r="E105" t="s">
        <v>400</v>
      </c>
      <c r="F105" t="s">
        <v>470</v>
      </c>
      <c r="H105">
        <v>72.238950000000003</v>
      </c>
      <c r="I105">
        <v>-111.75999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120</v>
      </c>
      <c r="N105">
        <v>104</v>
      </c>
      <c r="O105">
        <v>1</v>
      </c>
      <c r="P105">
        <v>31</v>
      </c>
      <c r="Q105">
        <v>1.99</v>
      </c>
      <c r="R105">
        <v>2.2999999999999998</v>
      </c>
      <c r="S105">
        <v>0.5</v>
      </c>
      <c r="T105">
        <v>-20</v>
      </c>
      <c r="U105">
        <v>71.900000000000006</v>
      </c>
      <c r="V105">
        <v>0.11</v>
      </c>
      <c r="W105">
        <v>7.53</v>
      </c>
      <c r="X105">
        <v>0.13</v>
      </c>
      <c r="Y105">
        <v>12.1</v>
      </c>
      <c r="Z105">
        <v>21.9</v>
      </c>
      <c r="AA105">
        <v>49.44</v>
      </c>
      <c r="AB105">
        <v>2.0299999999999998</v>
      </c>
      <c r="AC105">
        <v>5.9</v>
      </c>
      <c r="AD105">
        <v>8</v>
      </c>
      <c r="AE105">
        <v>0.14000000000000001</v>
      </c>
      <c r="AF105">
        <v>11</v>
      </c>
      <c r="AG105">
        <v>6.51</v>
      </c>
      <c r="AH105">
        <v>303</v>
      </c>
      <c r="AI105">
        <v>0.17</v>
      </c>
      <c r="AJ105">
        <v>3.3000000000000002E-2</v>
      </c>
      <c r="AK105">
        <v>19.5</v>
      </c>
      <c r="AL105">
        <v>3.2000000000000001E-2</v>
      </c>
      <c r="AM105">
        <v>8.65</v>
      </c>
      <c r="AN105">
        <v>0.02</v>
      </c>
      <c r="AO105">
        <v>-0.02</v>
      </c>
      <c r="AP105">
        <v>4.2</v>
      </c>
      <c r="AQ105">
        <v>0.4</v>
      </c>
      <c r="AR105">
        <v>38.200000000000003</v>
      </c>
      <c r="AS105">
        <v>-0.02</v>
      </c>
      <c r="AT105">
        <v>2.6</v>
      </c>
      <c r="AU105">
        <v>890</v>
      </c>
      <c r="AV105">
        <v>0.08</v>
      </c>
      <c r="AW105">
        <v>0.6</v>
      </c>
      <c r="AX105">
        <v>57</v>
      </c>
      <c r="AY105">
        <v>-0.1</v>
      </c>
      <c r="AZ105">
        <v>42.4</v>
      </c>
    </row>
    <row r="106" spans="1:52" hidden="1" x14ac:dyDescent="0.3">
      <c r="A106" t="s">
        <v>471</v>
      </c>
      <c r="B106" t="s">
        <v>472</v>
      </c>
      <c r="C106" s="1" t="str">
        <f t="shared" si="10"/>
        <v>21:1173</v>
      </c>
      <c r="D106" s="1" t="str">
        <f t="shared" si="14"/>
        <v>21:0241</v>
      </c>
      <c r="E106" t="s">
        <v>400</v>
      </c>
      <c r="F106" t="s">
        <v>473</v>
      </c>
      <c r="H106">
        <v>72.238950000000003</v>
      </c>
      <c r="I106">
        <v>-111.75999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116</v>
      </c>
      <c r="N106">
        <v>105</v>
      </c>
      <c r="O106">
        <v>1</v>
      </c>
      <c r="P106">
        <v>30</v>
      </c>
      <c r="Q106">
        <v>1.99</v>
      </c>
      <c r="R106">
        <v>2.2000000000000002</v>
      </c>
      <c r="S106">
        <v>0.8</v>
      </c>
      <c r="T106">
        <v>-20</v>
      </c>
      <c r="U106">
        <v>76.599999999999994</v>
      </c>
      <c r="V106">
        <v>0.12</v>
      </c>
      <c r="W106">
        <v>7.94</v>
      </c>
      <c r="X106">
        <v>0.13</v>
      </c>
      <c r="Y106">
        <v>12.9</v>
      </c>
      <c r="Z106">
        <v>22.9</v>
      </c>
      <c r="AA106">
        <v>50.01</v>
      </c>
      <c r="AB106">
        <v>2.0699999999999998</v>
      </c>
      <c r="AC106">
        <v>5.8</v>
      </c>
      <c r="AD106">
        <v>12</v>
      </c>
      <c r="AE106">
        <v>0.15</v>
      </c>
      <c r="AF106">
        <v>11.1</v>
      </c>
      <c r="AG106">
        <v>6.58</v>
      </c>
      <c r="AH106">
        <v>314</v>
      </c>
      <c r="AI106">
        <v>0.16</v>
      </c>
      <c r="AJ106">
        <v>3.1E-2</v>
      </c>
      <c r="AK106">
        <v>19.100000000000001</v>
      </c>
      <c r="AL106">
        <v>3.4000000000000002E-2</v>
      </c>
      <c r="AM106">
        <v>8.67</v>
      </c>
      <c r="AN106">
        <v>-0.02</v>
      </c>
      <c r="AO106">
        <v>-0.02</v>
      </c>
      <c r="AP106">
        <v>4.0999999999999996</v>
      </c>
      <c r="AQ106">
        <v>0.4</v>
      </c>
      <c r="AR106">
        <v>37.799999999999997</v>
      </c>
      <c r="AS106">
        <v>-0.02</v>
      </c>
      <c r="AT106">
        <v>2.6</v>
      </c>
      <c r="AU106">
        <v>920</v>
      </c>
      <c r="AV106">
        <v>0.09</v>
      </c>
      <c r="AW106">
        <v>0.7</v>
      </c>
      <c r="AX106">
        <v>58</v>
      </c>
      <c r="AY106">
        <v>-0.1</v>
      </c>
      <c r="AZ106">
        <v>41.6</v>
      </c>
    </row>
    <row r="107" spans="1:52" hidden="1" x14ac:dyDescent="0.3">
      <c r="A107" t="s">
        <v>474</v>
      </c>
      <c r="B107" t="s">
        <v>475</v>
      </c>
      <c r="C107" s="1" t="str">
        <f t="shared" si="10"/>
        <v>21:1173</v>
      </c>
      <c r="D107" s="1" t="str">
        <f t="shared" si="14"/>
        <v>21:0241</v>
      </c>
      <c r="E107" t="s">
        <v>476</v>
      </c>
      <c r="F107" t="s">
        <v>477</v>
      </c>
      <c r="H107">
        <v>72.1999</v>
      </c>
      <c r="I107">
        <v>-111.74199</v>
      </c>
      <c r="J107" s="1" t="str">
        <f t="shared" si="15"/>
        <v>NGR bulk stream sediment</v>
      </c>
      <c r="K107" s="1" t="str">
        <f t="shared" si="16"/>
        <v>&lt;177 micron (NGR)</v>
      </c>
      <c r="L107">
        <v>7</v>
      </c>
      <c r="M107" t="s">
        <v>57</v>
      </c>
      <c r="N107">
        <v>106</v>
      </c>
      <c r="O107">
        <v>7</v>
      </c>
      <c r="P107">
        <v>33</v>
      </c>
      <c r="Q107">
        <v>2.48</v>
      </c>
      <c r="R107">
        <v>2.2999999999999998</v>
      </c>
      <c r="S107">
        <v>-0.2</v>
      </c>
      <c r="T107">
        <v>-20</v>
      </c>
      <c r="U107">
        <v>87.1</v>
      </c>
      <c r="V107">
        <v>0.09</v>
      </c>
      <c r="W107">
        <v>6.17</v>
      </c>
      <c r="X107">
        <v>0.1</v>
      </c>
      <c r="Y107">
        <v>12.2</v>
      </c>
      <c r="Z107">
        <v>28.7</v>
      </c>
      <c r="AA107">
        <v>58.99</v>
      </c>
      <c r="AB107">
        <v>2.2400000000000002</v>
      </c>
      <c r="AC107">
        <v>7.3</v>
      </c>
      <c r="AD107">
        <v>12</v>
      </c>
      <c r="AE107">
        <v>0.18</v>
      </c>
      <c r="AF107">
        <v>10.199999999999999</v>
      </c>
      <c r="AG107">
        <v>6.17</v>
      </c>
      <c r="AH107">
        <v>228</v>
      </c>
      <c r="AI107">
        <v>0.22</v>
      </c>
      <c r="AJ107">
        <v>2.5999999999999999E-2</v>
      </c>
      <c r="AK107">
        <v>22.6</v>
      </c>
      <c r="AL107">
        <v>4.9000000000000002E-2</v>
      </c>
      <c r="AM107">
        <v>7.27</v>
      </c>
      <c r="AN107">
        <v>0.05</v>
      </c>
      <c r="AO107">
        <v>0.02</v>
      </c>
      <c r="AP107">
        <v>5.3</v>
      </c>
      <c r="AQ107">
        <v>0.7</v>
      </c>
      <c r="AR107">
        <v>38</v>
      </c>
      <c r="AS107">
        <v>-0.02</v>
      </c>
      <c r="AT107">
        <v>2.2999999999999998</v>
      </c>
      <c r="AU107">
        <v>850</v>
      </c>
      <c r="AV107">
        <v>0.13</v>
      </c>
      <c r="AW107">
        <v>0.5</v>
      </c>
      <c r="AX107">
        <v>70</v>
      </c>
      <c r="AY107">
        <v>-0.1</v>
      </c>
      <c r="AZ107">
        <v>50.1</v>
      </c>
    </row>
    <row r="108" spans="1:52" hidden="1" x14ac:dyDescent="0.3">
      <c r="A108" t="s">
        <v>478</v>
      </c>
      <c r="B108" t="s">
        <v>479</v>
      </c>
      <c r="C108" s="1" t="str">
        <f t="shared" si="10"/>
        <v>21:1173</v>
      </c>
      <c r="D108" s="1" t="str">
        <f t="shared" si="14"/>
        <v>21:0241</v>
      </c>
      <c r="E108" t="s">
        <v>480</v>
      </c>
      <c r="F108" t="s">
        <v>481</v>
      </c>
      <c r="H108">
        <v>72.229799999999997</v>
      </c>
      <c r="I108">
        <v>-111.75499000000001</v>
      </c>
      <c r="J108" s="1" t="str">
        <f t="shared" si="15"/>
        <v>NGR bulk stream sediment</v>
      </c>
      <c r="K108" s="1" t="str">
        <f t="shared" si="16"/>
        <v>&lt;177 micron (NGR)</v>
      </c>
      <c r="L108">
        <v>7</v>
      </c>
      <c r="M108" t="s">
        <v>62</v>
      </c>
      <c r="N108">
        <v>107</v>
      </c>
      <c r="O108">
        <v>1</v>
      </c>
      <c r="P108">
        <v>26</v>
      </c>
      <c r="Q108">
        <v>1.88</v>
      </c>
      <c r="R108">
        <v>2.1</v>
      </c>
      <c r="S108">
        <v>0.5</v>
      </c>
      <c r="T108">
        <v>-20</v>
      </c>
      <c r="U108">
        <v>67.400000000000006</v>
      </c>
      <c r="V108">
        <v>0.1</v>
      </c>
      <c r="W108">
        <v>9.34</v>
      </c>
      <c r="X108">
        <v>0.11</v>
      </c>
      <c r="Y108">
        <v>11.7</v>
      </c>
      <c r="Z108">
        <v>22.2</v>
      </c>
      <c r="AA108">
        <v>49.04</v>
      </c>
      <c r="AB108">
        <v>2.0499999999999998</v>
      </c>
      <c r="AC108">
        <v>5.3</v>
      </c>
      <c r="AD108">
        <v>14</v>
      </c>
      <c r="AE108">
        <v>0.15</v>
      </c>
      <c r="AF108">
        <v>10.199999999999999</v>
      </c>
      <c r="AG108">
        <v>5.33</v>
      </c>
      <c r="AH108">
        <v>285</v>
      </c>
      <c r="AI108">
        <v>0.16</v>
      </c>
      <c r="AJ108">
        <v>0.03</v>
      </c>
      <c r="AK108">
        <v>17.399999999999999</v>
      </c>
      <c r="AL108">
        <v>3.1E-2</v>
      </c>
      <c r="AM108">
        <v>6.35</v>
      </c>
      <c r="AN108">
        <v>-0.02</v>
      </c>
      <c r="AO108">
        <v>-0.02</v>
      </c>
      <c r="AP108">
        <v>3.9</v>
      </c>
      <c r="AQ108">
        <v>0.5</v>
      </c>
      <c r="AR108">
        <v>32.799999999999997</v>
      </c>
      <c r="AS108">
        <v>-0.02</v>
      </c>
      <c r="AT108">
        <v>2.2999999999999998</v>
      </c>
      <c r="AU108">
        <v>880</v>
      </c>
      <c r="AV108">
        <v>0.08</v>
      </c>
      <c r="AW108">
        <v>0.6</v>
      </c>
      <c r="AX108">
        <v>69</v>
      </c>
      <c r="AY108">
        <v>-0.1</v>
      </c>
      <c r="AZ108">
        <v>38.4</v>
      </c>
    </row>
    <row r="109" spans="1:52" hidden="1" x14ac:dyDescent="0.3">
      <c r="A109" t="s">
        <v>482</v>
      </c>
      <c r="B109" t="s">
        <v>483</v>
      </c>
      <c r="C109" s="1" t="str">
        <f t="shared" si="10"/>
        <v>21:1173</v>
      </c>
      <c r="D109" s="1" t="str">
        <f t="shared" si="14"/>
        <v>21:0241</v>
      </c>
      <c r="E109" t="s">
        <v>484</v>
      </c>
      <c r="F109" t="s">
        <v>485</v>
      </c>
      <c r="H109">
        <v>72.140079999999998</v>
      </c>
      <c r="I109">
        <v>-111.91799</v>
      </c>
      <c r="J109" s="1" t="str">
        <f t="shared" si="15"/>
        <v>NGR bulk stream sediment</v>
      </c>
      <c r="K109" s="1" t="str">
        <f t="shared" si="16"/>
        <v>&lt;177 micron (NGR)</v>
      </c>
      <c r="L109">
        <v>7</v>
      </c>
      <c r="M109" t="s">
        <v>67</v>
      </c>
      <c r="N109">
        <v>108</v>
      </c>
      <c r="O109">
        <v>1</v>
      </c>
      <c r="P109">
        <v>14</v>
      </c>
      <c r="Q109">
        <v>1.68</v>
      </c>
      <c r="R109">
        <v>2.2000000000000002</v>
      </c>
      <c r="S109">
        <v>0.3</v>
      </c>
      <c r="T109">
        <v>-20</v>
      </c>
      <c r="U109">
        <v>156.1</v>
      </c>
      <c r="V109">
        <v>0.13</v>
      </c>
      <c r="W109">
        <v>6.8</v>
      </c>
      <c r="X109">
        <v>0.05</v>
      </c>
      <c r="Y109">
        <v>8.5</v>
      </c>
      <c r="Z109">
        <v>18.7</v>
      </c>
      <c r="AA109">
        <v>21.04</v>
      </c>
      <c r="AB109">
        <v>1.75</v>
      </c>
      <c r="AC109">
        <v>4.8</v>
      </c>
      <c r="AD109">
        <v>6</v>
      </c>
      <c r="AE109">
        <v>0.28999999999999998</v>
      </c>
      <c r="AF109">
        <v>10</v>
      </c>
      <c r="AG109">
        <v>5.87</v>
      </c>
      <c r="AH109">
        <v>340</v>
      </c>
      <c r="AI109">
        <v>0.23</v>
      </c>
      <c r="AJ109">
        <v>1.9E-2</v>
      </c>
      <c r="AK109">
        <v>13.6</v>
      </c>
      <c r="AL109">
        <v>2.8000000000000001E-2</v>
      </c>
      <c r="AM109">
        <v>4.6900000000000004</v>
      </c>
      <c r="AN109">
        <v>-0.02</v>
      </c>
      <c r="AO109">
        <v>0.03</v>
      </c>
      <c r="AP109">
        <v>4</v>
      </c>
      <c r="AQ109">
        <v>0.2</v>
      </c>
      <c r="AR109">
        <v>37.700000000000003</v>
      </c>
      <c r="AS109">
        <v>-0.02</v>
      </c>
      <c r="AT109">
        <v>2.6</v>
      </c>
      <c r="AU109">
        <v>380</v>
      </c>
      <c r="AV109">
        <v>7.0000000000000007E-2</v>
      </c>
      <c r="AW109">
        <v>0.5</v>
      </c>
      <c r="AX109">
        <v>37</v>
      </c>
      <c r="AY109">
        <v>-0.1</v>
      </c>
      <c r="AZ109">
        <v>32.200000000000003</v>
      </c>
    </row>
    <row r="110" spans="1:52" hidden="1" x14ac:dyDescent="0.3">
      <c r="A110" t="s">
        <v>486</v>
      </c>
      <c r="B110" t="s">
        <v>487</v>
      </c>
      <c r="C110" s="1" t="str">
        <f t="shared" si="10"/>
        <v>21:1173</v>
      </c>
      <c r="D110" s="1" t="str">
        <f t="shared" si="14"/>
        <v>21:0241</v>
      </c>
      <c r="E110" t="s">
        <v>488</v>
      </c>
      <c r="F110" t="s">
        <v>489</v>
      </c>
      <c r="H110">
        <v>72.146209999999996</v>
      </c>
      <c r="I110">
        <v>-111.90698999999999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7</v>
      </c>
      <c r="M110" t="s">
        <v>77</v>
      </c>
      <c r="N110">
        <v>109</v>
      </c>
      <c r="O110">
        <v>1</v>
      </c>
      <c r="P110">
        <v>20</v>
      </c>
      <c r="Q110">
        <v>1.96</v>
      </c>
      <c r="R110">
        <v>2</v>
      </c>
      <c r="S110">
        <v>0.3</v>
      </c>
      <c r="T110">
        <v>-20</v>
      </c>
      <c r="U110">
        <v>132.19999999999999</v>
      </c>
      <c r="V110">
        <v>0.13</v>
      </c>
      <c r="W110">
        <v>4.71</v>
      </c>
      <c r="X110">
        <v>0.05</v>
      </c>
      <c r="Y110">
        <v>9.4</v>
      </c>
      <c r="Z110">
        <v>20.6</v>
      </c>
      <c r="AA110">
        <v>37.33</v>
      </c>
      <c r="AB110">
        <v>2.09</v>
      </c>
      <c r="AC110">
        <v>5.7</v>
      </c>
      <c r="AD110">
        <v>-5</v>
      </c>
      <c r="AE110">
        <v>0.27</v>
      </c>
      <c r="AF110">
        <v>10.9</v>
      </c>
      <c r="AG110">
        <v>5.55</v>
      </c>
      <c r="AH110">
        <v>226</v>
      </c>
      <c r="AI110">
        <v>0.14000000000000001</v>
      </c>
      <c r="AJ110">
        <v>3.1E-2</v>
      </c>
      <c r="AK110">
        <v>15.1</v>
      </c>
      <c r="AL110">
        <v>3.2000000000000001E-2</v>
      </c>
      <c r="AM110">
        <v>5.4</v>
      </c>
      <c r="AN110">
        <v>-0.02</v>
      </c>
      <c r="AO110">
        <v>-0.02</v>
      </c>
      <c r="AP110">
        <v>4.3</v>
      </c>
      <c r="AQ110">
        <v>0.2</v>
      </c>
      <c r="AR110">
        <v>27.9</v>
      </c>
      <c r="AS110">
        <v>-0.02</v>
      </c>
      <c r="AT110">
        <v>2.5</v>
      </c>
      <c r="AU110">
        <v>860</v>
      </c>
      <c r="AV110">
        <v>0.08</v>
      </c>
      <c r="AW110">
        <v>0.4</v>
      </c>
      <c r="AX110">
        <v>60</v>
      </c>
      <c r="AY110">
        <v>-0.1</v>
      </c>
      <c r="AZ110">
        <v>36.299999999999997</v>
      </c>
    </row>
    <row r="111" spans="1:52" hidden="1" x14ac:dyDescent="0.3">
      <c r="A111" t="s">
        <v>490</v>
      </c>
      <c r="B111" t="s">
        <v>491</v>
      </c>
      <c r="C111" s="1" t="str">
        <f t="shared" si="10"/>
        <v>21:1173</v>
      </c>
      <c r="D111" s="1" t="str">
        <f t="shared" si="14"/>
        <v>21:0241</v>
      </c>
      <c r="E111" t="s">
        <v>492</v>
      </c>
      <c r="F111" t="s">
        <v>493</v>
      </c>
      <c r="H111">
        <v>72.156000000000006</v>
      </c>
      <c r="I111">
        <v>-111.88299000000001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7</v>
      </c>
      <c r="M111" t="s">
        <v>82</v>
      </c>
      <c r="N111">
        <v>110</v>
      </c>
      <c r="O111">
        <v>1</v>
      </c>
    </row>
    <row r="112" spans="1:52" hidden="1" x14ac:dyDescent="0.3">
      <c r="A112" t="s">
        <v>494</v>
      </c>
      <c r="B112" t="s">
        <v>495</v>
      </c>
      <c r="C112" s="1" t="str">
        <f t="shared" si="10"/>
        <v>21:1173</v>
      </c>
      <c r="D112" s="1" t="str">
        <f t="shared" si="14"/>
        <v>21:0241</v>
      </c>
      <c r="E112" t="s">
        <v>496</v>
      </c>
      <c r="F112" t="s">
        <v>497</v>
      </c>
      <c r="H112">
        <v>72.205100000000002</v>
      </c>
      <c r="I112">
        <v>-111.79599</v>
      </c>
      <c r="J112" s="1" t="str">
        <f t="shared" si="15"/>
        <v>NGR bulk stream sediment</v>
      </c>
      <c r="K112" s="1" t="str">
        <f t="shared" si="16"/>
        <v>&lt;177 micron (NGR)</v>
      </c>
      <c r="L112">
        <v>7</v>
      </c>
      <c r="M112" t="s">
        <v>87</v>
      </c>
      <c r="N112">
        <v>111</v>
      </c>
      <c r="O112">
        <v>1</v>
      </c>
    </row>
    <row r="113" spans="1:52" hidden="1" x14ac:dyDescent="0.3">
      <c r="A113" t="s">
        <v>498</v>
      </c>
      <c r="B113" t="s">
        <v>499</v>
      </c>
      <c r="C113" s="1" t="str">
        <f t="shared" si="10"/>
        <v>21:1173</v>
      </c>
      <c r="D113" s="1" t="str">
        <f>HYPERLINK("http://geochem.nrcan.gc.ca/cdogs/content/svy/svy_e.htm", "")</f>
        <v/>
      </c>
      <c r="G113" s="1" t="str">
        <f>HYPERLINK("http://geochem.nrcan.gc.ca/cdogs/content/cr_/cr_00160_e.htm", "160")</f>
        <v>160</v>
      </c>
      <c r="J113" t="s">
        <v>70</v>
      </c>
      <c r="K113" t="s">
        <v>71</v>
      </c>
      <c r="L113">
        <v>7</v>
      </c>
      <c r="M113" t="s">
        <v>72</v>
      </c>
      <c r="N113">
        <v>112</v>
      </c>
      <c r="O113">
        <v>8</v>
      </c>
      <c r="P113">
        <v>63</v>
      </c>
      <c r="Q113">
        <v>0.77</v>
      </c>
      <c r="R113">
        <v>8.3000000000000007</v>
      </c>
      <c r="S113">
        <v>1</v>
      </c>
      <c r="T113">
        <v>-20</v>
      </c>
      <c r="U113">
        <v>262.7</v>
      </c>
      <c r="V113">
        <v>0.09</v>
      </c>
      <c r="W113">
        <v>0.47</v>
      </c>
      <c r="X113">
        <v>0.21</v>
      </c>
      <c r="Y113">
        <v>6.5</v>
      </c>
      <c r="Z113">
        <v>15.4</v>
      </c>
      <c r="AA113">
        <v>10.77</v>
      </c>
      <c r="AB113">
        <v>1.51</v>
      </c>
      <c r="AC113">
        <v>2.2999999999999998</v>
      </c>
      <c r="AD113">
        <v>17</v>
      </c>
      <c r="AE113">
        <v>0.05</v>
      </c>
      <c r="AF113">
        <v>15.1</v>
      </c>
      <c r="AG113">
        <v>0.51</v>
      </c>
      <c r="AH113">
        <v>220</v>
      </c>
      <c r="AI113">
        <v>0.46</v>
      </c>
      <c r="AJ113">
        <v>1.2E-2</v>
      </c>
      <c r="AK113">
        <v>12.1</v>
      </c>
      <c r="AL113">
        <v>7.6999999999999999E-2</v>
      </c>
      <c r="AM113">
        <v>10.78</v>
      </c>
      <c r="AN113">
        <v>0.02</v>
      </c>
      <c r="AO113">
        <v>0.26</v>
      </c>
      <c r="AP113">
        <v>2.1</v>
      </c>
      <c r="AQ113">
        <v>0.3</v>
      </c>
      <c r="AR113">
        <v>30.5</v>
      </c>
      <c r="AS113">
        <v>-0.02</v>
      </c>
      <c r="AT113">
        <v>4.5999999999999996</v>
      </c>
      <c r="AU113">
        <v>390</v>
      </c>
      <c r="AV113">
        <v>0.04</v>
      </c>
      <c r="AW113">
        <v>1.2</v>
      </c>
      <c r="AX113">
        <v>25</v>
      </c>
      <c r="AY113">
        <v>0.1</v>
      </c>
      <c r="AZ113">
        <v>53</v>
      </c>
    </row>
    <row r="114" spans="1:52" hidden="1" x14ac:dyDescent="0.3">
      <c r="A114" t="s">
        <v>500</v>
      </c>
      <c r="B114" t="s">
        <v>501</v>
      </c>
      <c r="C114" s="1" t="str">
        <f t="shared" si="10"/>
        <v>21:1173</v>
      </c>
      <c r="D114" s="1" t="str">
        <f t="shared" ref="D114:D137" si="17">HYPERLINK("http://geochem.nrcan.gc.ca/cdogs/content/svy/svy210241_e.htm", "21:0241")</f>
        <v>21:0241</v>
      </c>
      <c r="E114" t="s">
        <v>502</v>
      </c>
      <c r="F114" t="s">
        <v>503</v>
      </c>
      <c r="H114">
        <v>72.198769999999996</v>
      </c>
      <c r="I114">
        <v>-111.76199</v>
      </c>
      <c r="J114" s="1" t="str">
        <f t="shared" ref="J114:J137" si="18">HYPERLINK("http://geochem.nrcan.gc.ca/cdogs/content/kwd/kwd020030_e.htm", "NGR bulk stream sediment")</f>
        <v>NGR bulk stream sediment</v>
      </c>
      <c r="K114" s="1" t="str">
        <f t="shared" ref="K114:K137" si="19">HYPERLINK("http://geochem.nrcan.gc.ca/cdogs/content/kwd/kwd080006_e.htm", "&lt;177 micron (NGR)")</f>
        <v>&lt;177 micron (NGR)</v>
      </c>
      <c r="L114">
        <v>7</v>
      </c>
      <c r="M114" t="s">
        <v>92</v>
      </c>
      <c r="N114">
        <v>113</v>
      </c>
      <c r="O114">
        <v>1</v>
      </c>
      <c r="P114">
        <v>16</v>
      </c>
      <c r="Q114">
        <v>1.17</v>
      </c>
      <c r="R114">
        <v>2.2999999999999998</v>
      </c>
      <c r="S114">
        <v>0.4</v>
      </c>
      <c r="T114">
        <v>-20</v>
      </c>
      <c r="U114">
        <v>65</v>
      </c>
      <c r="V114">
        <v>0.09</v>
      </c>
      <c r="W114">
        <v>8.2799999999999994</v>
      </c>
      <c r="X114">
        <v>0.05</v>
      </c>
      <c r="Y114">
        <v>8.1</v>
      </c>
      <c r="Z114">
        <v>14.5</v>
      </c>
      <c r="AA114">
        <v>24.68</v>
      </c>
      <c r="AB114">
        <v>1.8</v>
      </c>
      <c r="AC114">
        <v>3.5</v>
      </c>
      <c r="AD114">
        <v>6</v>
      </c>
      <c r="AE114">
        <v>0.1</v>
      </c>
      <c r="AF114">
        <v>8.9</v>
      </c>
      <c r="AG114">
        <v>4.43</v>
      </c>
      <c r="AH114">
        <v>297</v>
      </c>
      <c r="AI114">
        <v>0.22</v>
      </c>
      <c r="AJ114">
        <v>3.6999999999999998E-2</v>
      </c>
      <c r="AK114">
        <v>12.4</v>
      </c>
      <c r="AL114">
        <v>2.3E-2</v>
      </c>
      <c r="AM114">
        <v>6.22</v>
      </c>
      <c r="AN114">
        <v>-0.02</v>
      </c>
      <c r="AO114">
        <v>0.03</v>
      </c>
      <c r="AP114">
        <v>3</v>
      </c>
      <c r="AQ114">
        <v>0.3</v>
      </c>
      <c r="AR114">
        <v>37</v>
      </c>
      <c r="AS114">
        <v>-0.02</v>
      </c>
      <c r="AT114">
        <v>2.2999999999999998</v>
      </c>
      <c r="AU114">
        <v>1070</v>
      </c>
      <c r="AV114">
        <v>0.02</v>
      </c>
      <c r="AW114">
        <v>0.3</v>
      </c>
      <c r="AX114">
        <v>69</v>
      </c>
      <c r="AY114">
        <v>-0.1</v>
      </c>
      <c r="AZ114">
        <v>27.5</v>
      </c>
    </row>
    <row r="115" spans="1:52" hidden="1" x14ac:dyDescent="0.3">
      <c r="A115" t="s">
        <v>504</v>
      </c>
      <c r="B115" t="s">
        <v>505</v>
      </c>
      <c r="C115" s="1" t="str">
        <f t="shared" si="10"/>
        <v>21:1173</v>
      </c>
      <c r="D115" s="1" t="str">
        <f t="shared" si="17"/>
        <v>21:0241</v>
      </c>
      <c r="E115" t="s">
        <v>506</v>
      </c>
      <c r="F115" t="s">
        <v>507</v>
      </c>
      <c r="H115">
        <v>72.198589999999996</v>
      </c>
      <c r="I115">
        <v>-111.75199000000001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7</v>
      </c>
      <c r="M115" t="s">
        <v>97</v>
      </c>
      <c r="N115">
        <v>114</v>
      </c>
      <c r="O115">
        <v>1</v>
      </c>
    </row>
    <row r="116" spans="1:52" hidden="1" x14ac:dyDescent="0.3">
      <c r="A116" t="s">
        <v>508</v>
      </c>
      <c r="B116" t="s">
        <v>509</v>
      </c>
      <c r="C116" s="1" t="str">
        <f t="shared" si="10"/>
        <v>21:1173</v>
      </c>
      <c r="D116" s="1" t="str">
        <f t="shared" si="17"/>
        <v>21:0241</v>
      </c>
      <c r="E116" t="s">
        <v>476</v>
      </c>
      <c r="F116" t="s">
        <v>510</v>
      </c>
      <c r="H116">
        <v>72.1999</v>
      </c>
      <c r="I116">
        <v>-111.74199</v>
      </c>
      <c r="J116" s="1" t="str">
        <f t="shared" si="18"/>
        <v>NGR bulk stream sediment</v>
      </c>
      <c r="K116" s="1" t="str">
        <f t="shared" si="19"/>
        <v>&lt;177 micron (NGR)</v>
      </c>
      <c r="L116">
        <v>7</v>
      </c>
      <c r="M116" t="s">
        <v>120</v>
      </c>
      <c r="N116">
        <v>115</v>
      </c>
      <c r="O116">
        <v>1</v>
      </c>
      <c r="P116">
        <v>30</v>
      </c>
      <c r="Q116">
        <v>2.21</v>
      </c>
      <c r="R116">
        <v>2.2000000000000002</v>
      </c>
      <c r="S116">
        <v>0.3</v>
      </c>
      <c r="T116">
        <v>-20</v>
      </c>
      <c r="U116">
        <v>83.4</v>
      </c>
      <c r="V116">
        <v>0.1</v>
      </c>
      <c r="W116">
        <v>6.25</v>
      </c>
      <c r="X116">
        <v>0.09</v>
      </c>
      <c r="Y116">
        <v>12.3</v>
      </c>
      <c r="Z116">
        <v>26.6</v>
      </c>
      <c r="AA116">
        <v>54.29</v>
      </c>
      <c r="AB116">
        <v>2.11</v>
      </c>
      <c r="AC116">
        <v>6.9</v>
      </c>
      <c r="AD116">
        <v>9</v>
      </c>
      <c r="AE116">
        <v>0.15</v>
      </c>
      <c r="AF116">
        <v>9.3000000000000007</v>
      </c>
      <c r="AG116">
        <v>6.19</v>
      </c>
      <c r="AH116">
        <v>206</v>
      </c>
      <c r="AI116">
        <v>0.2</v>
      </c>
      <c r="AJ116">
        <v>2.3E-2</v>
      </c>
      <c r="AK116">
        <v>20.100000000000001</v>
      </c>
      <c r="AL116">
        <v>4.7E-2</v>
      </c>
      <c r="AM116">
        <v>6.85</v>
      </c>
      <c r="AN116">
        <v>0.04</v>
      </c>
      <c r="AO116">
        <v>0.02</v>
      </c>
      <c r="AP116">
        <v>5</v>
      </c>
      <c r="AQ116">
        <v>0.5</v>
      </c>
      <c r="AR116">
        <v>38.200000000000003</v>
      </c>
      <c r="AS116">
        <v>-0.02</v>
      </c>
      <c r="AT116">
        <v>2.1</v>
      </c>
      <c r="AU116">
        <v>810</v>
      </c>
      <c r="AV116">
        <v>0.13</v>
      </c>
      <c r="AW116">
        <v>0.5</v>
      </c>
      <c r="AX116">
        <v>64</v>
      </c>
      <c r="AY116">
        <v>-0.1</v>
      </c>
      <c r="AZ116">
        <v>45.2</v>
      </c>
    </row>
    <row r="117" spans="1:52" hidden="1" x14ac:dyDescent="0.3">
      <c r="A117" t="s">
        <v>511</v>
      </c>
      <c r="B117" t="s">
        <v>512</v>
      </c>
      <c r="C117" s="1" t="str">
        <f t="shared" si="10"/>
        <v>21:1173</v>
      </c>
      <c r="D117" s="1" t="str">
        <f t="shared" si="17"/>
        <v>21:0241</v>
      </c>
      <c r="E117" t="s">
        <v>476</v>
      </c>
      <c r="F117" t="s">
        <v>513</v>
      </c>
      <c r="H117">
        <v>72.1999</v>
      </c>
      <c r="I117">
        <v>-111.74199</v>
      </c>
      <c r="J117" s="1" t="str">
        <f t="shared" si="18"/>
        <v>NGR bulk stream sediment</v>
      </c>
      <c r="K117" s="1" t="str">
        <f t="shared" si="19"/>
        <v>&lt;177 micron (NGR)</v>
      </c>
      <c r="L117">
        <v>7</v>
      </c>
      <c r="M117" t="s">
        <v>116</v>
      </c>
      <c r="N117">
        <v>116</v>
      </c>
      <c r="O117">
        <v>1</v>
      </c>
      <c r="P117">
        <v>33</v>
      </c>
      <c r="Q117">
        <v>2.23</v>
      </c>
      <c r="R117">
        <v>2.2000000000000002</v>
      </c>
      <c r="S117">
        <v>1</v>
      </c>
      <c r="T117">
        <v>-20</v>
      </c>
      <c r="U117">
        <v>79.099999999999994</v>
      </c>
      <c r="V117">
        <v>0.1</v>
      </c>
      <c r="W117">
        <v>6.61</v>
      </c>
      <c r="X117">
        <v>0.12</v>
      </c>
      <c r="Y117">
        <v>12.7</v>
      </c>
      <c r="Z117">
        <v>29</v>
      </c>
      <c r="AA117">
        <v>60.45</v>
      </c>
      <c r="AB117">
        <v>2.31</v>
      </c>
      <c r="AC117">
        <v>6.7</v>
      </c>
      <c r="AD117">
        <v>-5</v>
      </c>
      <c r="AE117">
        <v>0.17</v>
      </c>
      <c r="AF117">
        <v>10.6</v>
      </c>
      <c r="AG117">
        <v>6.07</v>
      </c>
      <c r="AH117">
        <v>220</v>
      </c>
      <c r="AI117">
        <v>0.23</v>
      </c>
      <c r="AJ117">
        <v>2.1000000000000001E-2</v>
      </c>
      <c r="AK117">
        <v>23.2</v>
      </c>
      <c r="AL117">
        <v>4.3999999999999997E-2</v>
      </c>
      <c r="AM117">
        <v>7.7</v>
      </c>
      <c r="AN117">
        <v>0.05</v>
      </c>
      <c r="AO117">
        <v>0.05</v>
      </c>
      <c r="AP117">
        <v>5</v>
      </c>
      <c r="AQ117">
        <v>0.5</v>
      </c>
      <c r="AR117">
        <v>42</v>
      </c>
      <c r="AS117">
        <v>-0.02</v>
      </c>
      <c r="AT117">
        <v>2.4</v>
      </c>
      <c r="AU117">
        <v>940</v>
      </c>
      <c r="AV117">
        <v>0.13</v>
      </c>
      <c r="AW117">
        <v>0.5</v>
      </c>
      <c r="AX117">
        <v>62</v>
      </c>
      <c r="AY117">
        <v>-0.1</v>
      </c>
      <c r="AZ117">
        <v>47.3</v>
      </c>
    </row>
    <row r="118" spans="1:52" hidden="1" x14ac:dyDescent="0.3">
      <c r="A118" t="s">
        <v>514</v>
      </c>
      <c r="B118" t="s">
        <v>515</v>
      </c>
      <c r="C118" s="1" t="str">
        <f t="shared" si="10"/>
        <v>21:1173</v>
      </c>
      <c r="D118" s="1" t="str">
        <f t="shared" si="17"/>
        <v>21:0241</v>
      </c>
      <c r="E118" t="s">
        <v>516</v>
      </c>
      <c r="F118" t="s">
        <v>517</v>
      </c>
      <c r="H118">
        <v>72.220600000000005</v>
      </c>
      <c r="I118">
        <v>-111.52897</v>
      </c>
      <c r="J118" s="1" t="str">
        <f t="shared" si="18"/>
        <v>NGR bulk stream sediment</v>
      </c>
      <c r="K118" s="1" t="str">
        <f t="shared" si="19"/>
        <v>&lt;177 micron (NGR)</v>
      </c>
      <c r="L118">
        <v>7</v>
      </c>
      <c r="M118" t="s">
        <v>102</v>
      </c>
      <c r="N118">
        <v>117</v>
      </c>
      <c r="O118">
        <v>1</v>
      </c>
      <c r="P118">
        <v>34</v>
      </c>
      <c r="Q118">
        <v>1.97</v>
      </c>
      <c r="R118">
        <v>2.6</v>
      </c>
      <c r="S118">
        <v>0.8</v>
      </c>
      <c r="T118">
        <v>-20</v>
      </c>
      <c r="U118">
        <v>64.599999999999994</v>
      </c>
      <c r="V118">
        <v>0.11</v>
      </c>
      <c r="W118">
        <v>8.5</v>
      </c>
      <c r="X118">
        <v>0.13</v>
      </c>
      <c r="Y118">
        <v>9.9</v>
      </c>
      <c r="Z118">
        <v>24.4</v>
      </c>
      <c r="AA118">
        <v>42.04</v>
      </c>
      <c r="AB118">
        <v>1.88</v>
      </c>
      <c r="AC118">
        <v>5.6</v>
      </c>
      <c r="AD118">
        <v>10</v>
      </c>
      <c r="AE118">
        <v>0.13</v>
      </c>
      <c r="AF118">
        <v>10.3</v>
      </c>
      <c r="AG118">
        <v>6.86</v>
      </c>
      <c r="AH118">
        <v>244</v>
      </c>
      <c r="AI118">
        <v>0.24</v>
      </c>
      <c r="AJ118">
        <v>2.4E-2</v>
      </c>
      <c r="AK118">
        <v>16</v>
      </c>
      <c r="AL118">
        <v>3.5000000000000003E-2</v>
      </c>
      <c r="AM118">
        <v>9.14</v>
      </c>
      <c r="AN118">
        <v>0.03</v>
      </c>
      <c r="AO118">
        <v>0.04</v>
      </c>
      <c r="AP118">
        <v>3.7</v>
      </c>
      <c r="AQ118">
        <v>0.4</v>
      </c>
      <c r="AR118">
        <v>43</v>
      </c>
      <c r="AS118">
        <v>-0.02</v>
      </c>
      <c r="AT118">
        <v>2.2999999999999998</v>
      </c>
      <c r="AU118">
        <v>730</v>
      </c>
      <c r="AV118">
        <v>0.11</v>
      </c>
      <c r="AW118">
        <v>0.6</v>
      </c>
      <c r="AX118">
        <v>53</v>
      </c>
      <c r="AY118">
        <v>-0.1</v>
      </c>
      <c r="AZ118">
        <v>43.1</v>
      </c>
    </row>
    <row r="119" spans="1:52" hidden="1" x14ac:dyDescent="0.3">
      <c r="A119" t="s">
        <v>518</v>
      </c>
      <c r="B119" t="s">
        <v>519</v>
      </c>
      <c r="C119" s="1" t="str">
        <f t="shared" si="10"/>
        <v>21:1173</v>
      </c>
      <c r="D119" s="1" t="str">
        <f t="shared" si="17"/>
        <v>21:0241</v>
      </c>
      <c r="E119" t="s">
        <v>520</v>
      </c>
      <c r="F119" t="s">
        <v>521</v>
      </c>
      <c r="H119">
        <v>72.227900000000005</v>
      </c>
      <c r="I119">
        <v>-111.54298</v>
      </c>
      <c r="J119" s="1" t="str">
        <f t="shared" si="18"/>
        <v>NGR bulk stream sediment</v>
      </c>
      <c r="K119" s="1" t="str">
        <f t="shared" si="19"/>
        <v>&lt;177 micron (NGR)</v>
      </c>
      <c r="L119">
        <v>7</v>
      </c>
      <c r="M119" t="s">
        <v>107</v>
      </c>
      <c r="N119">
        <v>118</v>
      </c>
      <c r="O119">
        <v>1</v>
      </c>
      <c r="P119">
        <v>20</v>
      </c>
      <c r="Q119">
        <v>0.69</v>
      </c>
      <c r="R119">
        <v>1.7</v>
      </c>
      <c r="S119">
        <v>0.3</v>
      </c>
      <c r="T119">
        <v>-20</v>
      </c>
      <c r="U119">
        <v>180.4</v>
      </c>
      <c r="V119">
        <v>0.09</v>
      </c>
      <c r="W119">
        <v>16.420000000000002</v>
      </c>
      <c r="X119">
        <v>0.05</v>
      </c>
      <c r="Y119">
        <v>8.6999999999999993</v>
      </c>
      <c r="Z119">
        <v>8</v>
      </c>
      <c r="AA119">
        <v>27.45</v>
      </c>
      <c r="AB119">
        <v>2.02</v>
      </c>
      <c r="AC119">
        <v>2.2000000000000002</v>
      </c>
      <c r="AD119">
        <v>-5</v>
      </c>
      <c r="AE119">
        <v>0.12</v>
      </c>
      <c r="AF119">
        <v>7.5</v>
      </c>
      <c r="AG119">
        <v>6.14</v>
      </c>
      <c r="AH119">
        <v>369</v>
      </c>
      <c r="AI119">
        <v>0.26</v>
      </c>
      <c r="AJ119">
        <v>3.2000000000000001E-2</v>
      </c>
      <c r="AK119">
        <v>13.2</v>
      </c>
      <c r="AL119">
        <v>1.4999999999999999E-2</v>
      </c>
      <c r="AM119">
        <v>5.75</v>
      </c>
      <c r="AN119">
        <v>0.26</v>
      </c>
      <c r="AO119">
        <v>0.04</v>
      </c>
      <c r="AP119">
        <v>1.8</v>
      </c>
      <c r="AQ119">
        <v>0.2</v>
      </c>
      <c r="AR119">
        <v>59.7</v>
      </c>
      <c r="AS119">
        <v>-0.02</v>
      </c>
      <c r="AT119">
        <v>1.5</v>
      </c>
      <c r="AU119">
        <v>850</v>
      </c>
      <c r="AV119">
        <v>0.02</v>
      </c>
      <c r="AW119">
        <v>0.2</v>
      </c>
      <c r="AX119">
        <v>81</v>
      </c>
      <c r="AY119">
        <v>-0.1</v>
      </c>
      <c r="AZ119">
        <v>34.9</v>
      </c>
    </row>
    <row r="120" spans="1:52" hidden="1" x14ac:dyDescent="0.3">
      <c r="A120" t="s">
        <v>522</v>
      </c>
      <c r="B120" t="s">
        <v>523</v>
      </c>
      <c r="C120" s="1" t="str">
        <f t="shared" si="10"/>
        <v>21:1173</v>
      </c>
      <c r="D120" s="1" t="str">
        <f t="shared" si="17"/>
        <v>21:0241</v>
      </c>
      <c r="E120" t="s">
        <v>524</v>
      </c>
      <c r="F120" t="s">
        <v>525</v>
      </c>
      <c r="H120">
        <v>72.241389999999996</v>
      </c>
      <c r="I120">
        <v>-111.32295999999999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7</v>
      </c>
      <c r="M120" t="s">
        <v>112</v>
      </c>
      <c r="N120">
        <v>119</v>
      </c>
      <c r="O120">
        <v>1</v>
      </c>
      <c r="P120">
        <v>13</v>
      </c>
      <c r="Q120">
        <v>0.57999999999999996</v>
      </c>
      <c r="R120">
        <v>1.8</v>
      </c>
      <c r="S120">
        <v>0.4</v>
      </c>
      <c r="T120">
        <v>-20</v>
      </c>
      <c r="U120">
        <v>68.2</v>
      </c>
      <c r="V120">
        <v>0.06</v>
      </c>
      <c r="W120">
        <v>17.7</v>
      </c>
      <c r="X120">
        <v>0.05</v>
      </c>
      <c r="Y120">
        <v>4.3</v>
      </c>
      <c r="Z120">
        <v>7.3</v>
      </c>
      <c r="AA120">
        <v>10.46</v>
      </c>
      <c r="AB120">
        <v>0.85</v>
      </c>
      <c r="AC120">
        <v>1.7</v>
      </c>
      <c r="AD120">
        <v>5</v>
      </c>
      <c r="AE120">
        <v>0.1</v>
      </c>
      <c r="AF120">
        <v>6.5</v>
      </c>
      <c r="AG120">
        <v>6.6</v>
      </c>
      <c r="AH120">
        <v>233</v>
      </c>
      <c r="AI120">
        <v>0.21</v>
      </c>
      <c r="AJ120">
        <v>1.2999999999999999E-2</v>
      </c>
      <c r="AK120">
        <v>6.1</v>
      </c>
      <c r="AL120">
        <v>1.6E-2</v>
      </c>
      <c r="AM120">
        <v>5.81</v>
      </c>
      <c r="AN120">
        <v>-0.02</v>
      </c>
      <c r="AO120">
        <v>0.04</v>
      </c>
      <c r="AP120">
        <v>1.9</v>
      </c>
      <c r="AQ120">
        <v>0.3</v>
      </c>
      <c r="AR120">
        <v>90.3</v>
      </c>
      <c r="AS120">
        <v>-0.02</v>
      </c>
      <c r="AT120">
        <v>1.3</v>
      </c>
      <c r="AU120">
        <v>220</v>
      </c>
      <c r="AV120">
        <v>0.04</v>
      </c>
      <c r="AW120">
        <v>0.3</v>
      </c>
      <c r="AX120">
        <v>17</v>
      </c>
      <c r="AY120">
        <v>-0.1</v>
      </c>
      <c r="AZ120">
        <v>18.2</v>
      </c>
    </row>
    <row r="121" spans="1:52" hidden="1" x14ac:dyDescent="0.3">
      <c r="A121" t="s">
        <v>526</v>
      </c>
      <c r="B121" t="s">
        <v>527</v>
      </c>
      <c r="C121" s="1" t="str">
        <f t="shared" si="10"/>
        <v>21:1173</v>
      </c>
      <c r="D121" s="1" t="str">
        <f t="shared" si="17"/>
        <v>21:0241</v>
      </c>
      <c r="E121" t="s">
        <v>528</v>
      </c>
      <c r="F121" t="s">
        <v>529</v>
      </c>
      <c r="H121">
        <v>72.210639999999998</v>
      </c>
      <c r="I121">
        <v>-111.23195</v>
      </c>
      <c r="J121" s="1" t="str">
        <f t="shared" si="18"/>
        <v>NGR bulk stream sediment</v>
      </c>
      <c r="K121" s="1" t="str">
        <f t="shared" si="19"/>
        <v>&lt;177 micron (NGR)</v>
      </c>
      <c r="L121">
        <v>7</v>
      </c>
      <c r="M121" t="s">
        <v>125</v>
      </c>
      <c r="N121">
        <v>120</v>
      </c>
      <c r="O121">
        <v>1</v>
      </c>
      <c r="P121">
        <v>18</v>
      </c>
      <c r="Q121">
        <v>1.1000000000000001</v>
      </c>
      <c r="R121">
        <v>2.2000000000000002</v>
      </c>
      <c r="S121">
        <v>0.3</v>
      </c>
      <c r="T121">
        <v>-20</v>
      </c>
      <c r="U121">
        <v>163.30000000000001</v>
      </c>
      <c r="V121">
        <v>0.09</v>
      </c>
      <c r="W121">
        <v>12.74</v>
      </c>
      <c r="X121">
        <v>7.0000000000000007E-2</v>
      </c>
      <c r="Y121">
        <v>6.6</v>
      </c>
      <c r="Z121">
        <v>12.7</v>
      </c>
      <c r="AA121">
        <v>22.58</v>
      </c>
      <c r="AB121">
        <v>1.38</v>
      </c>
      <c r="AC121">
        <v>3.1</v>
      </c>
      <c r="AD121">
        <v>7</v>
      </c>
      <c r="AE121">
        <v>0.18</v>
      </c>
      <c r="AF121">
        <v>8.1999999999999993</v>
      </c>
      <c r="AG121">
        <v>6.21</v>
      </c>
      <c r="AH121">
        <v>223</v>
      </c>
      <c r="AI121">
        <v>0.32</v>
      </c>
      <c r="AJ121">
        <v>1.7000000000000001E-2</v>
      </c>
      <c r="AK121">
        <v>10.9</v>
      </c>
      <c r="AL121">
        <v>2.1999999999999999E-2</v>
      </c>
      <c r="AM121">
        <v>6.4</v>
      </c>
      <c r="AN121">
        <v>-0.02</v>
      </c>
      <c r="AO121">
        <v>0.06</v>
      </c>
      <c r="AP121">
        <v>3</v>
      </c>
      <c r="AQ121">
        <v>0.2</v>
      </c>
      <c r="AR121">
        <v>102.2</v>
      </c>
      <c r="AS121">
        <v>-0.02</v>
      </c>
      <c r="AT121">
        <v>2.1</v>
      </c>
      <c r="AU121">
        <v>290</v>
      </c>
      <c r="AV121">
        <v>0.08</v>
      </c>
      <c r="AW121">
        <v>0.5</v>
      </c>
      <c r="AX121">
        <v>27</v>
      </c>
      <c r="AY121">
        <v>-0.1</v>
      </c>
      <c r="AZ121">
        <v>27.6</v>
      </c>
    </row>
    <row r="122" spans="1:52" hidden="1" x14ac:dyDescent="0.3">
      <c r="A122" t="s">
        <v>530</v>
      </c>
      <c r="B122" t="s">
        <v>531</v>
      </c>
      <c r="C122" s="1" t="str">
        <f t="shared" si="10"/>
        <v>21:1173</v>
      </c>
      <c r="D122" s="1" t="str">
        <f t="shared" si="17"/>
        <v>21:0241</v>
      </c>
      <c r="E122" t="s">
        <v>532</v>
      </c>
      <c r="F122" t="s">
        <v>533</v>
      </c>
      <c r="H122">
        <v>72.166380000000004</v>
      </c>
      <c r="I122">
        <v>-111.25095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130</v>
      </c>
      <c r="N122">
        <v>121</v>
      </c>
      <c r="O122">
        <v>1</v>
      </c>
      <c r="P122">
        <v>15</v>
      </c>
      <c r="Q122">
        <v>1.17</v>
      </c>
      <c r="R122">
        <v>1.7</v>
      </c>
      <c r="S122">
        <v>0.5</v>
      </c>
      <c r="T122">
        <v>-20</v>
      </c>
      <c r="U122">
        <v>299.8</v>
      </c>
      <c r="V122">
        <v>0.11</v>
      </c>
      <c r="W122">
        <v>6.56</v>
      </c>
      <c r="X122">
        <v>0.06</v>
      </c>
      <c r="Y122">
        <v>7.3</v>
      </c>
      <c r="Z122">
        <v>14.8</v>
      </c>
      <c r="AA122">
        <v>25.18</v>
      </c>
      <c r="AB122">
        <v>1.7</v>
      </c>
      <c r="AC122">
        <v>3.5</v>
      </c>
      <c r="AD122">
        <v>-5</v>
      </c>
      <c r="AE122">
        <v>0.18</v>
      </c>
      <c r="AF122">
        <v>10.3</v>
      </c>
      <c r="AG122">
        <v>4.96</v>
      </c>
      <c r="AH122">
        <v>209</v>
      </c>
      <c r="AI122">
        <v>0.2</v>
      </c>
      <c r="AJ122">
        <v>0.02</v>
      </c>
      <c r="AK122">
        <v>12.8</v>
      </c>
      <c r="AL122">
        <v>2.3E-2</v>
      </c>
      <c r="AM122">
        <v>6.3</v>
      </c>
      <c r="AN122">
        <v>0.03</v>
      </c>
      <c r="AO122">
        <v>0.05</v>
      </c>
      <c r="AP122">
        <v>3.4</v>
      </c>
      <c r="AQ122">
        <v>0.2</v>
      </c>
      <c r="AR122">
        <v>41</v>
      </c>
      <c r="AS122">
        <v>-0.02</v>
      </c>
      <c r="AT122">
        <v>2.6</v>
      </c>
      <c r="AU122">
        <v>500</v>
      </c>
      <c r="AV122">
        <v>0.05</v>
      </c>
      <c r="AW122">
        <v>0.4</v>
      </c>
      <c r="AX122">
        <v>40</v>
      </c>
      <c r="AY122">
        <v>-0.1</v>
      </c>
      <c r="AZ122">
        <v>32</v>
      </c>
    </row>
    <row r="123" spans="1:52" hidden="1" x14ac:dyDescent="0.3">
      <c r="A123" t="s">
        <v>534</v>
      </c>
      <c r="B123" t="s">
        <v>535</v>
      </c>
      <c r="C123" s="1" t="str">
        <f t="shared" si="10"/>
        <v>21:1173</v>
      </c>
      <c r="D123" s="1" t="str">
        <f t="shared" si="17"/>
        <v>21:0241</v>
      </c>
      <c r="E123" t="s">
        <v>536</v>
      </c>
      <c r="F123" t="s">
        <v>537</v>
      </c>
      <c r="H123">
        <v>72.173739999999995</v>
      </c>
      <c r="I123">
        <v>-111.29395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135</v>
      </c>
      <c r="N123">
        <v>122</v>
      </c>
      <c r="O123">
        <v>1</v>
      </c>
      <c r="P123">
        <v>39</v>
      </c>
      <c r="Q123">
        <v>1.36</v>
      </c>
      <c r="R123">
        <v>3.4</v>
      </c>
      <c r="S123">
        <v>-0.2</v>
      </c>
      <c r="T123">
        <v>-20</v>
      </c>
      <c r="U123">
        <v>112.6</v>
      </c>
      <c r="V123">
        <v>0.1</v>
      </c>
      <c r="W123">
        <v>9.14</v>
      </c>
      <c r="X123">
        <v>0.08</v>
      </c>
      <c r="Y123">
        <v>9.3000000000000007</v>
      </c>
      <c r="Z123">
        <v>18.3</v>
      </c>
      <c r="AA123">
        <v>28.15</v>
      </c>
      <c r="AB123">
        <v>1.77</v>
      </c>
      <c r="AC123">
        <v>3.8</v>
      </c>
      <c r="AD123">
        <v>8</v>
      </c>
      <c r="AE123">
        <v>0.22</v>
      </c>
      <c r="AF123">
        <v>10.5</v>
      </c>
      <c r="AG123">
        <v>6.63</v>
      </c>
      <c r="AH123">
        <v>340</v>
      </c>
      <c r="AI123">
        <v>0.3</v>
      </c>
      <c r="AJ123">
        <v>1.6E-2</v>
      </c>
      <c r="AK123">
        <v>13.8</v>
      </c>
      <c r="AL123">
        <v>2.5000000000000001E-2</v>
      </c>
      <c r="AM123">
        <v>14.99</v>
      </c>
      <c r="AN123">
        <v>-0.02</v>
      </c>
      <c r="AO123">
        <v>0.06</v>
      </c>
      <c r="AP123">
        <v>3.6</v>
      </c>
      <c r="AQ123">
        <v>0.3</v>
      </c>
      <c r="AR123">
        <v>47.7</v>
      </c>
      <c r="AS123">
        <v>-0.02</v>
      </c>
      <c r="AT123">
        <v>2.2000000000000002</v>
      </c>
      <c r="AU123">
        <v>310</v>
      </c>
      <c r="AV123">
        <v>0.1</v>
      </c>
      <c r="AW123">
        <v>0.4</v>
      </c>
      <c r="AX123">
        <v>32</v>
      </c>
      <c r="AY123">
        <v>-0.1</v>
      </c>
      <c r="AZ123">
        <v>39.799999999999997</v>
      </c>
    </row>
    <row r="124" spans="1:52" hidden="1" x14ac:dyDescent="0.3">
      <c r="A124" t="s">
        <v>538</v>
      </c>
      <c r="B124" t="s">
        <v>539</v>
      </c>
      <c r="C124" s="1" t="str">
        <f t="shared" si="10"/>
        <v>21:1173</v>
      </c>
      <c r="D124" s="1" t="str">
        <f t="shared" si="17"/>
        <v>21:0241</v>
      </c>
      <c r="E124" t="s">
        <v>540</v>
      </c>
      <c r="F124" t="s">
        <v>541</v>
      </c>
      <c r="H124">
        <v>72.167199999999994</v>
      </c>
      <c r="I124">
        <v>-111.40096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140</v>
      </c>
      <c r="N124">
        <v>123</v>
      </c>
      <c r="O124">
        <v>1</v>
      </c>
      <c r="P124">
        <v>39</v>
      </c>
      <c r="Q124">
        <v>1.89</v>
      </c>
      <c r="R124">
        <v>1.7</v>
      </c>
      <c r="S124">
        <v>2.4</v>
      </c>
      <c r="T124">
        <v>-20</v>
      </c>
      <c r="U124">
        <v>115.9</v>
      </c>
      <c r="V124">
        <v>0.13</v>
      </c>
      <c r="W124">
        <v>1.63</v>
      </c>
      <c r="X124">
        <v>0.14000000000000001</v>
      </c>
      <c r="Y124">
        <v>19.3</v>
      </c>
      <c r="Z124">
        <v>21</v>
      </c>
      <c r="AA124">
        <v>126.5</v>
      </c>
      <c r="AB124">
        <v>3.58</v>
      </c>
      <c r="AC124">
        <v>6.6</v>
      </c>
      <c r="AD124">
        <v>-5</v>
      </c>
      <c r="AE124">
        <v>0.11</v>
      </c>
      <c r="AF124">
        <v>10.9</v>
      </c>
      <c r="AG124">
        <v>2.59</v>
      </c>
      <c r="AH124">
        <v>417</v>
      </c>
      <c r="AI124">
        <v>0.2</v>
      </c>
      <c r="AJ124">
        <v>5.8999999999999997E-2</v>
      </c>
      <c r="AK124">
        <v>29.5</v>
      </c>
      <c r="AL124">
        <v>3.6999999999999998E-2</v>
      </c>
      <c r="AM124">
        <v>8.69</v>
      </c>
      <c r="AN124">
        <v>-0.02</v>
      </c>
      <c r="AO124">
        <v>0.05</v>
      </c>
      <c r="AP124">
        <v>7.3</v>
      </c>
      <c r="AQ124">
        <v>0.2</v>
      </c>
      <c r="AR124">
        <v>14.5</v>
      </c>
      <c r="AS124">
        <v>-0.02</v>
      </c>
      <c r="AT124">
        <v>2.6</v>
      </c>
      <c r="AU124">
        <v>1280</v>
      </c>
      <c r="AV124">
        <v>0.05</v>
      </c>
      <c r="AW124">
        <v>0.4</v>
      </c>
      <c r="AX124">
        <v>109</v>
      </c>
      <c r="AY124">
        <v>-0.1</v>
      </c>
      <c r="AZ124">
        <v>86.1</v>
      </c>
    </row>
    <row r="125" spans="1:52" hidden="1" x14ac:dyDescent="0.3">
      <c r="A125" t="s">
        <v>542</v>
      </c>
      <c r="B125" t="s">
        <v>543</v>
      </c>
      <c r="C125" s="1" t="str">
        <f t="shared" si="10"/>
        <v>21:1173</v>
      </c>
      <c r="D125" s="1" t="str">
        <f t="shared" si="17"/>
        <v>21:0241</v>
      </c>
      <c r="E125" t="s">
        <v>544</v>
      </c>
      <c r="F125" t="s">
        <v>545</v>
      </c>
      <c r="H125">
        <v>72.174340000000001</v>
      </c>
      <c r="I125">
        <v>-111.49297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145</v>
      </c>
      <c r="N125">
        <v>124</v>
      </c>
      <c r="O125">
        <v>1</v>
      </c>
      <c r="P125">
        <v>17</v>
      </c>
      <c r="Q125">
        <v>0.55000000000000004</v>
      </c>
      <c r="R125">
        <v>2.7</v>
      </c>
      <c r="S125">
        <v>-0.2</v>
      </c>
      <c r="T125">
        <v>-20</v>
      </c>
      <c r="U125">
        <v>223.7</v>
      </c>
      <c r="V125">
        <v>0.04</v>
      </c>
      <c r="W125">
        <v>19.850000000000001</v>
      </c>
      <c r="X125">
        <v>0.06</v>
      </c>
      <c r="Y125">
        <v>4.7</v>
      </c>
      <c r="Z125">
        <v>7.9</v>
      </c>
      <c r="AA125">
        <v>18.579999999999998</v>
      </c>
      <c r="AB125">
        <v>0.97</v>
      </c>
      <c r="AC125">
        <v>1.9</v>
      </c>
      <c r="AD125">
        <v>7</v>
      </c>
      <c r="AE125">
        <v>7.0000000000000007E-2</v>
      </c>
      <c r="AF125">
        <v>5.9</v>
      </c>
      <c r="AG125">
        <v>4.95</v>
      </c>
      <c r="AH125">
        <v>227</v>
      </c>
      <c r="AI125">
        <v>0.43</v>
      </c>
      <c r="AJ125">
        <v>2.1999999999999999E-2</v>
      </c>
      <c r="AK125">
        <v>7.6</v>
      </c>
      <c r="AL125">
        <v>1.9E-2</v>
      </c>
      <c r="AM125">
        <v>4.95</v>
      </c>
      <c r="AN125">
        <v>0.06</v>
      </c>
      <c r="AO125">
        <v>0.03</v>
      </c>
      <c r="AP125">
        <v>1.6</v>
      </c>
      <c r="AQ125">
        <v>0.2</v>
      </c>
      <c r="AR125">
        <v>183.9</v>
      </c>
      <c r="AS125">
        <v>-0.02</v>
      </c>
      <c r="AT125">
        <v>0.8</v>
      </c>
      <c r="AU125">
        <v>310</v>
      </c>
      <c r="AV125">
        <v>0.05</v>
      </c>
      <c r="AW125">
        <v>0.3</v>
      </c>
      <c r="AX125">
        <v>30</v>
      </c>
      <c r="AY125">
        <v>-0.1</v>
      </c>
      <c r="AZ125">
        <v>36.4</v>
      </c>
    </row>
    <row r="126" spans="1:52" hidden="1" x14ac:dyDescent="0.3">
      <c r="A126" t="s">
        <v>546</v>
      </c>
      <c r="B126" t="s">
        <v>547</v>
      </c>
      <c r="C126" s="1" t="str">
        <f t="shared" si="10"/>
        <v>21:1173</v>
      </c>
      <c r="D126" s="1" t="str">
        <f t="shared" si="17"/>
        <v>21:0241</v>
      </c>
      <c r="E126" t="s">
        <v>548</v>
      </c>
      <c r="F126" t="s">
        <v>549</v>
      </c>
      <c r="H126">
        <v>72.155919999999995</v>
      </c>
      <c r="I126">
        <v>-111.50496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150</v>
      </c>
      <c r="N126">
        <v>125</v>
      </c>
      <c r="O126">
        <v>1</v>
      </c>
      <c r="P126">
        <v>23</v>
      </c>
      <c r="Q126">
        <v>1.1399999999999999</v>
      </c>
      <c r="R126">
        <v>1.7</v>
      </c>
      <c r="S126">
        <v>0.3</v>
      </c>
      <c r="T126">
        <v>-20</v>
      </c>
      <c r="U126">
        <v>55.3</v>
      </c>
      <c r="V126">
        <v>0.08</v>
      </c>
      <c r="W126">
        <v>11.82</v>
      </c>
      <c r="X126">
        <v>0.06</v>
      </c>
      <c r="Y126">
        <v>6.7</v>
      </c>
      <c r="Z126">
        <v>12</v>
      </c>
      <c r="AA126">
        <v>26.18</v>
      </c>
      <c r="AB126">
        <v>1.21</v>
      </c>
      <c r="AC126">
        <v>3.1</v>
      </c>
      <c r="AD126">
        <v>6</v>
      </c>
      <c r="AE126">
        <v>0.11</v>
      </c>
      <c r="AF126">
        <v>10.3</v>
      </c>
      <c r="AG126">
        <v>7.48</v>
      </c>
      <c r="AH126">
        <v>226</v>
      </c>
      <c r="AI126">
        <v>0.13</v>
      </c>
      <c r="AJ126">
        <v>1.9E-2</v>
      </c>
      <c r="AK126">
        <v>11.2</v>
      </c>
      <c r="AL126">
        <v>2.1999999999999999E-2</v>
      </c>
      <c r="AM126">
        <v>6.97</v>
      </c>
      <c r="AN126">
        <v>-0.02</v>
      </c>
      <c r="AO126">
        <v>0.04</v>
      </c>
      <c r="AP126">
        <v>2.8</v>
      </c>
      <c r="AQ126">
        <v>0.2</v>
      </c>
      <c r="AR126">
        <v>79.400000000000006</v>
      </c>
      <c r="AS126">
        <v>-0.02</v>
      </c>
      <c r="AT126">
        <v>1.7</v>
      </c>
      <c r="AU126">
        <v>330</v>
      </c>
      <c r="AV126">
        <v>0.06</v>
      </c>
      <c r="AW126">
        <v>0.4</v>
      </c>
      <c r="AX126">
        <v>23</v>
      </c>
      <c r="AY126">
        <v>-0.1</v>
      </c>
      <c r="AZ126">
        <v>23.9</v>
      </c>
    </row>
    <row r="127" spans="1:52" hidden="1" x14ac:dyDescent="0.3">
      <c r="A127" t="s">
        <v>550</v>
      </c>
      <c r="B127" t="s">
        <v>551</v>
      </c>
      <c r="C127" s="1" t="str">
        <f t="shared" si="10"/>
        <v>21:1173</v>
      </c>
      <c r="D127" s="1" t="str">
        <f t="shared" si="17"/>
        <v>21:0241</v>
      </c>
      <c r="E127" t="s">
        <v>552</v>
      </c>
      <c r="F127" t="s">
        <v>553</v>
      </c>
      <c r="H127">
        <v>72.021739999999994</v>
      </c>
      <c r="I127">
        <v>-111.63296</v>
      </c>
      <c r="J127" s="1" t="str">
        <f t="shared" si="18"/>
        <v>NGR bulk stream sediment</v>
      </c>
      <c r="K127" s="1" t="str">
        <f t="shared" si="19"/>
        <v>&lt;177 micron (NGR)</v>
      </c>
      <c r="L127">
        <v>8</v>
      </c>
      <c r="M127" t="s">
        <v>307</v>
      </c>
      <c r="N127">
        <v>126</v>
      </c>
      <c r="O127">
        <v>7</v>
      </c>
      <c r="P127">
        <v>37</v>
      </c>
      <c r="Q127">
        <v>3.36</v>
      </c>
      <c r="R127">
        <v>1.3</v>
      </c>
      <c r="S127">
        <v>2.5</v>
      </c>
      <c r="T127">
        <v>-20</v>
      </c>
      <c r="U127">
        <v>76.599999999999994</v>
      </c>
      <c r="V127">
        <v>0.09</v>
      </c>
      <c r="W127">
        <v>1.77</v>
      </c>
      <c r="X127">
        <v>0.11</v>
      </c>
      <c r="Y127">
        <v>25.6</v>
      </c>
      <c r="Z127">
        <v>70.3</v>
      </c>
      <c r="AA127">
        <v>86.3</v>
      </c>
      <c r="AB127">
        <v>4.53</v>
      </c>
      <c r="AC127">
        <v>9.1999999999999993</v>
      </c>
      <c r="AD127">
        <v>7</v>
      </c>
      <c r="AE127">
        <v>0.12</v>
      </c>
      <c r="AF127">
        <v>9.6999999999999993</v>
      </c>
      <c r="AG127">
        <v>2.71</v>
      </c>
      <c r="AH127">
        <v>591</v>
      </c>
      <c r="AI127">
        <v>0.14000000000000001</v>
      </c>
      <c r="AJ127">
        <v>3.7999999999999999E-2</v>
      </c>
      <c r="AK127">
        <v>51.1</v>
      </c>
      <c r="AL127">
        <v>2.4E-2</v>
      </c>
      <c r="AM127">
        <v>9.1999999999999993</v>
      </c>
      <c r="AN127">
        <v>0.02</v>
      </c>
      <c r="AO127">
        <v>0.02</v>
      </c>
      <c r="AP127">
        <v>11.9</v>
      </c>
      <c r="AQ127">
        <v>0.2</v>
      </c>
      <c r="AR127">
        <v>48.9</v>
      </c>
      <c r="AS127">
        <v>-0.02</v>
      </c>
      <c r="AT127">
        <v>2.4</v>
      </c>
      <c r="AU127">
        <v>3690</v>
      </c>
      <c r="AV127">
        <v>-0.02</v>
      </c>
      <c r="AW127">
        <v>0.6</v>
      </c>
      <c r="AX127">
        <v>143</v>
      </c>
      <c r="AY127">
        <v>-0.1</v>
      </c>
      <c r="AZ127">
        <v>66.5</v>
      </c>
    </row>
    <row r="128" spans="1:52" hidden="1" x14ac:dyDescent="0.3">
      <c r="A128" t="s">
        <v>554</v>
      </c>
      <c r="B128" t="s">
        <v>555</v>
      </c>
      <c r="C128" s="1" t="str">
        <f t="shared" si="10"/>
        <v>21:1173</v>
      </c>
      <c r="D128" s="1" t="str">
        <f t="shared" si="17"/>
        <v>21:0241</v>
      </c>
      <c r="E128" t="s">
        <v>556</v>
      </c>
      <c r="F128" t="s">
        <v>557</v>
      </c>
      <c r="H128">
        <v>72.126859999999994</v>
      </c>
      <c r="I128">
        <v>-111.38395</v>
      </c>
      <c r="J128" s="1" t="str">
        <f t="shared" si="18"/>
        <v>NGR bulk stream sediment</v>
      </c>
      <c r="K128" s="1" t="str">
        <f t="shared" si="19"/>
        <v>&lt;177 micron (NGR)</v>
      </c>
      <c r="L128">
        <v>8</v>
      </c>
      <c r="M128" t="s">
        <v>62</v>
      </c>
      <c r="N128">
        <v>127</v>
      </c>
      <c r="O128">
        <v>1</v>
      </c>
      <c r="P128">
        <v>37</v>
      </c>
      <c r="Q128">
        <v>1.82</v>
      </c>
      <c r="R128">
        <v>1.8</v>
      </c>
      <c r="S128">
        <v>0.9</v>
      </c>
      <c r="T128">
        <v>-20</v>
      </c>
      <c r="U128">
        <v>131.4</v>
      </c>
      <c r="V128">
        <v>0.09</v>
      </c>
      <c r="W128">
        <v>1.42</v>
      </c>
      <c r="X128">
        <v>0.17</v>
      </c>
      <c r="Y128">
        <v>19.3</v>
      </c>
      <c r="Z128">
        <v>19.399999999999999</v>
      </c>
      <c r="AA128">
        <v>105.45</v>
      </c>
      <c r="AB128">
        <v>3.3</v>
      </c>
      <c r="AC128">
        <v>6.4</v>
      </c>
      <c r="AD128">
        <v>11</v>
      </c>
      <c r="AE128">
        <v>0.1</v>
      </c>
      <c r="AF128">
        <v>11.3</v>
      </c>
      <c r="AG128">
        <v>2.6</v>
      </c>
      <c r="AH128">
        <v>607</v>
      </c>
      <c r="AI128">
        <v>0.27</v>
      </c>
      <c r="AJ128">
        <v>6.6000000000000003E-2</v>
      </c>
      <c r="AK128">
        <v>27</v>
      </c>
      <c r="AL128">
        <v>3.6999999999999998E-2</v>
      </c>
      <c r="AM128">
        <v>9.58</v>
      </c>
      <c r="AN128">
        <v>0.03</v>
      </c>
      <c r="AO128">
        <v>0.04</v>
      </c>
      <c r="AP128">
        <v>5.5</v>
      </c>
      <c r="AQ128">
        <v>0.2</v>
      </c>
      <c r="AR128">
        <v>16.600000000000001</v>
      </c>
      <c r="AS128">
        <v>-0.02</v>
      </c>
      <c r="AT128">
        <v>2.2000000000000002</v>
      </c>
      <c r="AU128">
        <v>1480</v>
      </c>
      <c r="AV128">
        <v>0.04</v>
      </c>
      <c r="AW128">
        <v>0.5</v>
      </c>
      <c r="AX128">
        <v>114</v>
      </c>
      <c r="AY128">
        <v>-0.1</v>
      </c>
      <c r="AZ128">
        <v>76.900000000000006</v>
      </c>
    </row>
    <row r="129" spans="1:52" hidden="1" x14ac:dyDescent="0.3">
      <c r="A129" t="s">
        <v>558</v>
      </c>
      <c r="B129" t="s">
        <v>559</v>
      </c>
      <c r="C129" s="1" t="str">
        <f t="shared" si="10"/>
        <v>21:1173</v>
      </c>
      <c r="D129" s="1" t="str">
        <f t="shared" si="17"/>
        <v>21:0241</v>
      </c>
      <c r="E129" t="s">
        <v>560</v>
      </c>
      <c r="F129" t="s">
        <v>561</v>
      </c>
      <c r="H129">
        <v>72.097790000000003</v>
      </c>
      <c r="I129">
        <v>-111.51796</v>
      </c>
      <c r="J129" s="1" t="str">
        <f t="shared" si="18"/>
        <v>NGR bulk stream sediment</v>
      </c>
      <c r="K129" s="1" t="str">
        <f t="shared" si="19"/>
        <v>&lt;177 micron (NGR)</v>
      </c>
      <c r="L129">
        <v>8</v>
      </c>
      <c r="M129" t="s">
        <v>67</v>
      </c>
      <c r="N129">
        <v>128</v>
      </c>
      <c r="O129">
        <v>1</v>
      </c>
      <c r="P129">
        <v>60</v>
      </c>
      <c r="Q129">
        <v>2.59</v>
      </c>
      <c r="R129">
        <v>2.2999999999999998</v>
      </c>
      <c r="S129">
        <v>1.7</v>
      </c>
      <c r="T129">
        <v>23</v>
      </c>
      <c r="U129">
        <v>140.19999999999999</v>
      </c>
      <c r="V129">
        <v>0.14000000000000001</v>
      </c>
      <c r="W129">
        <v>0.92</v>
      </c>
      <c r="X129">
        <v>0.11</v>
      </c>
      <c r="Y129">
        <v>18.399999999999999</v>
      </c>
      <c r="Z129">
        <v>26.9</v>
      </c>
      <c r="AA129">
        <v>115.69</v>
      </c>
      <c r="AB129">
        <v>3.22</v>
      </c>
      <c r="AC129">
        <v>7.7</v>
      </c>
      <c r="AD129">
        <v>7</v>
      </c>
      <c r="AE129">
        <v>0.14000000000000001</v>
      </c>
      <c r="AF129">
        <v>13.3</v>
      </c>
      <c r="AG129">
        <v>4.92</v>
      </c>
      <c r="AH129">
        <v>274</v>
      </c>
      <c r="AI129">
        <v>0.18</v>
      </c>
      <c r="AJ129">
        <v>4.2000000000000003E-2</v>
      </c>
      <c r="AK129">
        <v>32.1</v>
      </c>
      <c r="AL129">
        <v>2.8000000000000001E-2</v>
      </c>
      <c r="AM129">
        <v>15.79</v>
      </c>
      <c r="AN129">
        <v>0.04</v>
      </c>
      <c r="AO129">
        <v>0.04</v>
      </c>
      <c r="AP129">
        <v>5.0999999999999996</v>
      </c>
      <c r="AQ129">
        <v>0.3</v>
      </c>
      <c r="AR129">
        <v>14.4</v>
      </c>
      <c r="AS129">
        <v>-0.02</v>
      </c>
      <c r="AT129">
        <v>3</v>
      </c>
      <c r="AU129">
        <v>940</v>
      </c>
      <c r="AV129">
        <v>0.09</v>
      </c>
      <c r="AW129">
        <v>0.7</v>
      </c>
      <c r="AX129">
        <v>65</v>
      </c>
      <c r="AY129">
        <v>-0.1</v>
      </c>
      <c r="AZ129">
        <v>94.9</v>
      </c>
    </row>
    <row r="130" spans="1:52" hidden="1" x14ac:dyDescent="0.3">
      <c r="A130" t="s">
        <v>562</v>
      </c>
      <c r="B130" t="s">
        <v>563</v>
      </c>
      <c r="C130" s="1" t="str">
        <f t="shared" ref="C130:C193" si="20">HYPERLINK("http://geochem.nrcan.gc.ca/cdogs/content/bdl/bdl211173_e.htm", "21:1173")</f>
        <v>21:1173</v>
      </c>
      <c r="D130" s="1" t="str">
        <f t="shared" si="17"/>
        <v>21:0241</v>
      </c>
      <c r="E130" t="s">
        <v>564</v>
      </c>
      <c r="F130" t="s">
        <v>565</v>
      </c>
      <c r="H130">
        <v>72.018240000000006</v>
      </c>
      <c r="I130">
        <v>-111.59896000000001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8</v>
      </c>
      <c r="M130" t="s">
        <v>77</v>
      </c>
      <c r="N130">
        <v>129</v>
      </c>
      <c r="O130">
        <v>1</v>
      </c>
      <c r="P130">
        <v>61</v>
      </c>
      <c r="Q130">
        <v>3.73</v>
      </c>
      <c r="R130">
        <v>1.4</v>
      </c>
      <c r="S130">
        <v>1.6</v>
      </c>
      <c r="T130">
        <v>-20</v>
      </c>
      <c r="U130">
        <v>73.2</v>
      </c>
      <c r="V130">
        <v>0.13</v>
      </c>
      <c r="W130">
        <v>1.05</v>
      </c>
      <c r="X130">
        <v>0.12</v>
      </c>
      <c r="Y130">
        <v>32.799999999999997</v>
      </c>
      <c r="Z130">
        <v>102.1</v>
      </c>
      <c r="AA130">
        <v>124.4</v>
      </c>
      <c r="AB130">
        <v>5.33</v>
      </c>
      <c r="AC130">
        <v>10.8</v>
      </c>
      <c r="AD130">
        <v>18</v>
      </c>
      <c r="AE130">
        <v>0.08</v>
      </c>
      <c r="AF130">
        <v>13.1</v>
      </c>
      <c r="AG130">
        <v>4.38</v>
      </c>
      <c r="AH130">
        <v>819</v>
      </c>
      <c r="AI130">
        <v>0.16</v>
      </c>
      <c r="AJ130">
        <v>2.5999999999999999E-2</v>
      </c>
      <c r="AK130">
        <v>64.900000000000006</v>
      </c>
      <c r="AL130">
        <v>3.5000000000000003E-2</v>
      </c>
      <c r="AM130">
        <v>10.55</v>
      </c>
      <c r="AN130">
        <v>0.03</v>
      </c>
      <c r="AO130">
        <v>0.03</v>
      </c>
      <c r="AP130">
        <v>13.7</v>
      </c>
      <c r="AQ130">
        <v>0.3</v>
      </c>
      <c r="AR130">
        <v>21.3</v>
      </c>
      <c r="AS130">
        <v>-0.02</v>
      </c>
      <c r="AT130">
        <v>2.9</v>
      </c>
      <c r="AU130">
        <v>3230</v>
      </c>
      <c r="AV130">
        <v>0.02</v>
      </c>
      <c r="AW130">
        <v>0.6</v>
      </c>
      <c r="AX130">
        <v>154</v>
      </c>
      <c r="AY130">
        <v>-0.1</v>
      </c>
      <c r="AZ130">
        <v>84.5</v>
      </c>
    </row>
    <row r="131" spans="1:52" hidden="1" x14ac:dyDescent="0.3">
      <c r="A131" t="s">
        <v>566</v>
      </c>
      <c r="B131" t="s">
        <v>567</v>
      </c>
      <c r="C131" s="1" t="str">
        <f t="shared" si="20"/>
        <v>21:1173</v>
      </c>
      <c r="D131" s="1" t="str">
        <f t="shared" si="17"/>
        <v>21:0241</v>
      </c>
      <c r="E131" t="s">
        <v>568</v>
      </c>
      <c r="F131" t="s">
        <v>569</v>
      </c>
      <c r="H131">
        <v>72.018469999999994</v>
      </c>
      <c r="I131">
        <v>-111.62296000000001</v>
      </c>
      <c r="J131" s="1" t="str">
        <f t="shared" si="18"/>
        <v>NGR bulk stream sediment</v>
      </c>
      <c r="K131" s="1" t="str">
        <f t="shared" si="19"/>
        <v>&lt;177 micron (NGR)</v>
      </c>
      <c r="L131">
        <v>8</v>
      </c>
      <c r="M131" t="s">
        <v>82</v>
      </c>
      <c r="N131">
        <v>130</v>
      </c>
      <c r="O131">
        <v>1</v>
      </c>
      <c r="P131">
        <v>55</v>
      </c>
      <c r="Q131">
        <v>3.06</v>
      </c>
      <c r="R131">
        <v>1.6</v>
      </c>
      <c r="S131">
        <v>2.2999999999999998</v>
      </c>
      <c r="T131">
        <v>-20</v>
      </c>
      <c r="U131">
        <v>77.8</v>
      </c>
      <c r="V131">
        <v>0.13</v>
      </c>
      <c r="W131">
        <v>1.1599999999999999</v>
      </c>
      <c r="X131">
        <v>0.16</v>
      </c>
      <c r="Y131">
        <v>28.4</v>
      </c>
      <c r="Z131">
        <v>72.900000000000006</v>
      </c>
      <c r="AA131">
        <v>146.30000000000001</v>
      </c>
      <c r="AB131">
        <v>4.9400000000000004</v>
      </c>
      <c r="AC131">
        <v>9.6999999999999993</v>
      </c>
      <c r="AD131">
        <v>10</v>
      </c>
      <c r="AE131">
        <v>0.08</v>
      </c>
      <c r="AF131">
        <v>12.2</v>
      </c>
      <c r="AG131">
        <v>2.77</v>
      </c>
      <c r="AH131">
        <v>818</v>
      </c>
      <c r="AI131">
        <v>0.24</v>
      </c>
      <c r="AJ131">
        <v>4.2000000000000003E-2</v>
      </c>
      <c r="AK131">
        <v>53.9</v>
      </c>
      <c r="AL131">
        <v>3.6999999999999998E-2</v>
      </c>
      <c r="AM131">
        <v>13.59</v>
      </c>
      <c r="AN131">
        <v>-0.02</v>
      </c>
      <c r="AO131">
        <v>0.05</v>
      </c>
      <c r="AP131">
        <v>13.5</v>
      </c>
      <c r="AQ131">
        <v>0.2</v>
      </c>
      <c r="AR131">
        <v>30.4</v>
      </c>
      <c r="AS131">
        <v>-0.02</v>
      </c>
      <c r="AT131">
        <v>3</v>
      </c>
      <c r="AU131">
        <v>2730</v>
      </c>
      <c r="AV131">
        <v>0.04</v>
      </c>
      <c r="AW131">
        <v>0.6</v>
      </c>
      <c r="AX131">
        <v>156</v>
      </c>
      <c r="AY131">
        <v>-0.1</v>
      </c>
      <c r="AZ131">
        <v>95.9</v>
      </c>
    </row>
    <row r="132" spans="1:52" hidden="1" x14ac:dyDescent="0.3">
      <c r="A132" t="s">
        <v>570</v>
      </c>
      <c r="B132" t="s">
        <v>571</v>
      </c>
      <c r="C132" s="1" t="str">
        <f t="shared" si="20"/>
        <v>21:1173</v>
      </c>
      <c r="D132" s="1" t="str">
        <f t="shared" si="17"/>
        <v>21:0241</v>
      </c>
      <c r="E132" t="s">
        <v>552</v>
      </c>
      <c r="F132" t="s">
        <v>572</v>
      </c>
      <c r="H132">
        <v>72.021739999999994</v>
      </c>
      <c r="I132">
        <v>-111.63296</v>
      </c>
      <c r="J132" s="1" t="str">
        <f t="shared" si="18"/>
        <v>NGR bulk stream sediment</v>
      </c>
      <c r="K132" s="1" t="str">
        <f t="shared" si="19"/>
        <v>&lt;177 micron (NGR)</v>
      </c>
      <c r="L132">
        <v>8</v>
      </c>
      <c r="M132" t="s">
        <v>311</v>
      </c>
      <c r="N132">
        <v>131</v>
      </c>
      <c r="O132">
        <v>1</v>
      </c>
      <c r="P132">
        <v>36</v>
      </c>
      <c r="Q132">
        <v>3.38</v>
      </c>
      <c r="R132">
        <v>1.2</v>
      </c>
      <c r="S132">
        <v>1.6</v>
      </c>
      <c r="T132">
        <v>-20</v>
      </c>
      <c r="U132">
        <v>78.7</v>
      </c>
      <c r="V132">
        <v>0.09</v>
      </c>
      <c r="W132">
        <v>1.76</v>
      </c>
      <c r="X132">
        <v>0.11</v>
      </c>
      <c r="Y132">
        <v>26.4</v>
      </c>
      <c r="Z132">
        <v>69.8</v>
      </c>
      <c r="AA132">
        <v>85.93</v>
      </c>
      <c r="AB132">
        <v>4.5999999999999996</v>
      </c>
      <c r="AC132">
        <v>8.8000000000000007</v>
      </c>
      <c r="AD132">
        <v>16</v>
      </c>
      <c r="AE132">
        <v>0.11</v>
      </c>
      <c r="AF132">
        <v>9.6</v>
      </c>
      <c r="AG132">
        <v>2.77</v>
      </c>
      <c r="AH132">
        <v>593</v>
      </c>
      <c r="AI132">
        <v>0.18</v>
      </c>
      <c r="AJ132">
        <v>3.5999999999999997E-2</v>
      </c>
      <c r="AK132">
        <v>51.1</v>
      </c>
      <c r="AL132">
        <v>2.5000000000000001E-2</v>
      </c>
      <c r="AM132">
        <v>9.15</v>
      </c>
      <c r="AN132">
        <v>0.02</v>
      </c>
      <c r="AO132">
        <v>0.03</v>
      </c>
      <c r="AP132">
        <v>11.7</v>
      </c>
      <c r="AQ132">
        <v>0.2</v>
      </c>
      <c r="AR132">
        <v>49</v>
      </c>
      <c r="AS132">
        <v>-0.02</v>
      </c>
      <c r="AT132">
        <v>2.6</v>
      </c>
      <c r="AU132">
        <v>3750</v>
      </c>
      <c r="AV132">
        <v>-0.02</v>
      </c>
      <c r="AW132">
        <v>0.6</v>
      </c>
      <c r="AX132">
        <v>148</v>
      </c>
      <c r="AY132">
        <v>-0.1</v>
      </c>
      <c r="AZ132">
        <v>65.2</v>
      </c>
    </row>
    <row r="133" spans="1:52" hidden="1" x14ac:dyDescent="0.3">
      <c r="A133" t="s">
        <v>573</v>
      </c>
      <c r="B133" t="s">
        <v>574</v>
      </c>
      <c r="C133" s="1" t="str">
        <f t="shared" si="20"/>
        <v>21:1173</v>
      </c>
      <c r="D133" s="1" t="str">
        <f t="shared" si="17"/>
        <v>21:0241</v>
      </c>
      <c r="E133" t="s">
        <v>575</v>
      </c>
      <c r="F133" t="s">
        <v>576</v>
      </c>
      <c r="H133">
        <v>72.052890000000005</v>
      </c>
      <c r="I133">
        <v>-111.64596</v>
      </c>
      <c r="J133" s="1" t="str">
        <f t="shared" si="18"/>
        <v>NGR bulk stream sediment</v>
      </c>
      <c r="K133" s="1" t="str">
        <f t="shared" si="19"/>
        <v>&lt;177 micron (NGR)</v>
      </c>
      <c r="L133">
        <v>8</v>
      </c>
      <c r="M133" t="s">
        <v>87</v>
      </c>
      <c r="N133">
        <v>132</v>
      </c>
      <c r="O133">
        <v>1</v>
      </c>
      <c r="P133">
        <v>41</v>
      </c>
      <c r="Q133">
        <v>2.56</v>
      </c>
      <c r="R133">
        <v>1.5</v>
      </c>
      <c r="S133">
        <v>1</v>
      </c>
      <c r="T133">
        <v>-20</v>
      </c>
      <c r="U133">
        <v>124.9</v>
      </c>
      <c r="V133">
        <v>0.12</v>
      </c>
      <c r="W133">
        <v>1.75</v>
      </c>
      <c r="X133">
        <v>0.12</v>
      </c>
      <c r="Y133">
        <v>21.8</v>
      </c>
      <c r="Z133">
        <v>58.5</v>
      </c>
      <c r="AA133">
        <v>86.3</v>
      </c>
      <c r="AB133">
        <v>3.92</v>
      </c>
      <c r="AC133">
        <v>7.2</v>
      </c>
      <c r="AD133">
        <v>-5</v>
      </c>
      <c r="AE133">
        <v>0.13</v>
      </c>
      <c r="AF133">
        <v>11.1</v>
      </c>
      <c r="AG133">
        <v>2.81</v>
      </c>
      <c r="AH133">
        <v>749</v>
      </c>
      <c r="AI133">
        <v>0.15</v>
      </c>
      <c r="AJ133">
        <v>0.03</v>
      </c>
      <c r="AK133">
        <v>42.8</v>
      </c>
      <c r="AL133">
        <v>2.8000000000000001E-2</v>
      </c>
      <c r="AM133">
        <v>10.95</v>
      </c>
      <c r="AN133">
        <v>-0.02</v>
      </c>
      <c r="AO133">
        <v>0.05</v>
      </c>
      <c r="AP133">
        <v>10.3</v>
      </c>
      <c r="AQ133">
        <v>0.2</v>
      </c>
      <c r="AR133">
        <v>31.4</v>
      </c>
      <c r="AS133">
        <v>-0.02</v>
      </c>
      <c r="AT133">
        <v>3.2</v>
      </c>
      <c r="AU133">
        <v>2430</v>
      </c>
      <c r="AV133">
        <v>0.03</v>
      </c>
      <c r="AW133">
        <v>0.5</v>
      </c>
      <c r="AX133">
        <v>117</v>
      </c>
      <c r="AY133">
        <v>-0.1</v>
      </c>
      <c r="AZ133">
        <v>67.2</v>
      </c>
    </row>
    <row r="134" spans="1:52" hidden="1" x14ac:dyDescent="0.3">
      <c r="A134" t="s">
        <v>577</v>
      </c>
      <c r="B134" t="s">
        <v>578</v>
      </c>
      <c r="C134" s="1" t="str">
        <f t="shared" si="20"/>
        <v>21:1173</v>
      </c>
      <c r="D134" s="1" t="str">
        <f t="shared" si="17"/>
        <v>21:0241</v>
      </c>
      <c r="E134" t="s">
        <v>579</v>
      </c>
      <c r="F134" t="s">
        <v>580</v>
      </c>
      <c r="H134">
        <v>72.118480000000005</v>
      </c>
      <c r="I134">
        <v>-111.60597</v>
      </c>
      <c r="J134" s="1" t="str">
        <f t="shared" si="18"/>
        <v>NGR bulk stream sediment</v>
      </c>
      <c r="K134" s="1" t="str">
        <f t="shared" si="19"/>
        <v>&lt;177 micron (NGR)</v>
      </c>
      <c r="L134">
        <v>8</v>
      </c>
      <c r="M134" t="s">
        <v>92</v>
      </c>
      <c r="N134">
        <v>133</v>
      </c>
      <c r="O134">
        <v>1</v>
      </c>
      <c r="P134">
        <v>26</v>
      </c>
      <c r="Q134">
        <v>1.57</v>
      </c>
      <c r="R134">
        <v>1.7</v>
      </c>
      <c r="S134">
        <v>0.8</v>
      </c>
      <c r="T134">
        <v>21</v>
      </c>
      <c r="U134">
        <v>280.89999999999998</v>
      </c>
      <c r="V134">
        <v>0.11</v>
      </c>
      <c r="W134">
        <v>4.82</v>
      </c>
      <c r="X134">
        <v>0.06</v>
      </c>
      <c r="Y134">
        <v>9.9</v>
      </c>
      <c r="Z134">
        <v>17.3</v>
      </c>
      <c r="AA134">
        <v>49.31</v>
      </c>
      <c r="AB134">
        <v>2.04</v>
      </c>
      <c r="AC134">
        <v>4.8</v>
      </c>
      <c r="AD134">
        <v>13</v>
      </c>
      <c r="AE134">
        <v>0.21</v>
      </c>
      <c r="AF134">
        <v>10</v>
      </c>
      <c r="AG134">
        <v>5.38</v>
      </c>
      <c r="AH134">
        <v>374</v>
      </c>
      <c r="AI134">
        <v>0.18</v>
      </c>
      <c r="AJ134">
        <v>3.4000000000000002E-2</v>
      </c>
      <c r="AK134">
        <v>18</v>
      </c>
      <c r="AL134">
        <v>2.7E-2</v>
      </c>
      <c r="AM134">
        <v>7.09</v>
      </c>
      <c r="AN134">
        <v>0.04</v>
      </c>
      <c r="AO134">
        <v>0.04</v>
      </c>
      <c r="AP134">
        <v>3.4</v>
      </c>
      <c r="AQ134">
        <v>0.1</v>
      </c>
      <c r="AR134">
        <v>38.9</v>
      </c>
      <c r="AS134">
        <v>-0.02</v>
      </c>
      <c r="AT134">
        <v>2.4</v>
      </c>
      <c r="AU134">
        <v>630</v>
      </c>
      <c r="AV134">
        <v>0.06</v>
      </c>
      <c r="AW134">
        <v>0.6</v>
      </c>
      <c r="AX134">
        <v>47</v>
      </c>
      <c r="AY134">
        <v>-0.1</v>
      </c>
      <c r="AZ134">
        <v>48.1</v>
      </c>
    </row>
    <row r="135" spans="1:52" hidden="1" x14ac:dyDescent="0.3">
      <c r="A135" t="s">
        <v>581</v>
      </c>
      <c r="B135" t="s">
        <v>582</v>
      </c>
      <c r="C135" s="1" t="str">
        <f t="shared" si="20"/>
        <v>21:1173</v>
      </c>
      <c r="D135" s="1" t="str">
        <f t="shared" si="17"/>
        <v>21:0241</v>
      </c>
      <c r="E135" t="s">
        <v>583</v>
      </c>
      <c r="F135" t="s">
        <v>584</v>
      </c>
      <c r="H135">
        <v>72.129660000000001</v>
      </c>
      <c r="I135">
        <v>-111.64497</v>
      </c>
      <c r="J135" s="1" t="str">
        <f t="shared" si="18"/>
        <v>NGR bulk stream sediment</v>
      </c>
      <c r="K135" s="1" t="str">
        <f t="shared" si="19"/>
        <v>&lt;177 micron (NGR)</v>
      </c>
      <c r="L135">
        <v>8</v>
      </c>
      <c r="M135" t="s">
        <v>97</v>
      </c>
      <c r="N135">
        <v>134</v>
      </c>
      <c r="O135">
        <v>1</v>
      </c>
      <c r="P135">
        <v>12</v>
      </c>
      <c r="Q135">
        <v>1.1200000000000001</v>
      </c>
      <c r="R135">
        <v>1.7</v>
      </c>
      <c r="S135">
        <v>-0.2</v>
      </c>
      <c r="T135">
        <v>28</v>
      </c>
      <c r="U135">
        <v>1289.0999999999999</v>
      </c>
      <c r="V135">
        <v>0.09</v>
      </c>
      <c r="W135">
        <v>6.84</v>
      </c>
      <c r="X135">
        <v>0.02</v>
      </c>
      <c r="Y135">
        <v>6.5</v>
      </c>
      <c r="Z135">
        <v>14.9</v>
      </c>
      <c r="AA135">
        <v>23.91</v>
      </c>
      <c r="AB135">
        <v>1.6</v>
      </c>
      <c r="AC135">
        <v>3.5</v>
      </c>
      <c r="AD135">
        <v>-5</v>
      </c>
      <c r="AE135">
        <v>0.2</v>
      </c>
      <c r="AF135">
        <v>10.199999999999999</v>
      </c>
      <c r="AG135">
        <v>5.27</v>
      </c>
      <c r="AH135">
        <v>263</v>
      </c>
      <c r="AI135">
        <v>0.19</v>
      </c>
      <c r="AJ135">
        <v>1.7000000000000001E-2</v>
      </c>
      <c r="AK135">
        <v>11.6</v>
      </c>
      <c r="AL135">
        <v>0.02</v>
      </c>
      <c r="AM135">
        <v>3.58</v>
      </c>
      <c r="AN135">
        <v>0.05</v>
      </c>
      <c r="AO135">
        <v>0.05</v>
      </c>
      <c r="AP135">
        <v>3</v>
      </c>
      <c r="AQ135">
        <v>0.2</v>
      </c>
      <c r="AR135">
        <v>99.3</v>
      </c>
      <c r="AS135">
        <v>-0.02</v>
      </c>
      <c r="AT135">
        <v>2.2000000000000002</v>
      </c>
      <c r="AU135">
        <v>780</v>
      </c>
      <c r="AV135">
        <v>0.05</v>
      </c>
      <c r="AW135">
        <v>0.5</v>
      </c>
      <c r="AX135">
        <v>46</v>
      </c>
      <c r="AY135">
        <v>-0.1</v>
      </c>
      <c r="AZ135">
        <v>21.7</v>
      </c>
    </row>
    <row r="136" spans="1:52" hidden="1" x14ac:dyDescent="0.3">
      <c r="A136" t="s">
        <v>585</v>
      </c>
      <c r="B136" t="s">
        <v>586</v>
      </c>
      <c r="C136" s="1" t="str">
        <f t="shared" si="20"/>
        <v>21:1173</v>
      </c>
      <c r="D136" s="1" t="str">
        <f t="shared" si="17"/>
        <v>21:0241</v>
      </c>
      <c r="E136" t="s">
        <v>587</v>
      </c>
      <c r="F136" t="s">
        <v>588</v>
      </c>
      <c r="H136">
        <v>72.142780000000002</v>
      </c>
      <c r="I136">
        <v>-111.78598</v>
      </c>
      <c r="J136" s="1" t="str">
        <f t="shared" si="18"/>
        <v>NGR bulk stream sediment</v>
      </c>
      <c r="K136" s="1" t="str">
        <f t="shared" si="19"/>
        <v>&lt;177 micron (NGR)</v>
      </c>
      <c r="L136">
        <v>8</v>
      </c>
      <c r="M136" t="s">
        <v>102</v>
      </c>
      <c r="N136">
        <v>135</v>
      </c>
      <c r="O136">
        <v>1</v>
      </c>
      <c r="P136">
        <v>14</v>
      </c>
      <c r="Q136">
        <v>1.47</v>
      </c>
      <c r="R136">
        <v>1.4</v>
      </c>
      <c r="S136">
        <v>-0.2</v>
      </c>
      <c r="T136">
        <v>-20</v>
      </c>
      <c r="U136">
        <v>213.5</v>
      </c>
      <c r="V136">
        <v>0.11</v>
      </c>
      <c r="W136">
        <v>4.78</v>
      </c>
      <c r="X136">
        <v>0.04</v>
      </c>
      <c r="Y136">
        <v>9.8000000000000007</v>
      </c>
      <c r="Z136">
        <v>20.3</v>
      </c>
      <c r="AA136">
        <v>32.840000000000003</v>
      </c>
      <c r="AB136">
        <v>2.2799999999999998</v>
      </c>
      <c r="AC136">
        <v>4.5999999999999996</v>
      </c>
      <c r="AD136">
        <v>-5</v>
      </c>
      <c r="AE136">
        <v>0.2</v>
      </c>
      <c r="AF136">
        <v>12.4</v>
      </c>
      <c r="AG136">
        <v>4.55</v>
      </c>
      <c r="AH136">
        <v>343</v>
      </c>
      <c r="AI136">
        <v>0.19</v>
      </c>
      <c r="AJ136">
        <v>2.7E-2</v>
      </c>
      <c r="AK136">
        <v>17.399999999999999</v>
      </c>
      <c r="AL136">
        <v>2.4E-2</v>
      </c>
      <c r="AM136">
        <v>4.9400000000000004</v>
      </c>
      <c r="AN136">
        <v>-0.02</v>
      </c>
      <c r="AO136">
        <v>0.06</v>
      </c>
      <c r="AP136">
        <v>3.6</v>
      </c>
      <c r="AQ136">
        <v>0.1</v>
      </c>
      <c r="AR136">
        <v>34.1</v>
      </c>
      <c r="AS136">
        <v>-0.02</v>
      </c>
      <c r="AT136">
        <v>2.7</v>
      </c>
      <c r="AU136">
        <v>1240</v>
      </c>
      <c r="AV136">
        <v>0.04</v>
      </c>
      <c r="AW136">
        <v>0.5</v>
      </c>
      <c r="AX136">
        <v>75</v>
      </c>
      <c r="AY136">
        <v>-0.1</v>
      </c>
      <c r="AZ136">
        <v>29.5</v>
      </c>
    </row>
    <row r="137" spans="1:52" hidden="1" x14ac:dyDescent="0.3">
      <c r="A137" t="s">
        <v>589</v>
      </c>
      <c r="B137" t="s">
        <v>590</v>
      </c>
      <c r="C137" s="1" t="str">
        <f t="shared" si="20"/>
        <v>21:1173</v>
      </c>
      <c r="D137" s="1" t="str">
        <f t="shared" si="17"/>
        <v>21:0241</v>
      </c>
      <c r="E137" t="s">
        <v>591</v>
      </c>
      <c r="F137" t="s">
        <v>592</v>
      </c>
      <c r="H137">
        <v>72.116990000000001</v>
      </c>
      <c r="I137">
        <v>-111.83498</v>
      </c>
      <c r="J137" s="1" t="str">
        <f t="shared" si="18"/>
        <v>NGR bulk stream sediment</v>
      </c>
      <c r="K137" s="1" t="str">
        <f t="shared" si="19"/>
        <v>&lt;177 micron (NGR)</v>
      </c>
      <c r="L137">
        <v>8</v>
      </c>
      <c r="M137" t="s">
        <v>107</v>
      </c>
      <c r="N137">
        <v>136</v>
      </c>
      <c r="O137">
        <v>1</v>
      </c>
      <c r="P137">
        <v>26</v>
      </c>
      <c r="Q137">
        <v>1.89</v>
      </c>
      <c r="R137">
        <v>1.6</v>
      </c>
      <c r="S137">
        <v>0.9</v>
      </c>
      <c r="T137">
        <v>-20</v>
      </c>
      <c r="U137">
        <v>119.6</v>
      </c>
      <c r="V137">
        <v>0.12</v>
      </c>
      <c r="W137">
        <v>3.78</v>
      </c>
      <c r="X137">
        <v>7.0000000000000007E-2</v>
      </c>
      <c r="Y137">
        <v>13.3</v>
      </c>
      <c r="Z137">
        <v>27.5</v>
      </c>
      <c r="AA137">
        <v>51.78</v>
      </c>
      <c r="AB137">
        <v>2.59</v>
      </c>
      <c r="AC137">
        <v>5.6</v>
      </c>
      <c r="AD137">
        <v>-5</v>
      </c>
      <c r="AE137">
        <v>0.16</v>
      </c>
      <c r="AF137">
        <v>12.3</v>
      </c>
      <c r="AG137">
        <v>4.32</v>
      </c>
      <c r="AH137">
        <v>488</v>
      </c>
      <c r="AI137">
        <v>0.21</v>
      </c>
      <c r="AJ137">
        <v>0.03</v>
      </c>
      <c r="AK137">
        <v>24.6</v>
      </c>
      <c r="AL137">
        <v>2.7E-2</v>
      </c>
      <c r="AM137">
        <v>7.73</v>
      </c>
      <c r="AN137">
        <v>0.03</v>
      </c>
      <c r="AO137">
        <v>0.04</v>
      </c>
      <c r="AP137">
        <v>5.4</v>
      </c>
      <c r="AQ137">
        <v>0.2</v>
      </c>
      <c r="AR137">
        <v>24.4</v>
      </c>
      <c r="AS137">
        <v>-0.02</v>
      </c>
      <c r="AT137">
        <v>2.6</v>
      </c>
      <c r="AU137">
        <v>1300</v>
      </c>
      <c r="AV137">
        <v>0.05</v>
      </c>
      <c r="AW137">
        <v>0.4</v>
      </c>
      <c r="AX137">
        <v>71</v>
      </c>
      <c r="AY137">
        <v>-0.1</v>
      </c>
      <c r="AZ137">
        <v>43.5</v>
      </c>
    </row>
    <row r="138" spans="1:52" hidden="1" x14ac:dyDescent="0.3">
      <c r="A138" t="s">
        <v>593</v>
      </c>
      <c r="B138" t="s">
        <v>594</v>
      </c>
      <c r="C138" s="1" t="str">
        <f t="shared" si="20"/>
        <v>21:1173</v>
      </c>
      <c r="D138" s="1" t="str">
        <f>HYPERLINK("http://geochem.nrcan.gc.ca/cdogs/content/svy/svy_e.htm", "")</f>
        <v/>
      </c>
      <c r="G138" s="1" t="str">
        <f>HYPERLINK("http://geochem.nrcan.gc.ca/cdogs/content/cr_/cr_00094_e.htm", "94")</f>
        <v>94</v>
      </c>
      <c r="J138" t="s">
        <v>70</v>
      </c>
      <c r="K138" t="s">
        <v>71</v>
      </c>
      <c r="L138">
        <v>8</v>
      </c>
      <c r="M138" t="s">
        <v>72</v>
      </c>
      <c r="N138">
        <v>137</v>
      </c>
      <c r="O138">
        <v>8</v>
      </c>
      <c r="P138">
        <v>285</v>
      </c>
      <c r="Q138">
        <v>0.98</v>
      </c>
      <c r="R138">
        <v>11</v>
      </c>
      <c r="S138">
        <v>5.3</v>
      </c>
      <c r="T138">
        <v>-20</v>
      </c>
      <c r="U138">
        <v>1008</v>
      </c>
      <c r="V138">
        <v>0.18</v>
      </c>
      <c r="W138">
        <v>1.01</v>
      </c>
      <c r="X138">
        <v>0.41</v>
      </c>
      <c r="Y138">
        <v>9.6999999999999993</v>
      </c>
      <c r="Z138">
        <v>28.6</v>
      </c>
      <c r="AA138">
        <v>65.37</v>
      </c>
      <c r="AB138">
        <v>2.39</v>
      </c>
      <c r="AC138">
        <v>3.2</v>
      </c>
      <c r="AD138">
        <v>813</v>
      </c>
      <c r="AE138">
        <v>0.08</v>
      </c>
      <c r="AF138">
        <v>12.2</v>
      </c>
      <c r="AG138">
        <v>0.62</v>
      </c>
      <c r="AH138">
        <v>1112</v>
      </c>
      <c r="AI138">
        <v>1.19</v>
      </c>
      <c r="AJ138">
        <v>3.3000000000000002E-2</v>
      </c>
      <c r="AK138">
        <v>23.6</v>
      </c>
      <c r="AL138">
        <v>7.3999999999999996E-2</v>
      </c>
      <c r="AM138">
        <v>12.76</v>
      </c>
      <c r="AN138">
        <v>0.08</v>
      </c>
      <c r="AO138">
        <v>4.42</v>
      </c>
      <c r="AP138">
        <v>2.9</v>
      </c>
      <c r="AQ138">
        <v>0.7</v>
      </c>
      <c r="AR138">
        <v>55.7</v>
      </c>
      <c r="AS138">
        <v>-0.02</v>
      </c>
      <c r="AT138">
        <v>1.2</v>
      </c>
      <c r="AU138">
        <v>570</v>
      </c>
      <c r="AV138">
        <v>0.1</v>
      </c>
      <c r="AW138">
        <v>1.8</v>
      </c>
      <c r="AX138">
        <v>42</v>
      </c>
      <c r="AY138">
        <v>0.2</v>
      </c>
      <c r="AZ138">
        <v>75.7</v>
      </c>
    </row>
    <row r="139" spans="1:52" hidden="1" x14ac:dyDescent="0.3">
      <c r="A139" t="s">
        <v>595</v>
      </c>
      <c r="B139" t="s">
        <v>596</v>
      </c>
      <c r="C139" s="1" t="str">
        <f t="shared" si="20"/>
        <v>21:1173</v>
      </c>
      <c r="D139" s="1" t="str">
        <f t="shared" ref="D139:D149" si="21">HYPERLINK("http://geochem.nrcan.gc.ca/cdogs/content/svy/svy210241_e.htm", "21:0241")</f>
        <v>21:0241</v>
      </c>
      <c r="E139" t="s">
        <v>597</v>
      </c>
      <c r="F139" t="s">
        <v>598</v>
      </c>
      <c r="H139">
        <v>72.279480000000007</v>
      </c>
      <c r="I139">
        <v>-111.37097</v>
      </c>
      <c r="J139" s="1" t="str">
        <f t="shared" ref="J139:J149" si="22">HYPERLINK("http://geochem.nrcan.gc.ca/cdogs/content/kwd/kwd020030_e.htm", "NGR bulk stream sediment")</f>
        <v>NGR bulk stream sediment</v>
      </c>
      <c r="K139" s="1" t="str">
        <f t="shared" ref="K139:K149" si="23">HYPERLINK("http://geochem.nrcan.gc.ca/cdogs/content/kwd/kwd080006_e.htm", "&lt;177 micron (NGR)")</f>
        <v>&lt;177 micron (NGR)</v>
      </c>
      <c r="L139">
        <v>9</v>
      </c>
      <c r="M139" t="s">
        <v>57</v>
      </c>
      <c r="N139">
        <v>138</v>
      </c>
      <c r="O139">
        <v>7</v>
      </c>
      <c r="P139">
        <v>32</v>
      </c>
      <c r="Q139">
        <v>1.47</v>
      </c>
      <c r="R139">
        <v>3.1</v>
      </c>
      <c r="S139">
        <v>-0.2</v>
      </c>
      <c r="T139">
        <v>-20</v>
      </c>
      <c r="U139">
        <v>85.3</v>
      </c>
      <c r="V139">
        <v>0.09</v>
      </c>
      <c r="W139">
        <v>8.9499999999999993</v>
      </c>
      <c r="X139">
        <v>0.1</v>
      </c>
      <c r="Y139">
        <v>14.2</v>
      </c>
      <c r="Z139">
        <v>21.5</v>
      </c>
      <c r="AA139">
        <v>60.08</v>
      </c>
      <c r="AB139">
        <v>2.4900000000000002</v>
      </c>
      <c r="AC139">
        <v>4.7</v>
      </c>
      <c r="AD139">
        <v>7</v>
      </c>
      <c r="AE139">
        <v>0.12</v>
      </c>
      <c r="AF139">
        <v>10.1</v>
      </c>
      <c r="AG139">
        <v>5.37</v>
      </c>
      <c r="AH139">
        <v>441</v>
      </c>
      <c r="AI139">
        <v>0.28999999999999998</v>
      </c>
      <c r="AJ139">
        <v>3.6999999999999998E-2</v>
      </c>
      <c r="AK139">
        <v>19</v>
      </c>
      <c r="AL139">
        <v>2.9000000000000001E-2</v>
      </c>
      <c r="AM139">
        <v>7.97</v>
      </c>
      <c r="AN139">
        <v>-0.02</v>
      </c>
      <c r="AO139">
        <v>0.05</v>
      </c>
      <c r="AP139">
        <v>4.8</v>
      </c>
      <c r="AQ139">
        <v>-0.1</v>
      </c>
      <c r="AR139">
        <v>46</v>
      </c>
      <c r="AS139">
        <v>-0.02</v>
      </c>
      <c r="AT139">
        <v>1.9</v>
      </c>
      <c r="AU139">
        <v>860</v>
      </c>
      <c r="AV139">
        <v>0.06</v>
      </c>
      <c r="AW139">
        <v>0.4</v>
      </c>
      <c r="AX139">
        <v>78</v>
      </c>
      <c r="AY139">
        <v>-0.1</v>
      </c>
      <c r="AZ139">
        <v>35.299999999999997</v>
      </c>
    </row>
    <row r="140" spans="1:52" hidden="1" x14ac:dyDescent="0.3">
      <c r="A140" t="s">
        <v>599</v>
      </c>
      <c r="B140" t="s">
        <v>600</v>
      </c>
      <c r="C140" s="1" t="str">
        <f t="shared" si="20"/>
        <v>21:1173</v>
      </c>
      <c r="D140" s="1" t="str">
        <f t="shared" si="21"/>
        <v>21:0241</v>
      </c>
      <c r="E140" t="s">
        <v>601</v>
      </c>
      <c r="F140" t="s">
        <v>602</v>
      </c>
      <c r="H140">
        <v>72.190650000000005</v>
      </c>
      <c r="I140">
        <v>-111.91200000000001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9</v>
      </c>
      <c r="M140" t="s">
        <v>62</v>
      </c>
      <c r="N140">
        <v>139</v>
      </c>
      <c r="O140">
        <v>1</v>
      </c>
    </row>
    <row r="141" spans="1:52" hidden="1" x14ac:dyDescent="0.3">
      <c r="A141" t="s">
        <v>603</v>
      </c>
      <c r="B141" t="s">
        <v>604</v>
      </c>
      <c r="C141" s="1" t="str">
        <f t="shared" si="20"/>
        <v>21:1173</v>
      </c>
      <c r="D141" s="1" t="str">
        <f t="shared" si="21"/>
        <v>21:0241</v>
      </c>
      <c r="E141" t="s">
        <v>605</v>
      </c>
      <c r="F141" t="s">
        <v>606</v>
      </c>
      <c r="H141">
        <v>72.189329999999998</v>
      </c>
      <c r="I141">
        <v>-111.89</v>
      </c>
      <c r="J141" s="1" t="str">
        <f t="shared" si="22"/>
        <v>NGR bulk stream sediment</v>
      </c>
      <c r="K141" s="1" t="str">
        <f t="shared" si="23"/>
        <v>&lt;177 micron (NGR)</v>
      </c>
      <c r="L141">
        <v>9</v>
      </c>
      <c r="M141" t="s">
        <v>67</v>
      </c>
      <c r="N141">
        <v>140</v>
      </c>
      <c r="O141">
        <v>1</v>
      </c>
    </row>
    <row r="142" spans="1:52" hidden="1" x14ac:dyDescent="0.3">
      <c r="A142" t="s">
        <v>607</v>
      </c>
      <c r="B142" t="s">
        <v>608</v>
      </c>
      <c r="C142" s="1" t="str">
        <f t="shared" si="20"/>
        <v>21:1173</v>
      </c>
      <c r="D142" s="1" t="str">
        <f t="shared" si="21"/>
        <v>21:0241</v>
      </c>
      <c r="E142" t="s">
        <v>609</v>
      </c>
      <c r="F142" t="s">
        <v>610</v>
      </c>
      <c r="H142">
        <v>72.257080000000002</v>
      </c>
      <c r="I142">
        <v>-111.869</v>
      </c>
      <c r="J142" s="1" t="str">
        <f t="shared" si="22"/>
        <v>NGR bulk stream sediment</v>
      </c>
      <c r="K142" s="1" t="str">
        <f t="shared" si="23"/>
        <v>&lt;177 micron (NGR)</v>
      </c>
      <c r="L142">
        <v>9</v>
      </c>
      <c r="M142" t="s">
        <v>77</v>
      </c>
      <c r="N142">
        <v>141</v>
      </c>
      <c r="O142">
        <v>1</v>
      </c>
      <c r="P142">
        <v>43</v>
      </c>
      <c r="Q142">
        <v>2.27</v>
      </c>
      <c r="R142">
        <v>3</v>
      </c>
      <c r="S142">
        <v>0.5</v>
      </c>
      <c r="T142">
        <v>-20</v>
      </c>
      <c r="U142">
        <v>82.4</v>
      </c>
      <c r="V142">
        <v>0.15</v>
      </c>
      <c r="W142">
        <v>5.56</v>
      </c>
      <c r="X142">
        <v>0.16</v>
      </c>
      <c r="Y142">
        <v>15.2</v>
      </c>
      <c r="Z142">
        <v>29.4</v>
      </c>
      <c r="AA142">
        <v>68.48</v>
      </c>
      <c r="AB142">
        <v>2.81</v>
      </c>
      <c r="AC142">
        <v>6.7</v>
      </c>
      <c r="AD142">
        <v>-5</v>
      </c>
      <c r="AE142">
        <v>0.15</v>
      </c>
      <c r="AF142">
        <v>14</v>
      </c>
      <c r="AG142">
        <v>6.23</v>
      </c>
      <c r="AH142">
        <v>323</v>
      </c>
      <c r="AI142">
        <v>0.23</v>
      </c>
      <c r="AJ142">
        <v>2.5999999999999999E-2</v>
      </c>
      <c r="AK142">
        <v>25.1</v>
      </c>
      <c r="AL142">
        <v>3.5000000000000003E-2</v>
      </c>
      <c r="AM142">
        <v>10.01</v>
      </c>
      <c r="AN142">
        <v>-0.02</v>
      </c>
      <c r="AO142">
        <v>0.05</v>
      </c>
      <c r="AP142">
        <v>5</v>
      </c>
      <c r="AQ142">
        <v>0.3</v>
      </c>
      <c r="AR142">
        <v>22</v>
      </c>
      <c r="AS142">
        <v>-0.02</v>
      </c>
      <c r="AT142">
        <v>3</v>
      </c>
      <c r="AU142">
        <v>920</v>
      </c>
      <c r="AV142">
        <v>0.12</v>
      </c>
      <c r="AW142">
        <v>0.5</v>
      </c>
      <c r="AX142">
        <v>64</v>
      </c>
      <c r="AY142">
        <v>-0.1</v>
      </c>
      <c r="AZ142">
        <v>54.3</v>
      </c>
    </row>
    <row r="143" spans="1:52" hidden="1" x14ac:dyDescent="0.3">
      <c r="A143" t="s">
        <v>611</v>
      </c>
      <c r="B143" t="s">
        <v>612</v>
      </c>
      <c r="C143" s="1" t="str">
        <f t="shared" si="20"/>
        <v>21:1173</v>
      </c>
      <c r="D143" s="1" t="str">
        <f t="shared" si="21"/>
        <v>21:0241</v>
      </c>
      <c r="E143" t="s">
        <v>613</v>
      </c>
      <c r="F143" t="s">
        <v>614</v>
      </c>
      <c r="H143">
        <v>72.290149999999997</v>
      </c>
      <c r="I143">
        <v>-111.91501</v>
      </c>
      <c r="J143" s="1" t="str">
        <f t="shared" si="22"/>
        <v>NGR bulk stream sediment</v>
      </c>
      <c r="K143" s="1" t="str">
        <f t="shared" si="23"/>
        <v>&lt;177 micron (NGR)</v>
      </c>
      <c r="L143">
        <v>9</v>
      </c>
      <c r="M143" t="s">
        <v>82</v>
      </c>
      <c r="N143">
        <v>142</v>
      </c>
      <c r="O143">
        <v>1</v>
      </c>
      <c r="P143">
        <v>41</v>
      </c>
      <c r="Q143">
        <v>1.72</v>
      </c>
      <c r="R143">
        <v>7.5</v>
      </c>
      <c r="S143">
        <v>0.7</v>
      </c>
      <c r="T143">
        <v>-20</v>
      </c>
      <c r="U143">
        <v>70.900000000000006</v>
      </c>
      <c r="V143">
        <v>0.14000000000000001</v>
      </c>
      <c r="W143">
        <v>4.18</v>
      </c>
      <c r="X143">
        <v>0.1</v>
      </c>
      <c r="Y143">
        <v>17.399999999999999</v>
      </c>
      <c r="Z143">
        <v>31.4</v>
      </c>
      <c r="AA143">
        <v>55.67</v>
      </c>
      <c r="AB143">
        <v>3.24</v>
      </c>
      <c r="AC143">
        <v>5.2</v>
      </c>
      <c r="AD143">
        <v>47</v>
      </c>
      <c r="AE143">
        <v>0.17</v>
      </c>
      <c r="AF143">
        <v>11.8</v>
      </c>
      <c r="AG143">
        <v>3.53</v>
      </c>
      <c r="AH143">
        <v>897</v>
      </c>
      <c r="AI143">
        <v>0.56000000000000005</v>
      </c>
      <c r="AJ143">
        <v>1.9E-2</v>
      </c>
      <c r="AK143">
        <v>26</v>
      </c>
      <c r="AL143">
        <v>0.05</v>
      </c>
      <c r="AM143">
        <v>10.08</v>
      </c>
      <c r="AN143">
        <v>0.1</v>
      </c>
      <c r="AO143">
        <v>0.13</v>
      </c>
      <c r="AP143">
        <v>5.2</v>
      </c>
      <c r="AQ143">
        <v>0.6</v>
      </c>
      <c r="AR143">
        <v>18.5</v>
      </c>
      <c r="AS143">
        <v>-0.02</v>
      </c>
      <c r="AT143">
        <v>2.6</v>
      </c>
      <c r="AU143">
        <v>650</v>
      </c>
      <c r="AV143">
        <v>0.1</v>
      </c>
      <c r="AW143">
        <v>0.5</v>
      </c>
      <c r="AX143">
        <v>62</v>
      </c>
      <c r="AY143">
        <v>-0.1</v>
      </c>
      <c r="AZ143">
        <v>56.2</v>
      </c>
    </row>
    <row r="144" spans="1:52" hidden="1" x14ac:dyDescent="0.3">
      <c r="A144" t="s">
        <v>615</v>
      </c>
      <c r="B144" t="s">
        <v>616</v>
      </c>
      <c r="C144" s="1" t="str">
        <f t="shared" si="20"/>
        <v>21:1173</v>
      </c>
      <c r="D144" s="1" t="str">
        <f t="shared" si="21"/>
        <v>21:0241</v>
      </c>
      <c r="E144" t="s">
        <v>617</v>
      </c>
      <c r="F144" t="s">
        <v>618</v>
      </c>
      <c r="H144">
        <v>72.300809999999998</v>
      </c>
      <c r="I144">
        <v>-111.94301</v>
      </c>
      <c r="J144" s="1" t="str">
        <f t="shared" si="22"/>
        <v>NGR bulk stream sediment</v>
      </c>
      <c r="K144" s="1" t="str">
        <f t="shared" si="23"/>
        <v>&lt;177 micron (NGR)</v>
      </c>
      <c r="L144">
        <v>9</v>
      </c>
      <c r="M144" t="s">
        <v>87</v>
      </c>
      <c r="N144">
        <v>143</v>
      </c>
      <c r="O144">
        <v>1</v>
      </c>
      <c r="P144">
        <v>38</v>
      </c>
      <c r="Q144">
        <v>1.46</v>
      </c>
      <c r="R144">
        <v>11.1</v>
      </c>
      <c r="S144">
        <v>1.4</v>
      </c>
      <c r="T144">
        <v>-20</v>
      </c>
      <c r="U144">
        <v>28.9</v>
      </c>
      <c r="V144">
        <v>0.11</v>
      </c>
      <c r="W144">
        <v>6.61</v>
      </c>
      <c r="X144">
        <v>0.16</v>
      </c>
      <c r="Y144">
        <v>14.6</v>
      </c>
      <c r="Z144">
        <v>27</v>
      </c>
      <c r="AA144">
        <v>45.31</v>
      </c>
      <c r="AB144">
        <v>2.42</v>
      </c>
      <c r="AC144">
        <v>4.5</v>
      </c>
      <c r="AD144">
        <v>19</v>
      </c>
      <c r="AE144">
        <v>0.21</v>
      </c>
      <c r="AF144">
        <v>9.9</v>
      </c>
      <c r="AG144">
        <v>4.5199999999999996</v>
      </c>
      <c r="AH144">
        <v>452</v>
      </c>
      <c r="AI144">
        <v>2.38</v>
      </c>
      <c r="AJ144">
        <v>3.5000000000000003E-2</v>
      </c>
      <c r="AK144">
        <v>27.8</v>
      </c>
      <c r="AL144">
        <v>4.3999999999999997E-2</v>
      </c>
      <c r="AM144">
        <v>8.26</v>
      </c>
      <c r="AN144">
        <v>0.16</v>
      </c>
      <c r="AO144">
        <v>0.31</v>
      </c>
      <c r="AP144">
        <v>4.8</v>
      </c>
      <c r="AQ144">
        <v>0.8</v>
      </c>
      <c r="AR144">
        <v>27.4</v>
      </c>
      <c r="AS144">
        <v>-0.02</v>
      </c>
      <c r="AT144">
        <v>2.2999999999999998</v>
      </c>
      <c r="AU144">
        <v>800</v>
      </c>
      <c r="AV144">
        <v>0.14000000000000001</v>
      </c>
      <c r="AW144">
        <v>3.8</v>
      </c>
      <c r="AX144">
        <v>73</v>
      </c>
      <c r="AY144">
        <v>-0.1</v>
      </c>
      <c r="AZ144">
        <v>41.9</v>
      </c>
    </row>
    <row r="145" spans="1:52" hidden="1" x14ac:dyDescent="0.3">
      <c r="A145" t="s">
        <v>619</v>
      </c>
      <c r="B145" t="s">
        <v>620</v>
      </c>
      <c r="C145" s="1" t="str">
        <f t="shared" si="20"/>
        <v>21:1173</v>
      </c>
      <c r="D145" s="1" t="str">
        <f t="shared" si="21"/>
        <v>21:0241</v>
      </c>
      <c r="E145" t="s">
        <v>621</v>
      </c>
      <c r="F145" t="s">
        <v>622</v>
      </c>
      <c r="H145">
        <v>72.322950000000006</v>
      </c>
      <c r="I145">
        <v>-111.84601000000001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9</v>
      </c>
      <c r="M145" t="s">
        <v>92</v>
      </c>
      <c r="N145">
        <v>144</v>
      </c>
      <c r="O145">
        <v>1</v>
      </c>
      <c r="P145">
        <v>52</v>
      </c>
      <c r="Q145">
        <v>1.6</v>
      </c>
      <c r="R145">
        <v>5.8</v>
      </c>
      <c r="S145">
        <v>2</v>
      </c>
      <c r="T145">
        <v>-20</v>
      </c>
      <c r="U145">
        <v>85</v>
      </c>
      <c r="V145">
        <v>0.17</v>
      </c>
      <c r="W145">
        <v>2.11</v>
      </c>
      <c r="X145">
        <v>0.21</v>
      </c>
      <c r="Y145">
        <v>20.3</v>
      </c>
      <c r="Z145">
        <v>28.7</v>
      </c>
      <c r="AA145">
        <v>82.92</v>
      </c>
      <c r="AB145">
        <v>2.86</v>
      </c>
      <c r="AC145">
        <v>5.3</v>
      </c>
      <c r="AD145">
        <v>95</v>
      </c>
      <c r="AE145">
        <v>0.22</v>
      </c>
      <c r="AF145">
        <v>13.8</v>
      </c>
      <c r="AG145">
        <v>2.2799999999999998</v>
      </c>
      <c r="AH145">
        <v>1457</v>
      </c>
      <c r="AI145">
        <v>0.59</v>
      </c>
      <c r="AJ145">
        <v>2.5000000000000001E-2</v>
      </c>
      <c r="AK145">
        <v>32</v>
      </c>
      <c r="AL145">
        <v>7.5999999999999998E-2</v>
      </c>
      <c r="AM145">
        <v>12.49</v>
      </c>
      <c r="AN145">
        <v>0.16</v>
      </c>
      <c r="AO145">
        <v>0.17</v>
      </c>
      <c r="AP145">
        <v>5.4</v>
      </c>
      <c r="AQ145">
        <v>1.3</v>
      </c>
      <c r="AR145">
        <v>15.1</v>
      </c>
      <c r="AS145">
        <v>-0.02</v>
      </c>
      <c r="AT145">
        <v>1.7</v>
      </c>
      <c r="AU145">
        <v>310</v>
      </c>
      <c r="AV145">
        <v>0.11</v>
      </c>
      <c r="AW145">
        <v>0.9</v>
      </c>
      <c r="AX145">
        <v>64</v>
      </c>
      <c r="AY145">
        <v>-0.1</v>
      </c>
      <c r="AZ145">
        <v>62.5</v>
      </c>
    </row>
    <row r="146" spans="1:52" hidden="1" x14ac:dyDescent="0.3">
      <c r="A146" t="s">
        <v>623</v>
      </c>
      <c r="B146" t="s">
        <v>624</v>
      </c>
      <c r="C146" s="1" t="str">
        <f t="shared" si="20"/>
        <v>21:1173</v>
      </c>
      <c r="D146" s="1" t="str">
        <f t="shared" si="21"/>
        <v>21:0241</v>
      </c>
      <c r="E146" t="s">
        <v>625</v>
      </c>
      <c r="F146" t="s">
        <v>626</v>
      </c>
      <c r="H146">
        <v>72.287999999999997</v>
      </c>
      <c r="I146">
        <v>-111.78700000000001</v>
      </c>
      <c r="J146" s="1" t="str">
        <f t="shared" si="22"/>
        <v>NGR bulk stream sediment</v>
      </c>
      <c r="K146" s="1" t="str">
        <f t="shared" si="23"/>
        <v>&lt;177 micron (NGR)</v>
      </c>
      <c r="L146">
        <v>9</v>
      </c>
      <c r="M146" t="s">
        <v>97</v>
      </c>
      <c r="N146">
        <v>145</v>
      </c>
      <c r="O146">
        <v>1</v>
      </c>
    </row>
    <row r="147" spans="1:52" hidden="1" x14ac:dyDescent="0.3">
      <c r="A147" t="s">
        <v>627</v>
      </c>
      <c r="B147" t="s">
        <v>628</v>
      </c>
      <c r="C147" s="1" t="str">
        <f t="shared" si="20"/>
        <v>21:1173</v>
      </c>
      <c r="D147" s="1" t="str">
        <f t="shared" si="21"/>
        <v>21:0241</v>
      </c>
      <c r="E147" t="s">
        <v>629</v>
      </c>
      <c r="F147" t="s">
        <v>630</v>
      </c>
      <c r="H147">
        <v>72.275480000000002</v>
      </c>
      <c r="I147">
        <v>-111.45797</v>
      </c>
      <c r="J147" s="1" t="str">
        <f t="shared" si="22"/>
        <v>NGR bulk stream sediment</v>
      </c>
      <c r="K147" s="1" t="str">
        <f t="shared" si="23"/>
        <v>&lt;177 micron (NGR)</v>
      </c>
      <c r="L147">
        <v>9</v>
      </c>
      <c r="M147" t="s">
        <v>102</v>
      </c>
      <c r="N147">
        <v>146</v>
      </c>
      <c r="O147">
        <v>1</v>
      </c>
      <c r="P147">
        <v>56</v>
      </c>
      <c r="Q147">
        <v>2.2400000000000002</v>
      </c>
      <c r="R147">
        <v>3.8</v>
      </c>
      <c r="S147">
        <v>1.1000000000000001</v>
      </c>
      <c r="T147">
        <v>-20</v>
      </c>
      <c r="U147">
        <v>113</v>
      </c>
      <c r="V147">
        <v>0.17</v>
      </c>
      <c r="W147">
        <v>6.16</v>
      </c>
      <c r="X147">
        <v>0.17</v>
      </c>
      <c r="Y147">
        <v>18.7</v>
      </c>
      <c r="Z147">
        <v>36.299999999999997</v>
      </c>
      <c r="AA147">
        <v>85.64</v>
      </c>
      <c r="AB147">
        <v>3.27</v>
      </c>
      <c r="AC147">
        <v>7</v>
      </c>
      <c r="AD147">
        <v>34</v>
      </c>
      <c r="AE147">
        <v>0.19</v>
      </c>
      <c r="AF147">
        <v>18</v>
      </c>
      <c r="AG147">
        <v>6.19</v>
      </c>
      <c r="AH147">
        <v>670</v>
      </c>
      <c r="AI147">
        <v>0.27</v>
      </c>
      <c r="AJ147">
        <v>1.7000000000000001E-2</v>
      </c>
      <c r="AK147">
        <v>29.8</v>
      </c>
      <c r="AL147">
        <v>4.2000000000000003E-2</v>
      </c>
      <c r="AM147">
        <v>15.41</v>
      </c>
      <c r="AN147">
        <v>0.03</v>
      </c>
      <c r="AO147">
        <v>0.08</v>
      </c>
      <c r="AP147">
        <v>6.6</v>
      </c>
      <c r="AQ147">
        <v>0.6</v>
      </c>
      <c r="AR147">
        <v>24.5</v>
      </c>
      <c r="AS147">
        <v>-0.02</v>
      </c>
      <c r="AT147">
        <v>3.4</v>
      </c>
      <c r="AU147">
        <v>520</v>
      </c>
      <c r="AV147">
        <v>0.11</v>
      </c>
      <c r="AW147">
        <v>0.6</v>
      </c>
      <c r="AX147">
        <v>61</v>
      </c>
      <c r="AY147">
        <v>-0.1</v>
      </c>
      <c r="AZ147">
        <v>72.8</v>
      </c>
    </row>
    <row r="148" spans="1:52" hidden="1" x14ac:dyDescent="0.3">
      <c r="A148" t="s">
        <v>631</v>
      </c>
      <c r="B148" t="s">
        <v>632</v>
      </c>
      <c r="C148" s="1" t="str">
        <f t="shared" si="20"/>
        <v>21:1173</v>
      </c>
      <c r="D148" s="1" t="str">
        <f t="shared" si="21"/>
        <v>21:0241</v>
      </c>
      <c r="E148" t="s">
        <v>597</v>
      </c>
      <c r="F148" t="s">
        <v>633</v>
      </c>
      <c r="H148">
        <v>72.279480000000007</v>
      </c>
      <c r="I148">
        <v>-111.37097</v>
      </c>
      <c r="J148" s="1" t="str">
        <f t="shared" si="22"/>
        <v>NGR bulk stream sediment</v>
      </c>
      <c r="K148" s="1" t="str">
        <f t="shared" si="23"/>
        <v>&lt;177 micron (NGR)</v>
      </c>
      <c r="L148">
        <v>9</v>
      </c>
      <c r="M148" t="s">
        <v>116</v>
      </c>
      <c r="N148">
        <v>147</v>
      </c>
      <c r="O148">
        <v>1</v>
      </c>
      <c r="P148">
        <v>32</v>
      </c>
      <c r="Q148">
        <v>1.41</v>
      </c>
      <c r="R148">
        <v>2.7</v>
      </c>
      <c r="S148">
        <v>0.7</v>
      </c>
      <c r="T148">
        <v>-20</v>
      </c>
      <c r="U148">
        <v>85.8</v>
      </c>
      <c r="V148">
        <v>0.1</v>
      </c>
      <c r="W148">
        <v>8.9499999999999993</v>
      </c>
      <c r="X148">
        <v>0.09</v>
      </c>
      <c r="Y148">
        <v>13.9</v>
      </c>
      <c r="Z148">
        <v>20.399999999999999</v>
      </c>
      <c r="AA148">
        <v>52.49</v>
      </c>
      <c r="AB148">
        <v>2.39</v>
      </c>
      <c r="AC148">
        <v>4.3</v>
      </c>
      <c r="AD148">
        <v>6</v>
      </c>
      <c r="AE148">
        <v>0.12</v>
      </c>
      <c r="AF148">
        <v>10</v>
      </c>
      <c r="AG148">
        <v>5.39</v>
      </c>
      <c r="AH148">
        <v>426</v>
      </c>
      <c r="AI148">
        <v>0.25</v>
      </c>
      <c r="AJ148">
        <v>3.5000000000000003E-2</v>
      </c>
      <c r="AK148">
        <v>18.899999999999999</v>
      </c>
      <c r="AL148">
        <v>2.9000000000000001E-2</v>
      </c>
      <c r="AM148">
        <v>7.8</v>
      </c>
      <c r="AN148">
        <v>-0.02</v>
      </c>
      <c r="AO148">
        <v>0.05</v>
      </c>
      <c r="AP148">
        <v>4.4000000000000004</v>
      </c>
      <c r="AQ148">
        <v>0.2</v>
      </c>
      <c r="AR148">
        <v>45.1</v>
      </c>
      <c r="AS148">
        <v>-0.02</v>
      </c>
      <c r="AT148">
        <v>1.9</v>
      </c>
      <c r="AU148">
        <v>740</v>
      </c>
      <c r="AV148">
        <v>0.05</v>
      </c>
      <c r="AW148">
        <v>0.4</v>
      </c>
      <c r="AX148">
        <v>72</v>
      </c>
      <c r="AY148">
        <v>-0.1</v>
      </c>
      <c r="AZ148">
        <v>37.299999999999997</v>
      </c>
    </row>
    <row r="149" spans="1:52" hidden="1" x14ac:dyDescent="0.3">
      <c r="A149" t="s">
        <v>634</v>
      </c>
      <c r="B149" t="s">
        <v>635</v>
      </c>
      <c r="C149" s="1" t="str">
        <f t="shared" si="20"/>
        <v>21:1173</v>
      </c>
      <c r="D149" s="1" t="str">
        <f t="shared" si="21"/>
        <v>21:0241</v>
      </c>
      <c r="E149" t="s">
        <v>597</v>
      </c>
      <c r="F149" t="s">
        <v>636</v>
      </c>
      <c r="H149">
        <v>72.279480000000007</v>
      </c>
      <c r="I149">
        <v>-111.37097</v>
      </c>
      <c r="J149" s="1" t="str">
        <f t="shared" si="22"/>
        <v>NGR bulk stream sediment</v>
      </c>
      <c r="K149" s="1" t="str">
        <f t="shared" si="23"/>
        <v>&lt;177 micron (NGR)</v>
      </c>
      <c r="L149">
        <v>9</v>
      </c>
      <c r="M149" t="s">
        <v>120</v>
      </c>
      <c r="N149">
        <v>148</v>
      </c>
      <c r="O149">
        <v>1</v>
      </c>
      <c r="P149">
        <v>41</v>
      </c>
      <c r="Q149">
        <v>1.74</v>
      </c>
      <c r="R149">
        <v>3.9</v>
      </c>
      <c r="S149">
        <v>1.1000000000000001</v>
      </c>
      <c r="T149">
        <v>-20</v>
      </c>
      <c r="U149">
        <v>107.3</v>
      </c>
      <c r="V149">
        <v>0.12</v>
      </c>
      <c r="W149">
        <v>6.97</v>
      </c>
      <c r="X149">
        <v>0.13</v>
      </c>
      <c r="Y149">
        <v>15.8</v>
      </c>
      <c r="Z149">
        <v>27.1</v>
      </c>
      <c r="AA149">
        <v>68.819999999999993</v>
      </c>
      <c r="AB149">
        <v>2.77</v>
      </c>
      <c r="AC149">
        <v>5.3</v>
      </c>
      <c r="AD149">
        <v>11</v>
      </c>
      <c r="AE149">
        <v>0.14000000000000001</v>
      </c>
      <c r="AF149">
        <v>12.4</v>
      </c>
      <c r="AG149">
        <v>5.55</v>
      </c>
      <c r="AH149">
        <v>500</v>
      </c>
      <c r="AI149">
        <v>0.31</v>
      </c>
      <c r="AJ149">
        <v>3.1E-2</v>
      </c>
      <c r="AK149">
        <v>22.6</v>
      </c>
      <c r="AL149">
        <v>3.5999999999999997E-2</v>
      </c>
      <c r="AM149">
        <v>9.98</v>
      </c>
      <c r="AN149">
        <v>0.02</v>
      </c>
      <c r="AO149">
        <v>0.06</v>
      </c>
      <c r="AP149">
        <v>5.9</v>
      </c>
      <c r="AQ149">
        <v>0.3</v>
      </c>
      <c r="AR149">
        <v>37</v>
      </c>
      <c r="AS149">
        <v>-0.02</v>
      </c>
      <c r="AT149">
        <v>2.2999999999999998</v>
      </c>
      <c r="AU149">
        <v>630</v>
      </c>
      <c r="AV149">
        <v>0.08</v>
      </c>
      <c r="AW149">
        <v>0.5</v>
      </c>
      <c r="AX149">
        <v>65</v>
      </c>
      <c r="AY149">
        <v>-0.1</v>
      </c>
      <c r="AZ149">
        <v>44</v>
      </c>
    </row>
    <row r="150" spans="1:52" hidden="1" x14ac:dyDescent="0.3">
      <c r="A150" t="s">
        <v>637</v>
      </c>
      <c r="B150" t="s">
        <v>638</v>
      </c>
      <c r="C150" s="1" t="str">
        <f t="shared" si="20"/>
        <v>21:1173</v>
      </c>
      <c r="D150" s="1" t="str">
        <f>HYPERLINK("http://geochem.nrcan.gc.ca/cdogs/content/svy/svy_e.htm", "")</f>
        <v/>
      </c>
      <c r="G150" s="1" t="str">
        <f>HYPERLINK("http://geochem.nrcan.gc.ca/cdogs/content/cr_/cr_00162_e.htm", "162")</f>
        <v>162</v>
      </c>
      <c r="J150" t="s">
        <v>70</v>
      </c>
      <c r="K150" t="s">
        <v>71</v>
      </c>
      <c r="L150">
        <v>9</v>
      </c>
      <c r="M150" t="s">
        <v>72</v>
      </c>
      <c r="N150">
        <v>149</v>
      </c>
      <c r="O150">
        <v>8</v>
      </c>
      <c r="P150">
        <v>70</v>
      </c>
      <c r="Q150">
        <v>1.01</v>
      </c>
      <c r="R150">
        <v>5.7</v>
      </c>
      <c r="S150">
        <v>0.2</v>
      </c>
      <c r="T150">
        <v>-20</v>
      </c>
      <c r="U150">
        <v>342.7</v>
      </c>
      <c r="V150">
        <v>7.0000000000000007E-2</v>
      </c>
      <c r="W150">
        <v>3.8</v>
      </c>
      <c r="X150">
        <v>0.24</v>
      </c>
      <c r="Y150">
        <v>17.2</v>
      </c>
      <c r="Z150">
        <v>46.2</v>
      </c>
      <c r="AA150">
        <v>40.119999999999997</v>
      </c>
      <c r="AB150">
        <v>3.36</v>
      </c>
      <c r="AC150">
        <v>3.5</v>
      </c>
      <c r="AD150">
        <v>50</v>
      </c>
      <c r="AE150">
        <v>0.05</v>
      </c>
      <c r="AF150">
        <v>11.9</v>
      </c>
      <c r="AG150">
        <v>1.58</v>
      </c>
      <c r="AH150">
        <v>561</v>
      </c>
      <c r="AI150">
        <v>1.1299999999999999</v>
      </c>
      <c r="AJ150">
        <v>2.1000000000000001E-2</v>
      </c>
      <c r="AK150">
        <v>51.7</v>
      </c>
      <c r="AL150">
        <v>0.106</v>
      </c>
      <c r="AM150">
        <v>4.6100000000000003</v>
      </c>
      <c r="AN150">
        <v>0.12</v>
      </c>
      <c r="AO150">
        <v>0.28999999999999998</v>
      </c>
      <c r="AP150">
        <v>6.1</v>
      </c>
      <c r="AQ150">
        <v>0.4</v>
      </c>
      <c r="AR150">
        <v>75.900000000000006</v>
      </c>
      <c r="AS150">
        <v>-0.02</v>
      </c>
      <c r="AT150">
        <v>2.8</v>
      </c>
      <c r="AU150">
        <v>780</v>
      </c>
      <c r="AV150">
        <v>0.03</v>
      </c>
      <c r="AW150">
        <v>0.9</v>
      </c>
      <c r="AX150">
        <v>70</v>
      </c>
      <c r="AY150">
        <v>-0.1</v>
      </c>
      <c r="AZ150">
        <v>64.099999999999994</v>
      </c>
    </row>
    <row r="151" spans="1:52" hidden="1" x14ac:dyDescent="0.3">
      <c r="A151" t="s">
        <v>639</v>
      </c>
      <c r="B151" t="s">
        <v>640</v>
      </c>
      <c r="C151" s="1" t="str">
        <f t="shared" si="20"/>
        <v>21:1173</v>
      </c>
      <c r="D151" s="1" t="str">
        <f t="shared" ref="D151:D173" si="24">HYPERLINK("http://geochem.nrcan.gc.ca/cdogs/content/svy/svy210241_e.htm", "21:0241")</f>
        <v>21:0241</v>
      </c>
      <c r="E151" t="s">
        <v>641</v>
      </c>
      <c r="F151" t="s">
        <v>642</v>
      </c>
      <c r="H151">
        <v>72.362549999999999</v>
      </c>
      <c r="I151">
        <v>-111.25597</v>
      </c>
      <c r="J151" s="1" t="str">
        <f t="shared" ref="J151:J173" si="25">HYPERLINK("http://geochem.nrcan.gc.ca/cdogs/content/kwd/kwd020030_e.htm", "NGR bulk stream sediment")</f>
        <v>NGR bulk stream sediment</v>
      </c>
      <c r="K151" s="1" t="str">
        <f t="shared" ref="K151:K173" si="26">HYPERLINK("http://geochem.nrcan.gc.ca/cdogs/content/kwd/kwd080006_e.htm", "&lt;177 micron (NGR)")</f>
        <v>&lt;177 micron (NGR)</v>
      </c>
      <c r="L151">
        <v>9</v>
      </c>
      <c r="M151" t="s">
        <v>107</v>
      </c>
      <c r="N151">
        <v>150</v>
      </c>
      <c r="O151">
        <v>1</v>
      </c>
      <c r="P151">
        <v>33</v>
      </c>
      <c r="Q151">
        <v>0.94</v>
      </c>
      <c r="R151">
        <v>3.6</v>
      </c>
      <c r="S151">
        <v>0.4</v>
      </c>
      <c r="T151">
        <v>-20</v>
      </c>
      <c r="U151">
        <v>46.3</v>
      </c>
      <c r="V151">
        <v>0.16</v>
      </c>
      <c r="W151">
        <v>7.03</v>
      </c>
      <c r="X151">
        <v>0.03</v>
      </c>
      <c r="Y151">
        <v>11.6</v>
      </c>
      <c r="Z151">
        <v>16.399999999999999</v>
      </c>
      <c r="AA151">
        <v>34.76</v>
      </c>
      <c r="AB151">
        <v>1.8</v>
      </c>
      <c r="AC151">
        <v>2.9</v>
      </c>
      <c r="AD151">
        <v>9</v>
      </c>
      <c r="AE151">
        <v>0.15</v>
      </c>
      <c r="AF151">
        <v>13.4</v>
      </c>
      <c r="AG151">
        <v>4.43</v>
      </c>
      <c r="AH151">
        <v>462</v>
      </c>
      <c r="AI151">
        <v>0.19</v>
      </c>
      <c r="AJ151">
        <v>1.9E-2</v>
      </c>
      <c r="AK151">
        <v>15.7</v>
      </c>
      <c r="AL151">
        <v>3.5000000000000003E-2</v>
      </c>
      <c r="AM151">
        <v>5.77</v>
      </c>
      <c r="AN151">
        <v>0.04</v>
      </c>
      <c r="AO151">
        <v>0.11</v>
      </c>
      <c r="AP151">
        <v>3.3</v>
      </c>
      <c r="AQ151">
        <v>0.1</v>
      </c>
      <c r="AR151">
        <v>25</v>
      </c>
      <c r="AS151">
        <v>-0.02</v>
      </c>
      <c r="AT151">
        <v>2.9</v>
      </c>
      <c r="AU151">
        <v>360</v>
      </c>
      <c r="AV151">
        <v>0.04</v>
      </c>
      <c r="AW151">
        <v>0.4</v>
      </c>
      <c r="AX151">
        <v>34</v>
      </c>
      <c r="AY151">
        <v>-0.1</v>
      </c>
      <c r="AZ151">
        <v>28.4</v>
      </c>
    </row>
    <row r="152" spans="1:52" hidden="1" x14ac:dyDescent="0.3">
      <c r="A152" t="s">
        <v>643</v>
      </c>
      <c r="B152" t="s">
        <v>644</v>
      </c>
      <c r="C152" s="1" t="str">
        <f t="shared" si="20"/>
        <v>21:1173</v>
      </c>
      <c r="D152" s="1" t="str">
        <f t="shared" si="24"/>
        <v>21:0241</v>
      </c>
      <c r="E152" t="s">
        <v>645</v>
      </c>
      <c r="F152" t="s">
        <v>646</v>
      </c>
      <c r="H152">
        <v>72.407989999999998</v>
      </c>
      <c r="I152">
        <v>-111.04696</v>
      </c>
      <c r="J152" s="1" t="str">
        <f t="shared" si="25"/>
        <v>NGR bulk stream sediment</v>
      </c>
      <c r="K152" s="1" t="str">
        <f t="shared" si="26"/>
        <v>&lt;177 micron (NGR)</v>
      </c>
      <c r="L152">
        <v>9</v>
      </c>
      <c r="M152" t="s">
        <v>112</v>
      </c>
      <c r="N152">
        <v>151</v>
      </c>
      <c r="O152">
        <v>1</v>
      </c>
    </row>
    <row r="153" spans="1:52" hidden="1" x14ac:dyDescent="0.3">
      <c r="A153" t="s">
        <v>647</v>
      </c>
      <c r="B153" t="s">
        <v>648</v>
      </c>
      <c r="C153" s="1" t="str">
        <f t="shared" si="20"/>
        <v>21:1173</v>
      </c>
      <c r="D153" s="1" t="str">
        <f t="shared" si="24"/>
        <v>21:0241</v>
      </c>
      <c r="E153" t="s">
        <v>649</v>
      </c>
      <c r="F153" t="s">
        <v>650</v>
      </c>
      <c r="H153">
        <v>72.345169999999996</v>
      </c>
      <c r="I153">
        <v>-111.04095</v>
      </c>
      <c r="J153" s="1" t="str">
        <f t="shared" si="25"/>
        <v>NGR bulk stream sediment</v>
      </c>
      <c r="K153" s="1" t="str">
        <f t="shared" si="26"/>
        <v>&lt;177 micron (NGR)</v>
      </c>
      <c r="L153">
        <v>9</v>
      </c>
      <c r="M153" t="s">
        <v>125</v>
      </c>
      <c r="N153">
        <v>152</v>
      </c>
      <c r="O153">
        <v>1</v>
      </c>
      <c r="P153">
        <v>46</v>
      </c>
      <c r="Q153">
        <v>1.44</v>
      </c>
      <c r="R153">
        <v>3.1</v>
      </c>
      <c r="S153">
        <v>0.9</v>
      </c>
      <c r="T153">
        <v>-20</v>
      </c>
      <c r="U153">
        <v>78.5</v>
      </c>
      <c r="V153">
        <v>0.18</v>
      </c>
      <c r="W153">
        <v>2.77</v>
      </c>
      <c r="X153">
        <v>0.08</v>
      </c>
      <c r="Y153">
        <v>12.4</v>
      </c>
      <c r="Z153">
        <v>20.399999999999999</v>
      </c>
      <c r="AA153">
        <v>57.1</v>
      </c>
      <c r="AB153">
        <v>2.23</v>
      </c>
      <c r="AC153">
        <v>4.7</v>
      </c>
      <c r="AD153">
        <v>15</v>
      </c>
      <c r="AE153">
        <v>0.11</v>
      </c>
      <c r="AF153">
        <v>13.5</v>
      </c>
      <c r="AG153">
        <v>2.84</v>
      </c>
      <c r="AH153">
        <v>329</v>
      </c>
      <c r="AI153">
        <v>0.26</v>
      </c>
      <c r="AJ153">
        <v>4.3999999999999997E-2</v>
      </c>
      <c r="AK153">
        <v>21.3</v>
      </c>
      <c r="AL153">
        <v>3.3000000000000002E-2</v>
      </c>
      <c r="AM153">
        <v>13.4</v>
      </c>
      <c r="AN153">
        <v>0.17</v>
      </c>
      <c r="AO153">
        <v>0.14000000000000001</v>
      </c>
      <c r="AP153">
        <v>3.1</v>
      </c>
      <c r="AQ153">
        <v>0.2</v>
      </c>
      <c r="AR153">
        <v>18.7</v>
      </c>
      <c r="AS153">
        <v>-0.02</v>
      </c>
      <c r="AT153">
        <v>2.2000000000000002</v>
      </c>
      <c r="AU153">
        <v>750</v>
      </c>
      <c r="AV153">
        <v>0.06</v>
      </c>
      <c r="AW153">
        <v>0.6</v>
      </c>
      <c r="AX153">
        <v>59</v>
      </c>
      <c r="AY153">
        <v>-0.1</v>
      </c>
      <c r="AZ153">
        <v>51.7</v>
      </c>
    </row>
    <row r="154" spans="1:52" hidden="1" x14ac:dyDescent="0.3">
      <c r="A154" t="s">
        <v>651</v>
      </c>
      <c r="B154" t="s">
        <v>652</v>
      </c>
      <c r="C154" s="1" t="str">
        <f t="shared" si="20"/>
        <v>21:1173</v>
      </c>
      <c r="D154" s="1" t="str">
        <f t="shared" si="24"/>
        <v>21:0241</v>
      </c>
      <c r="E154" t="s">
        <v>653</v>
      </c>
      <c r="F154" t="s">
        <v>654</v>
      </c>
      <c r="H154">
        <v>72.321870000000004</v>
      </c>
      <c r="I154">
        <v>-111.01394999999999</v>
      </c>
      <c r="J154" s="1" t="str">
        <f t="shared" si="25"/>
        <v>NGR bulk stream sediment</v>
      </c>
      <c r="K154" s="1" t="str">
        <f t="shared" si="26"/>
        <v>&lt;177 micron (NGR)</v>
      </c>
      <c r="L154">
        <v>9</v>
      </c>
      <c r="M154" t="s">
        <v>130</v>
      </c>
      <c r="N154">
        <v>153</v>
      </c>
      <c r="O154">
        <v>1</v>
      </c>
      <c r="P154">
        <v>38</v>
      </c>
      <c r="Q154">
        <v>1.56</v>
      </c>
      <c r="R154">
        <v>2.5</v>
      </c>
      <c r="S154">
        <v>0.7</v>
      </c>
      <c r="T154">
        <v>-20</v>
      </c>
      <c r="U154">
        <v>67.400000000000006</v>
      </c>
      <c r="V154">
        <v>0.11</v>
      </c>
      <c r="W154">
        <v>10.88</v>
      </c>
      <c r="X154">
        <v>0.09</v>
      </c>
      <c r="Y154">
        <v>12.9</v>
      </c>
      <c r="Z154">
        <v>20.3</v>
      </c>
      <c r="AA154">
        <v>60.43</v>
      </c>
      <c r="AB154">
        <v>2.31</v>
      </c>
      <c r="AC154">
        <v>4.7</v>
      </c>
      <c r="AD154">
        <v>19</v>
      </c>
      <c r="AE154">
        <v>0.12</v>
      </c>
      <c r="AF154">
        <v>10.199999999999999</v>
      </c>
      <c r="AG154">
        <v>6.91</v>
      </c>
      <c r="AH154">
        <v>476</v>
      </c>
      <c r="AI154">
        <v>0.22</v>
      </c>
      <c r="AJ154">
        <v>0.03</v>
      </c>
      <c r="AK154">
        <v>19.5</v>
      </c>
      <c r="AL154">
        <v>3.1E-2</v>
      </c>
      <c r="AM154">
        <v>7.99</v>
      </c>
      <c r="AN154">
        <v>0.04</v>
      </c>
      <c r="AO154">
        <v>0.06</v>
      </c>
      <c r="AP154">
        <v>3.7</v>
      </c>
      <c r="AQ154">
        <v>0.4</v>
      </c>
      <c r="AR154">
        <v>37.9</v>
      </c>
      <c r="AS154">
        <v>-0.02</v>
      </c>
      <c r="AT154">
        <v>1.9</v>
      </c>
      <c r="AU154">
        <v>590</v>
      </c>
      <c r="AV154">
        <v>0.08</v>
      </c>
      <c r="AW154">
        <v>0.5</v>
      </c>
      <c r="AX154">
        <v>57</v>
      </c>
      <c r="AY154">
        <v>-0.1</v>
      </c>
      <c r="AZ154">
        <v>40.5</v>
      </c>
    </row>
    <row r="155" spans="1:52" hidden="1" x14ac:dyDescent="0.3">
      <c r="A155" t="s">
        <v>655</v>
      </c>
      <c r="B155" t="s">
        <v>656</v>
      </c>
      <c r="C155" s="1" t="str">
        <f t="shared" si="20"/>
        <v>21:1173</v>
      </c>
      <c r="D155" s="1" t="str">
        <f t="shared" si="24"/>
        <v>21:0241</v>
      </c>
      <c r="E155" t="s">
        <v>657</v>
      </c>
      <c r="F155" t="s">
        <v>658</v>
      </c>
      <c r="H155">
        <v>72.302940000000007</v>
      </c>
      <c r="I155">
        <v>-111.01094000000001</v>
      </c>
      <c r="J155" s="1" t="str">
        <f t="shared" si="25"/>
        <v>NGR bulk stream sediment</v>
      </c>
      <c r="K155" s="1" t="str">
        <f t="shared" si="26"/>
        <v>&lt;177 micron (NGR)</v>
      </c>
      <c r="L155">
        <v>9</v>
      </c>
      <c r="M155" t="s">
        <v>135</v>
      </c>
      <c r="N155">
        <v>154</v>
      </c>
      <c r="O155">
        <v>1</v>
      </c>
      <c r="P155">
        <v>25</v>
      </c>
      <c r="Q155">
        <v>0.78</v>
      </c>
      <c r="R155">
        <v>2.1</v>
      </c>
      <c r="S155">
        <v>0.7</v>
      </c>
      <c r="T155">
        <v>-20</v>
      </c>
      <c r="U155">
        <v>171.7</v>
      </c>
      <c r="V155">
        <v>7.0000000000000007E-2</v>
      </c>
      <c r="W155">
        <v>18.68</v>
      </c>
      <c r="X155">
        <v>0.04</v>
      </c>
      <c r="Y155">
        <v>7</v>
      </c>
      <c r="Z155">
        <v>10.4</v>
      </c>
      <c r="AA155">
        <v>23.21</v>
      </c>
      <c r="AB155">
        <v>1.32</v>
      </c>
      <c r="AC155">
        <v>2.4</v>
      </c>
      <c r="AD155">
        <v>-5</v>
      </c>
      <c r="AE155">
        <v>0.08</v>
      </c>
      <c r="AF155">
        <v>7.5</v>
      </c>
      <c r="AG155">
        <v>4.3</v>
      </c>
      <c r="AH155">
        <v>247</v>
      </c>
      <c r="AI155">
        <v>0.21</v>
      </c>
      <c r="AJ155">
        <v>2.1000000000000001E-2</v>
      </c>
      <c r="AK155">
        <v>11</v>
      </c>
      <c r="AL155">
        <v>1.9E-2</v>
      </c>
      <c r="AM155">
        <v>4.7300000000000004</v>
      </c>
      <c r="AN155">
        <v>0.11</v>
      </c>
      <c r="AO155">
        <v>0.04</v>
      </c>
      <c r="AP155">
        <v>2.1</v>
      </c>
      <c r="AQ155">
        <v>0.2</v>
      </c>
      <c r="AR155">
        <v>82</v>
      </c>
      <c r="AS155">
        <v>-0.02</v>
      </c>
      <c r="AT155">
        <v>1.5</v>
      </c>
      <c r="AU155">
        <v>500</v>
      </c>
      <c r="AV155">
        <v>0.04</v>
      </c>
      <c r="AW155">
        <v>0.4</v>
      </c>
      <c r="AX155">
        <v>36</v>
      </c>
      <c r="AY155">
        <v>-0.1</v>
      </c>
      <c r="AZ155">
        <v>17.7</v>
      </c>
    </row>
    <row r="156" spans="1:52" hidden="1" x14ac:dyDescent="0.3">
      <c r="A156" t="s">
        <v>659</v>
      </c>
      <c r="B156" t="s">
        <v>660</v>
      </c>
      <c r="C156" s="1" t="str">
        <f t="shared" si="20"/>
        <v>21:1173</v>
      </c>
      <c r="D156" s="1" t="str">
        <f t="shared" si="24"/>
        <v>21:0241</v>
      </c>
      <c r="E156" t="s">
        <v>661</v>
      </c>
      <c r="F156" t="s">
        <v>662</v>
      </c>
      <c r="H156">
        <v>72.276250000000005</v>
      </c>
      <c r="I156">
        <v>-110.86793</v>
      </c>
      <c r="J156" s="1" t="str">
        <f t="shared" si="25"/>
        <v>NGR bulk stream sediment</v>
      </c>
      <c r="K156" s="1" t="str">
        <f t="shared" si="26"/>
        <v>&lt;177 micron (NGR)</v>
      </c>
      <c r="L156">
        <v>9</v>
      </c>
      <c r="M156" t="s">
        <v>140</v>
      </c>
      <c r="N156">
        <v>155</v>
      </c>
      <c r="O156">
        <v>1</v>
      </c>
      <c r="P156">
        <v>51</v>
      </c>
      <c r="Q156">
        <v>1.45</v>
      </c>
      <c r="R156">
        <v>4.5999999999999996</v>
      </c>
      <c r="S156">
        <v>-0.2</v>
      </c>
      <c r="T156">
        <v>-20</v>
      </c>
      <c r="U156">
        <v>106.9</v>
      </c>
      <c r="V156">
        <v>0.14000000000000001</v>
      </c>
      <c r="W156">
        <v>9.1300000000000008</v>
      </c>
      <c r="X156">
        <v>0.24</v>
      </c>
      <c r="Y156">
        <v>7.8</v>
      </c>
      <c r="Z156">
        <v>27.3</v>
      </c>
      <c r="AA156">
        <v>20.48</v>
      </c>
      <c r="AB156">
        <v>2.4300000000000002</v>
      </c>
      <c r="AC156">
        <v>4.7</v>
      </c>
      <c r="AD156">
        <v>12</v>
      </c>
      <c r="AE156">
        <v>0.2</v>
      </c>
      <c r="AF156">
        <v>15.3</v>
      </c>
      <c r="AG156">
        <v>5.49</v>
      </c>
      <c r="AH156">
        <v>378</v>
      </c>
      <c r="AI156">
        <v>1.2</v>
      </c>
      <c r="AJ156">
        <v>8.0000000000000002E-3</v>
      </c>
      <c r="AK156">
        <v>19.100000000000001</v>
      </c>
      <c r="AL156">
        <v>4.5999999999999999E-2</v>
      </c>
      <c r="AM156">
        <v>10.7</v>
      </c>
      <c r="AN156">
        <v>0.03</v>
      </c>
      <c r="AO156">
        <v>0.11</v>
      </c>
      <c r="AP156">
        <v>4.5</v>
      </c>
      <c r="AQ156">
        <v>0.6</v>
      </c>
      <c r="AR156">
        <v>32.299999999999997</v>
      </c>
      <c r="AS156">
        <v>-0.02</v>
      </c>
      <c r="AT156">
        <v>2.8</v>
      </c>
      <c r="AU156">
        <v>120</v>
      </c>
      <c r="AV156">
        <v>0.13</v>
      </c>
      <c r="AW156">
        <v>0.6</v>
      </c>
      <c r="AX156">
        <v>57</v>
      </c>
      <c r="AY156">
        <v>-0.1</v>
      </c>
      <c r="AZ156">
        <v>61.1</v>
      </c>
    </row>
    <row r="157" spans="1:52" hidden="1" x14ac:dyDescent="0.3">
      <c r="A157" t="s">
        <v>663</v>
      </c>
      <c r="B157" t="s">
        <v>664</v>
      </c>
      <c r="C157" s="1" t="str">
        <f t="shared" si="20"/>
        <v>21:1173</v>
      </c>
      <c r="D157" s="1" t="str">
        <f t="shared" si="24"/>
        <v>21:0241</v>
      </c>
      <c r="E157" t="s">
        <v>665</v>
      </c>
      <c r="F157" t="s">
        <v>666</v>
      </c>
      <c r="H157">
        <v>72.252189999999999</v>
      </c>
      <c r="I157">
        <v>-110.83893</v>
      </c>
      <c r="J157" s="1" t="str">
        <f t="shared" si="25"/>
        <v>NGR bulk stream sediment</v>
      </c>
      <c r="K157" s="1" t="str">
        <f t="shared" si="26"/>
        <v>&lt;177 micron (NGR)</v>
      </c>
      <c r="L157">
        <v>9</v>
      </c>
      <c r="M157" t="s">
        <v>145</v>
      </c>
      <c r="N157">
        <v>156</v>
      </c>
      <c r="O157">
        <v>1</v>
      </c>
      <c r="P157">
        <v>10</v>
      </c>
      <c r="Q157">
        <v>0.66</v>
      </c>
      <c r="R157">
        <v>0.5</v>
      </c>
      <c r="S157">
        <v>0.4</v>
      </c>
      <c r="T157">
        <v>-20</v>
      </c>
      <c r="U157">
        <v>85.1</v>
      </c>
      <c r="V157">
        <v>0.03</v>
      </c>
      <c r="W157">
        <v>25.65</v>
      </c>
      <c r="X157">
        <v>0.06</v>
      </c>
      <c r="Y157">
        <v>2.7</v>
      </c>
      <c r="Z157">
        <v>7.7</v>
      </c>
      <c r="AA157">
        <v>8.18</v>
      </c>
      <c r="AB157">
        <v>0.66</v>
      </c>
      <c r="AC157">
        <v>1.9</v>
      </c>
      <c r="AD157">
        <v>-5</v>
      </c>
      <c r="AE157">
        <v>0.14000000000000001</v>
      </c>
      <c r="AF157">
        <v>4.5999999999999996</v>
      </c>
      <c r="AG157">
        <v>3.58</v>
      </c>
      <c r="AH157">
        <v>176</v>
      </c>
      <c r="AI157">
        <v>0.17</v>
      </c>
      <c r="AJ157">
        <v>7.0000000000000001E-3</v>
      </c>
      <c r="AK157">
        <v>3.6</v>
      </c>
      <c r="AL157">
        <v>1.7000000000000001E-2</v>
      </c>
      <c r="AM157">
        <v>3.59</v>
      </c>
      <c r="AN157">
        <v>0.04</v>
      </c>
      <c r="AO157">
        <v>0.03</v>
      </c>
      <c r="AP157">
        <v>1.6</v>
      </c>
      <c r="AQ157">
        <v>0.2</v>
      </c>
      <c r="AR157">
        <v>130</v>
      </c>
      <c r="AS157">
        <v>-0.02</v>
      </c>
      <c r="AT157">
        <v>0.9</v>
      </c>
      <c r="AU157">
        <v>340</v>
      </c>
      <c r="AV157">
        <v>0.04</v>
      </c>
      <c r="AW157">
        <v>0.4</v>
      </c>
      <c r="AX157">
        <v>13</v>
      </c>
      <c r="AY157">
        <v>-0.1</v>
      </c>
      <c r="AZ157">
        <v>15.9</v>
      </c>
    </row>
    <row r="158" spans="1:52" hidden="1" x14ac:dyDescent="0.3">
      <c r="A158" t="s">
        <v>667</v>
      </c>
      <c r="B158" t="s">
        <v>668</v>
      </c>
      <c r="C158" s="1" t="str">
        <f t="shared" si="20"/>
        <v>21:1173</v>
      </c>
      <c r="D158" s="1" t="str">
        <f t="shared" si="24"/>
        <v>21:0241</v>
      </c>
      <c r="E158" t="s">
        <v>669</v>
      </c>
      <c r="F158" t="s">
        <v>670</v>
      </c>
      <c r="H158">
        <v>72.264129999999994</v>
      </c>
      <c r="I158">
        <v>-110.91193</v>
      </c>
      <c r="J158" s="1" t="str">
        <f t="shared" si="25"/>
        <v>NGR bulk stream sediment</v>
      </c>
      <c r="K158" s="1" t="str">
        <f t="shared" si="26"/>
        <v>&lt;177 micron (NGR)</v>
      </c>
      <c r="L158">
        <v>9</v>
      </c>
      <c r="M158" t="s">
        <v>150</v>
      </c>
      <c r="N158">
        <v>157</v>
      </c>
      <c r="O158">
        <v>1</v>
      </c>
      <c r="P158">
        <v>34</v>
      </c>
      <c r="Q158">
        <v>1.34</v>
      </c>
      <c r="R158">
        <v>2.8</v>
      </c>
      <c r="S158">
        <v>0.7</v>
      </c>
      <c r="T158">
        <v>-20</v>
      </c>
      <c r="U158">
        <v>115.9</v>
      </c>
      <c r="V158">
        <v>0.11</v>
      </c>
      <c r="W158">
        <v>13.34</v>
      </c>
      <c r="X158">
        <v>0.1</v>
      </c>
      <c r="Y158">
        <v>10.8</v>
      </c>
      <c r="Z158">
        <v>24.4</v>
      </c>
      <c r="AA158">
        <v>33.49</v>
      </c>
      <c r="AB158">
        <v>2.11</v>
      </c>
      <c r="AC158">
        <v>4.0999999999999996</v>
      </c>
      <c r="AD158">
        <v>8</v>
      </c>
      <c r="AE158">
        <v>0.11</v>
      </c>
      <c r="AF158">
        <v>7.6</v>
      </c>
      <c r="AG158">
        <v>6.67</v>
      </c>
      <c r="AH158">
        <v>359</v>
      </c>
      <c r="AI158">
        <v>0.24</v>
      </c>
      <c r="AJ158">
        <v>0.02</v>
      </c>
      <c r="AK158">
        <v>15.3</v>
      </c>
      <c r="AL158">
        <v>3.1E-2</v>
      </c>
      <c r="AM158">
        <v>7.88</v>
      </c>
      <c r="AN158">
        <v>7.0000000000000007E-2</v>
      </c>
      <c r="AO158">
        <v>0.06</v>
      </c>
      <c r="AP158">
        <v>4.0999999999999996</v>
      </c>
      <c r="AQ158">
        <v>0.4</v>
      </c>
      <c r="AR158">
        <v>52.4</v>
      </c>
      <c r="AS158">
        <v>0.03</v>
      </c>
      <c r="AT158">
        <v>1.5</v>
      </c>
      <c r="AU158">
        <v>470</v>
      </c>
      <c r="AV158">
        <v>0.08</v>
      </c>
      <c r="AW158">
        <v>0.4</v>
      </c>
      <c r="AX158">
        <v>40</v>
      </c>
      <c r="AY158">
        <v>-0.1</v>
      </c>
      <c r="AZ158">
        <v>41.3</v>
      </c>
    </row>
    <row r="159" spans="1:52" hidden="1" x14ac:dyDescent="0.3">
      <c r="A159" t="s">
        <v>671</v>
      </c>
      <c r="B159" t="s">
        <v>672</v>
      </c>
      <c r="C159" s="1" t="str">
        <f t="shared" si="20"/>
        <v>21:1173</v>
      </c>
      <c r="D159" s="1" t="str">
        <f t="shared" si="24"/>
        <v>21:0241</v>
      </c>
      <c r="E159" t="s">
        <v>673</v>
      </c>
      <c r="F159" t="s">
        <v>674</v>
      </c>
      <c r="H159">
        <v>72.271169999999998</v>
      </c>
      <c r="I159">
        <v>-110.93894</v>
      </c>
      <c r="J159" s="1" t="str">
        <f t="shared" si="25"/>
        <v>NGR bulk stream sediment</v>
      </c>
      <c r="K159" s="1" t="str">
        <f t="shared" si="26"/>
        <v>&lt;177 micron (NGR)</v>
      </c>
      <c r="L159">
        <v>10</v>
      </c>
      <c r="M159" t="s">
        <v>57</v>
      </c>
      <c r="N159">
        <v>158</v>
      </c>
      <c r="O159">
        <v>7</v>
      </c>
      <c r="P159">
        <v>17</v>
      </c>
      <c r="Q159">
        <v>0.66</v>
      </c>
      <c r="R159">
        <v>1.3</v>
      </c>
      <c r="S159">
        <v>0.4</v>
      </c>
      <c r="T159">
        <v>-20</v>
      </c>
      <c r="U159">
        <v>109.4</v>
      </c>
      <c r="V159">
        <v>0.06</v>
      </c>
      <c r="W159">
        <v>20.399999999999999</v>
      </c>
      <c r="X159">
        <v>0.08</v>
      </c>
      <c r="Y159">
        <v>5.7</v>
      </c>
      <c r="Z159">
        <v>14.4</v>
      </c>
      <c r="AA159">
        <v>16.57</v>
      </c>
      <c r="AB159">
        <v>1.24</v>
      </c>
      <c r="AC159">
        <v>1.9</v>
      </c>
      <c r="AD159">
        <v>-5</v>
      </c>
      <c r="AE159">
        <v>0.09</v>
      </c>
      <c r="AF159">
        <v>6.6</v>
      </c>
      <c r="AG159">
        <v>4.95</v>
      </c>
      <c r="AH159">
        <v>317</v>
      </c>
      <c r="AI159">
        <v>0.21</v>
      </c>
      <c r="AJ159">
        <v>2.5000000000000001E-2</v>
      </c>
      <c r="AK159">
        <v>8.3000000000000007</v>
      </c>
      <c r="AL159">
        <v>1.7000000000000001E-2</v>
      </c>
      <c r="AM159">
        <v>4.24</v>
      </c>
      <c r="AN159">
        <v>0.04</v>
      </c>
      <c r="AO159">
        <v>0.04</v>
      </c>
      <c r="AP159">
        <v>2.7</v>
      </c>
      <c r="AQ159">
        <v>0.2</v>
      </c>
      <c r="AR159">
        <v>90.5</v>
      </c>
      <c r="AS159">
        <v>-0.02</v>
      </c>
      <c r="AT159">
        <v>1</v>
      </c>
      <c r="AU159">
        <v>260</v>
      </c>
      <c r="AV159">
        <v>0.02</v>
      </c>
      <c r="AW159">
        <v>0.3</v>
      </c>
      <c r="AX159">
        <v>27</v>
      </c>
      <c r="AY159">
        <v>-0.1</v>
      </c>
      <c r="AZ159">
        <v>18.7</v>
      </c>
    </row>
    <row r="160" spans="1:52" hidden="1" x14ac:dyDescent="0.3">
      <c r="A160" t="s">
        <v>675</v>
      </c>
      <c r="B160" t="s">
        <v>676</v>
      </c>
      <c r="C160" s="1" t="str">
        <f t="shared" si="20"/>
        <v>21:1173</v>
      </c>
      <c r="D160" s="1" t="str">
        <f t="shared" si="24"/>
        <v>21:0241</v>
      </c>
      <c r="E160" t="s">
        <v>673</v>
      </c>
      <c r="F160" t="s">
        <v>677</v>
      </c>
      <c r="H160">
        <v>72.271169999999998</v>
      </c>
      <c r="I160">
        <v>-110.93894</v>
      </c>
      <c r="J160" s="1" t="str">
        <f t="shared" si="25"/>
        <v>NGR bulk stream sediment</v>
      </c>
      <c r="K160" s="1" t="str">
        <f t="shared" si="26"/>
        <v>&lt;177 micron (NGR)</v>
      </c>
      <c r="L160">
        <v>10</v>
      </c>
      <c r="M160" t="s">
        <v>120</v>
      </c>
      <c r="N160">
        <v>159</v>
      </c>
      <c r="O160">
        <v>1</v>
      </c>
      <c r="P160">
        <v>20</v>
      </c>
      <c r="Q160">
        <v>0.87</v>
      </c>
      <c r="R160">
        <v>1.6</v>
      </c>
      <c r="S160">
        <v>0.6</v>
      </c>
      <c r="T160">
        <v>-20</v>
      </c>
      <c r="U160">
        <v>135.1</v>
      </c>
      <c r="V160">
        <v>0.06</v>
      </c>
      <c r="W160">
        <v>17.72</v>
      </c>
      <c r="X160">
        <v>0.08</v>
      </c>
      <c r="Y160">
        <v>7.2</v>
      </c>
      <c r="Z160">
        <v>15.2</v>
      </c>
      <c r="AA160">
        <v>20.8</v>
      </c>
      <c r="AB160">
        <v>1.48</v>
      </c>
      <c r="AC160">
        <v>2.5</v>
      </c>
      <c r="AD160">
        <v>10</v>
      </c>
      <c r="AE160">
        <v>0.08</v>
      </c>
      <c r="AF160">
        <v>6.2</v>
      </c>
      <c r="AG160">
        <v>4.79</v>
      </c>
      <c r="AH160">
        <v>292</v>
      </c>
      <c r="AI160">
        <v>0.22</v>
      </c>
      <c r="AJ160">
        <v>3.7999999999999999E-2</v>
      </c>
      <c r="AK160">
        <v>10.199999999999999</v>
      </c>
      <c r="AL160">
        <v>1.7999999999999999E-2</v>
      </c>
      <c r="AM160">
        <v>4.7699999999999996</v>
      </c>
      <c r="AN160">
        <v>0.06</v>
      </c>
      <c r="AO160">
        <v>0.04</v>
      </c>
      <c r="AP160">
        <v>2.8</v>
      </c>
      <c r="AQ160">
        <v>0.3</v>
      </c>
      <c r="AR160">
        <v>77.2</v>
      </c>
      <c r="AS160">
        <v>-0.02</v>
      </c>
      <c r="AT160">
        <v>1.1000000000000001</v>
      </c>
      <c r="AU160">
        <v>480</v>
      </c>
      <c r="AV160">
        <v>0.04</v>
      </c>
      <c r="AW160">
        <v>0.3</v>
      </c>
      <c r="AX160">
        <v>39</v>
      </c>
      <c r="AY160">
        <v>-0.1</v>
      </c>
      <c r="AZ160">
        <v>31</v>
      </c>
    </row>
    <row r="161" spans="1:52" hidden="1" x14ac:dyDescent="0.3">
      <c r="A161" t="s">
        <v>678</v>
      </c>
      <c r="B161" t="s">
        <v>679</v>
      </c>
      <c r="C161" s="1" t="str">
        <f t="shared" si="20"/>
        <v>21:1173</v>
      </c>
      <c r="D161" s="1" t="str">
        <f t="shared" si="24"/>
        <v>21:0241</v>
      </c>
      <c r="E161" t="s">
        <v>673</v>
      </c>
      <c r="F161" t="s">
        <v>680</v>
      </c>
      <c r="H161">
        <v>72.271169999999998</v>
      </c>
      <c r="I161">
        <v>-110.93894</v>
      </c>
      <c r="J161" s="1" t="str">
        <f t="shared" si="25"/>
        <v>NGR bulk stream sediment</v>
      </c>
      <c r="K161" s="1" t="str">
        <f t="shared" si="26"/>
        <v>&lt;177 micron (NGR)</v>
      </c>
      <c r="L161">
        <v>10</v>
      </c>
      <c r="M161" t="s">
        <v>116</v>
      </c>
      <c r="N161">
        <v>160</v>
      </c>
      <c r="O161">
        <v>1</v>
      </c>
      <c r="P161">
        <v>17</v>
      </c>
      <c r="Q161">
        <v>0.82</v>
      </c>
      <c r="R161">
        <v>1.4</v>
      </c>
      <c r="S161">
        <v>0.4</v>
      </c>
      <c r="T161">
        <v>-20</v>
      </c>
      <c r="U161">
        <v>176</v>
      </c>
      <c r="V161">
        <v>0.06</v>
      </c>
      <c r="W161">
        <v>17.600000000000001</v>
      </c>
      <c r="X161">
        <v>7.0000000000000007E-2</v>
      </c>
      <c r="Y161">
        <v>7.6</v>
      </c>
      <c r="Z161">
        <v>15.4</v>
      </c>
      <c r="AA161">
        <v>23.63</v>
      </c>
      <c r="AB161">
        <v>1.65</v>
      </c>
      <c r="AC161">
        <v>2.5</v>
      </c>
      <c r="AD161">
        <v>11</v>
      </c>
      <c r="AE161">
        <v>0.08</v>
      </c>
      <c r="AF161">
        <v>6</v>
      </c>
      <c r="AG161">
        <v>4.38</v>
      </c>
      <c r="AH161">
        <v>305</v>
      </c>
      <c r="AI161">
        <v>0.18</v>
      </c>
      <c r="AJ161">
        <v>4.1000000000000002E-2</v>
      </c>
      <c r="AK161">
        <v>10.9</v>
      </c>
      <c r="AL161">
        <v>1.7000000000000001E-2</v>
      </c>
      <c r="AM161">
        <v>4.18</v>
      </c>
      <c r="AN161">
        <v>0.11</v>
      </c>
      <c r="AO161">
        <v>0.04</v>
      </c>
      <c r="AP161">
        <v>2.9</v>
      </c>
      <c r="AQ161">
        <v>0.2</v>
      </c>
      <c r="AR161">
        <v>80.400000000000006</v>
      </c>
      <c r="AS161">
        <v>-0.02</v>
      </c>
      <c r="AT161">
        <v>1</v>
      </c>
      <c r="AU161">
        <v>680</v>
      </c>
      <c r="AV161">
        <v>0.02</v>
      </c>
      <c r="AW161">
        <v>0.3</v>
      </c>
      <c r="AX161">
        <v>52</v>
      </c>
      <c r="AY161">
        <v>-0.1</v>
      </c>
      <c r="AZ161">
        <v>33.299999999999997</v>
      </c>
    </row>
    <row r="162" spans="1:52" hidden="1" x14ac:dyDescent="0.3">
      <c r="A162" t="s">
        <v>681</v>
      </c>
      <c r="B162" t="s">
        <v>682</v>
      </c>
      <c r="C162" s="1" t="str">
        <f t="shared" si="20"/>
        <v>21:1173</v>
      </c>
      <c r="D162" s="1" t="str">
        <f t="shared" si="24"/>
        <v>21:0241</v>
      </c>
      <c r="E162" t="s">
        <v>683</v>
      </c>
      <c r="F162" t="s">
        <v>684</v>
      </c>
      <c r="H162">
        <v>72.277180000000001</v>
      </c>
      <c r="I162">
        <v>-110.91992999999999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10</v>
      </c>
      <c r="M162" t="s">
        <v>62</v>
      </c>
      <c r="N162">
        <v>161</v>
      </c>
      <c r="O162">
        <v>1</v>
      </c>
    </row>
    <row r="163" spans="1:52" hidden="1" x14ac:dyDescent="0.3">
      <c r="A163" t="s">
        <v>685</v>
      </c>
      <c r="B163" t="s">
        <v>686</v>
      </c>
      <c r="C163" s="1" t="str">
        <f t="shared" si="20"/>
        <v>21:1173</v>
      </c>
      <c r="D163" s="1" t="str">
        <f t="shared" si="24"/>
        <v>21:0241</v>
      </c>
      <c r="E163" t="s">
        <v>687</v>
      </c>
      <c r="F163" t="s">
        <v>688</v>
      </c>
      <c r="H163">
        <v>72.281760000000006</v>
      </c>
      <c r="I163">
        <v>-111.01494</v>
      </c>
      <c r="J163" s="1" t="str">
        <f t="shared" si="25"/>
        <v>NGR bulk stream sediment</v>
      </c>
      <c r="K163" s="1" t="str">
        <f t="shared" si="26"/>
        <v>&lt;177 micron (NGR)</v>
      </c>
      <c r="L163">
        <v>10</v>
      </c>
      <c r="M163" t="s">
        <v>67</v>
      </c>
      <c r="N163">
        <v>162</v>
      </c>
      <c r="O163">
        <v>1</v>
      </c>
      <c r="P163">
        <v>26</v>
      </c>
      <c r="Q163">
        <v>0.82</v>
      </c>
      <c r="R163">
        <v>1.7</v>
      </c>
      <c r="S163">
        <v>0.3</v>
      </c>
      <c r="T163">
        <v>-20</v>
      </c>
      <c r="U163">
        <v>111.4</v>
      </c>
      <c r="V163">
        <v>7.0000000000000007E-2</v>
      </c>
      <c r="W163">
        <v>19.079999999999998</v>
      </c>
      <c r="X163">
        <v>7.0000000000000007E-2</v>
      </c>
      <c r="Y163">
        <v>5.4</v>
      </c>
      <c r="Z163">
        <v>11.3</v>
      </c>
      <c r="AA163">
        <v>20.54</v>
      </c>
      <c r="AB163">
        <v>1.25</v>
      </c>
      <c r="AC163">
        <v>2.4</v>
      </c>
      <c r="AD163">
        <v>13</v>
      </c>
      <c r="AE163">
        <v>0.1</v>
      </c>
      <c r="AF163">
        <v>7.1</v>
      </c>
      <c r="AG163">
        <v>3.97</v>
      </c>
      <c r="AH163">
        <v>240</v>
      </c>
      <c r="AI163">
        <v>0.35</v>
      </c>
      <c r="AJ163">
        <v>0.04</v>
      </c>
      <c r="AK163">
        <v>8.1</v>
      </c>
      <c r="AL163">
        <v>2.1000000000000001E-2</v>
      </c>
      <c r="AM163">
        <v>4.7</v>
      </c>
      <c r="AN163">
        <v>0.06</v>
      </c>
      <c r="AO163">
        <v>0.04</v>
      </c>
      <c r="AP163">
        <v>2.2999999999999998</v>
      </c>
      <c r="AQ163">
        <v>0.2</v>
      </c>
      <c r="AR163">
        <v>99.4</v>
      </c>
      <c r="AS163">
        <v>-0.02</v>
      </c>
      <c r="AT163">
        <v>1.2</v>
      </c>
      <c r="AU163">
        <v>330</v>
      </c>
      <c r="AV163">
        <v>0.03</v>
      </c>
      <c r="AW163">
        <v>0.4</v>
      </c>
      <c r="AX163">
        <v>33</v>
      </c>
      <c r="AY163">
        <v>-0.1</v>
      </c>
      <c r="AZ163">
        <v>26</v>
      </c>
    </row>
    <row r="164" spans="1:52" hidden="1" x14ac:dyDescent="0.3">
      <c r="A164" t="s">
        <v>689</v>
      </c>
      <c r="B164" t="s">
        <v>690</v>
      </c>
      <c r="C164" s="1" t="str">
        <f t="shared" si="20"/>
        <v>21:1173</v>
      </c>
      <c r="D164" s="1" t="str">
        <f t="shared" si="24"/>
        <v>21:0241</v>
      </c>
      <c r="E164" t="s">
        <v>691</v>
      </c>
      <c r="F164" t="s">
        <v>692</v>
      </c>
      <c r="H164">
        <v>72.274850000000001</v>
      </c>
      <c r="I164">
        <v>-111.01894</v>
      </c>
      <c r="J164" s="1" t="str">
        <f t="shared" si="25"/>
        <v>NGR bulk stream sediment</v>
      </c>
      <c r="K164" s="1" t="str">
        <f t="shared" si="26"/>
        <v>&lt;177 micron (NGR)</v>
      </c>
      <c r="L164">
        <v>10</v>
      </c>
      <c r="M164" t="s">
        <v>77</v>
      </c>
      <c r="N164">
        <v>163</v>
      </c>
      <c r="O164">
        <v>1</v>
      </c>
      <c r="P164">
        <v>23</v>
      </c>
      <c r="Q164">
        <v>0.8</v>
      </c>
      <c r="R164">
        <v>1.8</v>
      </c>
      <c r="S164">
        <v>0.4</v>
      </c>
      <c r="T164">
        <v>-20</v>
      </c>
      <c r="U164">
        <v>76.5</v>
      </c>
      <c r="V164">
        <v>0.09</v>
      </c>
      <c r="W164">
        <v>17.89</v>
      </c>
      <c r="X164">
        <v>0.11</v>
      </c>
      <c r="Y164">
        <v>7</v>
      </c>
      <c r="Z164">
        <v>10.5</v>
      </c>
      <c r="AA164">
        <v>19.850000000000001</v>
      </c>
      <c r="AB164">
        <v>1.44</v>
      </c>
      <c r="AC164">
        <v>2.5</v>
      </c>
      <c r="AD164">
        <v>8</v>
      </c>
      <c r="AE164">
        <v>0.09</v>
      </c>
      <c r="AF164">
        <v>9.1</v>
      </c>
      <c r="AG164">
        <v>4.09</v>
      </c>
      <c r="AH164">
        <v>310</v>
      </c>
      <c r="AI164">
        <v>0.23</v>
      </c>
      <c r="AJ164">
        <v>2.4E-2</v>
      </c>
      <c r="AK164">
        <v>8.6999999999999993</v>
      </c>
      <c r="AL164">
        <v>2.3E-2</v>
      </c>
      <c r="AM164">
        <v>5.27</v>
      </c>
      <c r="AN164">
        <v>0.02</v>
      </c>
      <c r="AO164">
        <v>0.05</v>
      </c>
      <c r="AP164">
        <v>2.6</v>
      </c>
      <c r="AQ164">
        <v>0.3</v>
      </c>
      <c r="AR164">
        <v>90</v>
      </c>
      <c r="AS164">
        <v>-0.02</v>
      </c>
      <c r="AT164">
        <v>1.4</v>
      </c>
      <c r="AU164">
        <v>430</v>
      </c>
      <c r="AV164">
        <v>0.04</v>
      </c>
      <c r="AW164">
        <v>0.3</v>
      </c>
      <c r="AX164">
        <v>39</v>
      </c>
      <c r="AY164">
        <v>-0.1</v>
      </c>
      <c r="AZ164">
        <v>25.9</v>
      </c>
    </row>
    <row r="165" spans="1:52" hidden="1" x14ac:dyDescent="0.3">
      <c r="A165" t="s">
        <v>693</v>
      </c>
      <c r="B165" t="s">
        <v>694</v>
      </c>
      <c r="C165" s="1" t="str">
        <f t="shared" si="20"/>
        <v>21:1173</v>
      </c>
      <c r="D165" s="1" t="str">
        <f t="shared" si="24"/>
        <v>21:0241</v>
      </c>
      <c r="E165" t="s">
        <v>695</v>
      </c>
      <c r="F165" t="s">
        <v>696</v>
      </c>
      <c r="H165">
        <v>72.273979999999995</v>
      </c>
      <c r="I165">
        <v>-111.03394</v>
      </c>
      <c r="J165" s="1" t="str">
        <f t="shared" si="25"/>
        <v>NGR bulk stream sediment</v>
      </c>
      <c r="K165" s="1" t="str">
        <f t="shared" si="26"/>
        <v>&lt;177 micron (NGR)</v>
      </c>
      <c r="L165">
        <v>10</v>
      </c>
      <c r="M165" t="s">
        <v>82</v>
      </c>
      <c r="N165">
        <v>164</v>
      </c>
      <c r="O165">
        <v>1</v>
      </c>
    </row>
    <row r="166" spans="1:52" hidden="1" x14ac:dyDescent="0.3">
      <c r="A166" t="s">
        <v>697</v>
      </c>
      <c r="B166" t="s">
        <v>698</v>
      </c>
      <c r="C166" s="1" t="str">
        <f t="shared" si="20"/>
        <v>21:1173</v>
      </c>
      <c r="D166" s="1" t="str">
        <f t="shared" si="24"/>
        <v>21:0241</v>
      </c>
      <c r="E166" t="s">
        <v>699</v>
      </c>
      <c r="F166" t="s">
        <v>700</v>
      </c>
      <c r="H166">
        <v>72.288340000000005</v>
      </c>
      <c r="I166">
        <v>-111.03894</v>
      </c>
      <c r="J166" s="1" t="str">
        <f t="shared" si="25"/>
        <v>NGR bulk stream sediment</v>
      </c>
      <c r="K166" s="1" t="str">
        <f t="shared" si="26"/>
        <v>&lt;177 micron (NGR)</v>
      </c>
      <c r="L166">
        <v>10</v>
      </c>
      <c r="M166" t="s">
        <v>87</v>
      </c>
      <c r="N166">
        <v>165</v>
      </c>
      <c r="O166">
        <v>1</v>
      </c>
      <c r="P166">
        <v>20</v>
      </c>
      <c r="Q166">
        <v>0.88</v>
      </c>
      <c r="R166">
        <v>1.4</v>
      </c>
      <c r="S166">
        <v>0.5</v>
      </c>
      <c r="T166">
        <v>-20</v>
      </c>
      <c r="U166">
        <v>79.099999999999994</v>
      </c>
      <c r="V166">
        <v>0.06</v>
      </c>
      <c r="W166">
        <v>16.48</v>
      </c>
      <c r="X166">
        <v>0.04</v>
      </c>
      <c r="Y166">
        <v>7.5</v>
      </c>
      <c r="Z166">
        <v>9</v>
      </c>
      <c r="AA166">
        <v>28.91</v>
      </c>
      <c r="AB166">
        <v>1.49</v>
      </c>
      <c r="AC166">
        <v>2.7</v>
      </c>
      <c r="AD166">
        <v>9</v>
      </c>
      <c r="AE166">
        <v>7.0000000000000007E-2</v>
      </c>
      <c r="AF166">
        <v>6.6</v>
      </c>
      <c r="AG166">
        <v>3.97</v>
      </c>
      <c r="AH166">
        <v>220</v>
      </c>
      <c r="AI166">
        <v>0.16</v>
      </c>
      <c r="AJ166">
        <v>3.1E-2</v>
      </c>
      <c r="AK166">
        <v>9.1</v>
      </c>
      <c r="AL166">
        <v>2.1999999999999999E-2</v>
      </c>
      <c r="AM166">
        <v>3.7</v>
      </c>
      <c r="AN166">
        <v>0.02</v>
      </c>
      <c r="AO166">
        <v>0.05</v>
      </c>
      <c r="AP166">
        <v>2.4</v>
      </c>
      <c r="AQ166">
        <v>0.2</v>
      </c>
      <c r="AR166">
        <v>78.900000000000006</v>
      </c>
      <c r="AS166">
        <v>-0.02</v>
      </c>
      <c r="AT166">
        <v>1.2</v>
      </c>
      <c r="AU166">
        <v>530</v>
      </c>
      <c r="AV166">
        <v>0.03</v>
      </c>
      <c r="AW166">
        <v>0.3</v>
      </c>
      <c r="AX166">
        <v>49</v>
      </c>
      <c r="AY166">
        <v>-0.1</v>
      </c>
      <c r="AZ166">
        <v>24</v>
      </c>
    </row>
    <row r="167" spans="1:52" hidden="1" x14ac:dyDescent="0.3">
      <c r="A167" t="s">
        <v>701</v>
      </c>
      <c r="B167" t="s">
        <v>702</v>
      </c>
      <c r="C167" s="1" t="str">
        <f t="shared" si="20"/>
        <v>21:1173</v>
      </c>
      <c r="D167" s="1" t="str">
        <f t="shared" si="24"/>
        <v>21:0241</v>
      </c>
      <c r="E167" t="s">
        <v>703</v>
      </c>
      <c r="F167" t="s">
        <v>704</v>
      </c>
      <c r="H167">
        <v>72.257189999999994</v>
      </c>
      <c r="I167">
        <v>-111.08695</v>
      </c>
      <c r="J167" s="1" t="str">
        <f t="shared" si="25"/>
        <v>NGR bulk stream sediment</v>
      </c>
      <c r="K167" s="1" t="str">
        <f t="shared" si="26"/>
        <v>&lt;177 micron (NGR)</v>
      </c>
      <c r="L167">
        <v>10</v>
      </c>
      <c r="M167" t="s">
        <v>92</v>
      </c>
      <c r="N167">
        <v>166</v>
      </c>
      <c r="O167">
        <v>1</v>
      </c>
      <c r="P167">
        <v>20</v>
      </c>
      <c r="Q167">
        <v>1</v>
      </c>
      <c r="R167">
        <v>1.8</v>
      </c>
      <c r="S167">
        <v>1.8</v>
      </c>
      <c r="T167">
        <v>24</v>
      </c>
      <c r="U167">
        <v>100.1</v>
      </c>
      <c r="V167">
        <v>0.09</v>
      </c>
      <c r="W167">
        <v>13.46</v>
      </c>
      <c r="X167">
        <v>0.08</v>
      </c>
      <c r="Y167">
        <v>8.1999999999999993</v>
      </c>
      <c r="Z167">
        <v>9</v>
      </c>
      <c r="AA167">
        <v>25.2</v>
      </c>
      <c r="AB167">
        <v>1.62</v>
      </c>
      <c r="AC167">
        <v>3.1</v>
      </c>
      <c r="AD167">
        <v>-5</v>
      </c>
      <c r="AE167">
        <v>0.12</v>
      </c>
      <c r="AF167">
        <v>9.6999999999999993</v>
      </c>
      <c r="AG167">
        <v>3.8</v>
      </c>
      <c r="AH167">
        <v>246</v>
      </c>
      <c r="AI167">
        <v>0.18</v>
      </c>
      <c r="AJ167">
        <v>4.2999999999999997E-2</v>
      </c>
      <c r="AK167">
        <v>13.1</v>
      </c>
      <c r="AL167">
        <v>2.3E-2</v>
      </c>
      <c r="AM167">
        <v>5.04</v>
      </c>
      <c r="AN167">
        <v>0.08</v>
      </c>
      <c r="AO167">
        <v>0.05</v>
      </c>
      <c r="AP167">
        <v>2.1</v>
      </c>
      <c r="AQ167">
        <v>0.3</v>
      </c>
      <c r="AR167">
        <v>81.900000000000006</v>
      </c>
      <c r="AS167">
        <v>-0.02</v>
      </c>
      <c r="AT167">
        <v>1.7</v>
      </c>
      <c r="AU167">
        <v>630</v>
      </c>
      <c r="AV167">
        <v>0.03</v>
      </c>
      <c r="AW167">
        <v>0.3</v>
      </c>
      <c r="AX167">
        <v>46</v>
      </c>
      <c r="AY167">
        <v>-0.1</v>
      </c>
      <c r="AZ167">
        <v>25.3</v>
      </c>
    </row>
    <row r="168" spans="1:52" hidden="1" x14ac:dyDescent="0.3">
      <c r="A168" t="s">
        <v>705</v>
      </c>
      <c r="B168" t="s">
        <v>706</v>
      </c>
      <c r="C168" s="1" t="str">
        <f t="shared" si="20"/>
        <v>21:1173</v>
      </c>
      <c r="D168" s="1" t="str">
        <f t="shared" si="24"/>
        <v>21:0241</v>
      </c>
      <c r="E168" t="s">
        <v>707</v>
      </c>
      <c r="F168" t="s">
        <v>708</v>
      </c>
      <c r="H168">
        <v>72.252189999999999</v>
      </c>
      <c r="I168">
        <v>-111.16095</v>
      </c>
      <c r="J168" s="1" t="str">
        <f t="shared" si="25"/>
        <v>NGR bulk stream sediment</v>
      </c>
      <c r="K168" s="1" t="str">
        <f t="shared" si="26"/>
        <v>&lt;177 micron (NGR)</v>
      </c>
      <c r="L168">
        <v>10</v>
      </c>
      <c r="M168" t="s">
        <v>97</v>
      </c>
      <c r="N168">
        <v>167</v>
      </c>
      <c r="O168">
        <v>1</v>
      </c>
      <c r="P168">
        <v>34</v>
      </c>
      <c r="Q168">
        <v>0.84</v>
      </c>
      <c r="R168">
        <v>2.6</v>
      </c>
      <c r="S168">
        <v>0.3</v>
      </c>
      <c r="T168">
        <v>-20</v>
      </c>
      <c r="U168">
        <v>114</v>
      </c>
      <c r="V168">
        <v>0.11</v>
      </c>
      <c r="W168">
        <v>13.67</v>
      </c>
      <c r="X168">
        <v>0.12</v>
      </c>
      <c r="Y168">
        <v>5.9</v>
      </c>
      <c r="Z168">
        <v>12.3</v>
      </c>
      <c r="AA168">
        <v>12.85</v>
      </c>
      <c r="AB168">
        <v>1.42</v>
      </c>
      <c r="AC168">
        <v>2.7</v>
      </c>
      <c r="AD168">
        <v>6</v>
      </c>
      <c r="AE168">
        <v>0.12</v>
      </c>
      <c r="AF168">
        <v>9</v>
      </c>
      <c r="AG168">
        <v>6.17</v>
      </c>
      <c r="AH168">
        <v>309</v>
      </c>
      <c r="AI168">
        <v>0.36</v>
      </c>
      <c r="AJ168">
        <v>1.2E-2</v>
      </c>
      <c r="AK168">
        <v>9.6999999999999993</v>
      </c>
      <c r="AL168">
        <v>2.8000000000000001E-2</v>
      </c>
      <c r="AM168">
        <v>7.38</v>
      </c>
      <c r="AN168">
        <v>-0.02</v>
      </c>
      <c r="AO168">
        <v>7.0000000000000007E-2</v>
      </c>
      <c r="AP168">
        <v>2.7</v>
      </c>
      <c r="AQ168">
        <v>0.4</v>
      </c>
      <c r="AR168">
        <v>63.6</v>
      </c>
      <c r="AS168">
        <v>-0.02</v>
      </c>
      <c r="AT168">
        <v>2</v>
      </c>
      <c r="AU168">
        <v>220</v>
      </c>
      <c r="AV168">
        <v>7.0000000000000007E-2</v>
      </c>
      <c r="AW168">
        <v>0.4</v>
      </c>
      <c r="AX168">
        <v>43</v>
      </c>
      <c r="AY168">
        <v>-0.1</v>
      </c>
      <c r="AZ168">
        <v>25.9</v>
      </c>
    </row>
    <row r="169" spans="1:52" hidden="1" x14ac:dyDescent="0.3">
      <c r="A169" t="s">
        <v>709</v>
      </c>
      <c r="B169" t="s">
        <v>710</v>
      </c>
      <c r="C169" s="1" t="str">
        <f t="shared" si="20"/>
        <v>21:1173</v>
      </c>
      <c r="D169" s="1" t="str">
        <f t="shared" si="24"/>
        <v>21:0241</v>
      </c>
      <c r="E169" t="s">
        <v>711</v>
      </c>
      <c r="F169" t="s">
        <v>712</v>
      </c>
      <c r="H169">
        <v>72.29374</v>
      </c>
      <c r="I169">
        <v>-111.15195</v>
      </c>
      <c r="J169" s="1" t="str">
        <f t="shared" si="25"/>
        <v>NGR bulk stream sediment</v>
      </c>
      <c r="K169" s="1" t="str">
        <f t="shared" si="26"/>
        <v>&lt;177 micron (NGR)</v>
      </c>
      <c r="L169">
        <v>10</v>
      </c>
      <c r="M169" t="s">
        <v>102</v>
      </c>
      <c r="N169">
        <v>168</v>
      </c>
      <c r="O169">
        <v>1</v>
      </c>
      <c r="P169">
        <v>17</v>
      </c>
      <c r="Q169">
        <v>1.3</v>
      </c>
      <c r="R169">
        <v>1.4</v>
      </c>
      <c r="S169">
        <v>0.4</v>
      </c>
      <c r="T169">
        <v>-20</v>
      </c>
      <c r="U169">
        <v>57.9</v>
      </c>
      <c r="V169">
        <v>0.09</v>
      </c>
      <c r="W169">
        <v>13.67</v>
      </c>
      <c r="X169">
        <v>0.04</v>
      </c>
      <c r="Y169">
        <v>6.1</v>
      </c>
      <c r="Z169">
        <v>13.5</v>
      </c>
      <c r="AA169">
        <v>16.600000000000001</v>
      </c>
      <c r="AB169">
        <v>1.33</v>
      </c>
      <c r="AC169">
        <v>3.7</v>
      </c>
      <c r="AD169">
        <v>6</v>
      </c>
      <c r="AE169">
        <v>0.12</v>
      </c>
      <c r="AF169">
        <v>11.7</v>
      </c>
      <c r="AG169">
        <v>6.11</v>
      </c>
      <c r="AH169">
        <v>304</v>
      </c>
      <c r="AI169">
        <v>0.13</v>
      </c>
      <c r="AJ169">
        <v>1.4E-2</v>
      </c>
      <c r="AK169">
        <v>9.9</v>
      </c>
      <c r="AL169">
        <v>2.9000000000000001E-2</v>
      </c>
      <c r="AM169">
        <v>5.55</v>
      </c>
      <c r="AN169">
        <v>-0.02</v>
      </c>
      <c r="AO169">
        <v>0.05</v>
      </c>
      <c r="AP169">
        <v>2.8</v>
      </c>
      <c r="AQ169">
        <v>0.2</v>
      </c>
      <c r="AR169">
        <v>83.9</v>
      </c>
      <c r="AS169">
        <v>-0.02</v>
      </c>
      <c r="AT169">
        <v>2.2000000000000002</v>
      </c>
      <c r="AU169">
        <v>570</v>
      </c>
      <c r="AV169">
        <v>0.09</v>
      </c>
      <c r="AW169">
        <v>0.6</v>
      </c>
      <c r="AX169">
        <v>28</v>
      </c>
      <c r="AY169">
        <v>-0.1</v>
      </c>
      <c r="AZ169">
        <v>19.600000000000001</v>
      </c>
    </row>
    <row r="170" spans="1:52" hidden="1" x14ac:dyDescent="0.3">
      <c r="A170" t="s">
        <v>713</v>
      </c>
      <c r="B170" t="s">
        <v>714</v>
      </c>
      <c r="C170" s="1" t="str">
        <f t="shared" si="20"/>
        <v>21:1173</v>
      </c>
      <c r="D170" s="1" t="str">
        <f t="shared" si="24"/>
        <v>21:0241</v>
      </c>
      <c r="E170" t="s">
        <v>715</v>
      </c>
      <c r="F170" t="s">
        <v>716</v>
      </c>
      <c r="H170">
        <v>72.334050000000005</v>
      </c>
      <c r="I170">
        <v>-111.13696</v>
      </c>
      <c r="J170" s="1" t="str">
        <f t="shared" si="25"/>
        <v>NGR bulk stream sediment</v>
      </c>
      <c r="K170" s="1" t="str">
        <f t="shared" si="26"/>
        <v>&lt;177 micron (NGR)</v>
      </c>
      <c r="L170">
        <v>10</v>
      </c>
      <c r="M170" t="s">
        <v>107</v>
      </c>
      <c r="N170">
        <v>169</v>
      </c>
      <c r="O170">
        <v>1</v>
      </c>
      <c r="P170">
        <v>68</v>
      </c>
      <c r="Q170">
        <v>1.64</v>
      </c>
      <c r="R170">
        <v>1.9</v>
      </c>
      <c r="S170">
        <v>0.6</v>
      </c>
      <c r="T170">
        <v>-20</v>
      </c>
      <c r="U170">
        <v>57.1</v>
      </c>
      <c r="V170">
        <v>0.15</v>
      </c>
      <c r="W170">
        <v>6</v>
      </c>
      <c r="X170">
        <v>0.17</v>
      </c>
      <c r="Y170">
        <v>11.4</v>
      </c>
      <c r="Z170">
        <v>27.4</v>
      </c>
      <c r="AA170">
        <v>39.409999999999997</v>
      </c>
      <c r="AB170">
        <v>2.2599999999999998</v>
      </c>
      <c r="AC170">
        <v>6.2</v>
      </c>
      <c r="AD170">
        <v>10</v>
      </c>
      <c r="AE170">
        <v>0.09</v>
      </c>
      <c r="AF170">
        <v>18.3</v>
      </c>
      <c r="AG170">
        <v>4.0599999999999996</v>
      </c>
      <c r="AH170">
        <v>260</v>
      </c>
      <c r="AI170">
        <v>0.09</v>
      </c>
      <c r="AJ170">
        <v>2.3E-2</v>
      </c>
      <c r="AK170">
        <v>20.9</v>
      </c>
      <c r="AL170">
        <v>3.2000000000000001E-2</v>
      </c>
      <c r="AM170">
        <v>56.02</v>
      </c>
      <c r="AN170">
        <v>-0.02</v>
      </c>
      <c r="AO170">
        <v>7.0000000000000007E-2</v>
      </c>
      <c r="AP170">
        <v>4.0999999999999996</v>
      </c>
      <c r="AQ170">
        <v>0.5</v>
      </c>
      <c r="AR170">
        <v>33.700000000000003</v>
      </c>
      <c r="AS170">
        <v>-0.02</v>
      </c>
      <c r="AT170">
        <v>3.7</v>
      </c>
      <c r="AU170">
        <v>740</v>
      </c>
      <c r="AV170">
        <v>0.08</v>
      </c>
      <c r="AW170">
        <v>0.5</v>
      </c>
      <c r="AX170">
        <v>40</v>
      </c>
      <c r="AY170">
        <v>-0.1</v>
      </c>
      <c r="AZ170">
        <v>126.5</v>
      </c>
    </row>
    <row r="171" spans="1:52" hidden="1" x14ac:dyDescent="0.3">
      <c r="A171" t="s">
        <v>717</v>
      </c>
      <c r="B171" t="s">
        <v>718</v>
      </c>
      <c r="C171" s="1" t="str">
        <f t="shared" si="20"/>
        <v>21:1173</v>
      </c>
      <c r="D171" s="1" t="str">
        <f t="shared" si="24"/>
        <v>21:0241</v>
      </c>
      <c r="E171" t="s">
        <v>719</v>
      </c>
      <c r="F171" t="s">
        <v>720</v>
      </c>
      <c r="H171">
        <v>72.334389999999999</v>
      </c>
      <c r="I171">
        <v>-111.17196</v>
      </c>
      <c r="J171" s="1" t="str">
        <f t="shared" si="25"/>
        <v>NGR bulk stream sediment</v>
      </c>
      <c r="K171" s="1" t="str">
        <f t="shared" si="26"/>
        <v>&lt;177 micron (NGR)</v>
      </c>
      <c r="L171">
        <v>10</v>
      </c>
      <c r="M171" t="s">
        <v>112</v>
      </c>
      <c r="N171">
        <v>170</v>
      </c>
      <c r="O171">
        <v>1</v>
      </c>
      <c r="P171">
        <v>35</v>
      </c>
      <c r="Q171">
        <v>1.44</v>
      </c>
      <c r="R171">
        <v>2</v>
      </c>
      <c r="S171">
        <v>1</v>
      </c>
      <c r="T171">
        <v>-20</v>
      </c>
      <c r="U171">
        <v>92.7</v>
      </c>
      <c r="V171">
        <v>0.1</v>
      </c>
      <c r="W171">
        <v>4.5999999999999996</v>
      </c>
      <c r="X171">
        <v>0.1</v>
      </c>
      <c r="Y171">
        <v>11.9</v>
      </c>
      <c r="Z171">
        <v>24.7</v>
      </c>
      <c r="AA171">
        <v>46.79</v>
      </c>
      <c r="AB171">
        <v>2.1800000000000002</v>
      </c>
      <c r="AC171">
        <v>4.5999999999999996</v>
      </c>
      <c r="AD171">
        <v>11</v>
      </c>
      <c r="AE171">
        <v>0.09</v>
      </c>
      <c r="AF171">
        <v>11.2</v>
      </c>
      <c r="AG171">
        <v>3.9</v>
      </c>
      <c r="AH171">
        <v>308</v>
      </c>
      <c r="AI171">
        <v>0.11</v>
      </c>
      <c r="AJ171">
        <v>3.7999999999999999E-2</v>
      </c>
      <c r="AK171">
        <v>21</v>
      </c>
      <c r="AL171">
        <v>3.1E-2</v>
      </c>
      <c r="AM171">
        <v>11.73</v>
      </c>
      <c r="AN171">
        <v>0.02</v>
      </c>
      <c r="AO171">
        <v>7.0000000000000007E-2</v>
      </c>
      <c r="AP171">
        <v>4.2</v>
      </c>
      <c r="AQ171">
        <v>0.4</v>
      </c>
      <c r="AR171">
        <v>24.2</v>
      </c>
      <c r="AS171">
        <v>-0.02</v>
      </c>
      <c r="AT171">
        <v>2.1</v>
      </c>
      <c r="AU171">
        <v>570</v>
      </c>
      <c r="AV171">
        <v>0.05</v>
      </c>
      <c r="AW171">
        <v>0.4</v>
      </c>
      <c r="AX171">
        <v>52</v>
      </c>
      <c r="AY171">
        <v>-0.1</v>
      </c>
      <c r="AZ171">
        <v>46.5</v>
      </c>
    </row>
    <row r="172" spans="1:52" hidden="1" x14ac:dyDescent="0.3">
      <c r="A172" t="s">
        <v>721</v>
      </c>
      <c r="B172" t="s">
        <v>722</v>
      </c>
      <c r="C172" s="1" t="str">
        <f t="shared" si="20"/>
        <v>21:1173</v>
      </c>
      <c r="D172" s="1" t="str">
        <f t="shared" si="24"/>
        <v>21:0241</v>
      </c>
      <c r="E172" t="s">
        <v>723</v>
      </c>
      <c r="F172" t="s">
        <v>724</v>
      </c>
      <c r="H172">
        <v>72.340230000000005</v>
      </c>
      <c r="I172">
        <v>-111.18595999999999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10</v>
      </c>
      <c r="M172" t="s">
        <v>125</v>
      </c>
      <c r="N172">
        <v>171</v>
      </c>
      <c r="O172">
        <v>1</v>
      </c>
      <c r="P172">
        <v>27</v>
      </c>
      <c r="Q172">
        <v>1.49</v>
      </c>
      <c r="R172">
        <v>2.7</v>
      </c>
      <c r="S172">
        <v>0.7</v>
      </c>
      <c r="T172">
        <v>-20</v>
      </c>
      <c r="U172">
        <v>90.3</v>
      </c>
      <c r="V172">
        <v>0.26</v>
      </c>
      <c r="W172">
        <v>8.08</v>
      </c>
      <c r="X172">
        <v>0.11</v>
      </c>
      <c r="Y172">
        <v>16.399999999999999</v>
      </c>
      <c r="Z172">
        <v>46.8</v>
      </c>
      <c r="AA172">
        <v>71.16</v>
      </c>
      <c r="AB172">
        <v>2.58</v>
      </c>
      <c r="AC172">
        <v>4.9000000000000004</v>
      </c>
      <c r="AD172">
        <v>20</v>
      </c>
      <c r="AE172">
        <v>0.09</v>
      </c>
      <c r="AF172">
        <v>13.4</v>
      </c>
      <c r="AG172">
        <v>6.38</v>
      </c>
      <c r="AH172">
        <v>581</v>
      </c>
      <c r="AI172">
        <v>0.13</v>
      </c>
      <c r="AJ172">
        <v>2.1000000000000001E-2</v>
      </c>
      <c r="AK172">
        <v>38.799999999999997</v>
      </c>
      <c r="AL172">
        <v>3.7999999999999999E-2</v>
      </c>
      <c r="AM172">
        <v>10.17</v>
      </c>
      <c r="AN172">
        <v>0.04</v>
      </c>
      <c r="AO172">
        <v>0.11</v>
      </c>
      <c r="AP172">
        <v>6.2</v>
      </c>
      <c r="AQ172">
        <v>0.4</v>
      </c>
      <c r="AR172">
        <v>36</v>
      </c>
      <c r="AS172">
        <v>-0.02</v>
      </c>
      <c r="AT172">
        <v>2.1</v>
      </c>
      <c r="AU172">
        <v>300</v>
      </c>
      <c r="AV172">
        <v>7.0000000000000007E-2</v>
      </c>
      <c r="AW172">
        <v>0.4</v>
      </c>
      <c r="AX172">
        <v>54</v>
      </c>
      <c r="AY172">
        <v>-0.1</v>
      </c>
      <c r="AZ172">
        <v>42.2</v>
      </c>
    </row>
    <row r="173" spans="1:52" hidden="1" x14ac:dyDescent="0.3">
      <c r="A173" t="s">
        <v>725</v>
      </c>
      <c r="B173" t="s">
        <v>726</v>
      </c>
      <c r="C173" s="1" t="str">
        <f t="shared" si="20"/>
        <v>21:1173</v>
      </c>
      <c r="D173" s="1" t="str">
        <f t="shared" si="24"/>
        <v>21:0241</v>
      </c>
      <c r="E173" t="s">
        <v>727</v>
      </c>
      <c r="F173" t="s">
        <v>728</v>
      </c>
      <c r="H173">
        <v>72.264290000000003</v>
      </c>
      <c r="I173">
        <v>-111.33896</v>
      </c>
      <c r="J173" s="1" t="str">
        <f t="shared" si="25"/>
        <v>NGR bulk stream sediment</v>
      </c>
      <c r="K173" s="1" t="str">
        <f t="shared" si="26"/>
        <v>&lt;177 micron (NGR)</v>
      </c>
      <c r="L173">
        <v>10</v>
      </c>
      <c r="M173" t="s">
        <v>130</v>
      </c>
      <c r="N173">
        <v>172</v>
      </c>
      <c r="O173">
        <v>1</v>
      </c>
      <c r="P173">
        <v>9</v>
      </c>
      <c r="Q173">
        <v>1.38</v>
      </c>
      <c r="R173">
        <v>1.2</v>
      </c>
      <c r="S173">
        <v>0.5</v>
      </c>
      <c r="T173">
        <v>-20</v>
      </c>
      <c r="U173">
        <v>135.4</v>
      </c>
      <c r="V173">
        <v>0.11</v>
      </c>
      <c r="W173">
        <v>14.4</v>
      </c>
      <c r="X173">
        <v>0.02</v>
      </c>
      <c r="Y173">
        <v>6</v>
      </c>
      <c r="Z173">
        <v>14.8</v>
      </c>
      <c r="AA173">
        <v>13.07</v>
      </c>
      <c r="AB173">
        <v>1.18</v>
      </c>
      <c r="AC173">
        <v>4.0999999999999996</v>
      </c>
      <c r="AD173">
        <v>-5</v>
      </c>
      <c r="AE173">
        <v>7.0000000000000007E-2</v>
      </c>
      <c r="AF173">
        <v>14.6</v>
      </c>
      <c r="AG173">
        <v>3.71</v>
      </c>
      <c r="AH173">
        <v>341</v>
      </c>
      <c r="AI173">
        <v>0.13</v>
      </c>
      <c r="AJ173">
        <v>0.01</v>
      </c>
      <c r="AK173">
        <v>9.1999999999999993</v>
      </c>
      <c r="AL173">
        <v>3.1E-2</v>
      </c>
      <c r="AM173">
        <v>1.9</v>
      </c>
      <c r="AN173">
        <v>0.03</v>
      </c>
      <c r="AO173">
        <v>0.04</v>
      </c>
      <c r="AP173">
        <v>3.4</v>
      </c>
      <c r="AQ173">
        <v>0.2</v>
      </c>
      <c r="AR173">
        <v>65.099999999999994</v>
      </c>
      <c r="AS173">
        <v>-0.02</v>
      </c>
      <c r="AT173">
        <v>2.7</v>
      </c>
      <c r="AU173">
        <v>350</v>
      </c>
      <c r="AV173">
        <v>-0.02</v>
      </c>
      <c r="AW173">
        <v>0.5</v>
      </c>
      <c r="AX173">
        <v>24</v>
      </c>
      <c r="AY173">
        <v>-0.1</v>
      </c>
      <c r="AZ173">
        <v>14.6</v>
      </c>
    </row>
    <row r="174" spans="1:52" hidden="1" x14ac:dyDescent="0.3">
      <c r="A174" t="s">
        <v>729</v>
      </c>
      <c r="B174" t="s">
        <v>730</v>
      </c>
      <c r="C174" s="1" t="str">
        <f t="shared" si="20"/>
        <v>21:1173</v>
      </c>
      <c r="D174" s="1" t="str">
        <f>HYPERLINK("http://geochem.nrcan.gc.ca/cdogs/content/svy/svy_e.htm", "")</f>
        <v/>
      </c>
      <c r="G174" s="1" t="str">
        <f>HYPERLINK("http://geochem.nrcan.gc.ca/cdogs/content/cr_/cr_00091_e.htm", "91")</f>
        <v>91</v>
      </c>
      <c r="J174" t="s">
        <v>70</v>
      </c>
      <c r="K174" t="s">
        <v>71</v>
      </c>
      <c r="L174">
        <v>10</v>
      </c>
      <c r="M174" t="s">
        <v>72</v>
      </c>
      <c r="N174">
        <v>173</v>
      </c>
      <c r="O174">
        <v>8</v>
      </c>
      <c r="P174">
        <v>278</v>
      </c>
      <c r="Q174">
        <v>0.99</v>
      </c>
      <c r="R174">
        <v>17.7</v>
      </c>
      <c r="S174">
        <v>12.7</v>
      </c>
      <c r="T174">
        <v>-20</v>
      </c>
      <c r="U174">
        <v>270.39999999999998</v>
      </c>
      <c r="V174">
        <v>0.47</v>
      </c>
      <c r="W174">
        <v>1.46</v>
      </c>
      <c r="X174">
        <v>0.94</v>
      </c>
      <c r="Y174">
        <v>13.1</v>
      </c>
      <c r="Z174">
        <v>24.2</v>
      </c>
      <c r="AA174">
        <v>32.75</v>
      </c>
      <c r="AB174">
        <v>2.96</v>
      </c>
      <c r="AC174">
        <v>3.3</v>
      </c>
      <c r="AD174">
        <v>81</v>
      </c>
      <c r="AE174">
        <v>0.06</v>
      </c>
      <c r="AF174">
        <v>19.8</v>
      </c>
      <c r="AG174">
        <v>0.67</v>
      </c>
      <c r="AH174">
        <v>3355</v>
      </c>
      <c r="AI174">
        <v>0.87</v>
      </c>
      <c r="AJ174">
        <v>0.02</v>
      </c>
      <c r="AK174">
        <v>18.7</v>
      </c>
      <c r="AL174">
        <v>0.13</v>
      </c>
      <c r="AM174">
        <v>32.26</v>
      </c>
      <c r="AN174">
        <v>0.2</v>
      </c>
      <c r="AO174">
        <v>2.02</v>
      </c>
      <c r="AP174">
        <v>2.9</v>
      </c>
      <c r="AQ174">
        <v>1.8</v>
      </c>
      <c r="AR174">
        <v>27.2</v>
      </c>
      <c r="AS174">
        <v>0.06</v>
      </c>
      <c r="AT174">
        <v>0.5</v>
      </c>
      <c r="AU174">
        <v>250</v>
      </c>
      <c r="AV174">
        <v>0.22</v>
      </c>
      <c r="AW174">
        <v>6.4</v>
      </c>
      <c r="AX174">
        <v>40</v>
      </c>
      <c r="AY174">
        <v>0.3</v>
      </c>
      <c r="AZ174">
        <v>147.6</v>
      </c>
    </row>
    <row r="175" spans="1:52" hidden="1" x14ac:dyDescent="0.3">
      <c r="A175" t="s">
        <v>731</v>
      </c>
      <c r="B175" t="s">
        <v>732</v>
      </c>
      <c r="C175" s="1" t="str">
        <f t="shared" si="20"/>
        <v>21:1173</v>
      </c>
      <c r="D175" s="1" t="str">
        <f t="shared" ref="D175:D193" si="27">HYPERLINK("http://geochem.nrcan.gc.ca/cdogs/content/svy/svy210241_e.htm", "21:0241")</f>
        <v>21:0241</v>
      </c>
      <c r="E175" t="s">
        <v>733</v>
      </c>
      <c r="F175" t="s">
        <v>734</v>
      </c>
      <c r="H175">
        <v>72.270340000000004</v>
      </c>
      <c r="I175">
        <v>-111.35496999999999</v>
      </c>
      <c r="J175" s="1" t="str">
        <f t="shared" ref="J175:J193" si="28">HYPERLINK("http://geochem.nrcan.gc.ca/cdogs/content/kwd/kwd020030_e.htm", "NGR bulk stream sediment")</f>
        <v>NGR bulk stream sediment</v>
      </c>
      <c r="K175" s="1" t="str">
        <f t="shared" ref="K175:K193" si="29">HYPERLINK("http://geochem.nrcan.gc.ca/cdogs/content/kwd/kwd080006_e.htm", "&lt;177 micron (NGR)")</f>
        <v>&lt;177 micron (NGR)</v>
      </c>
      <c r="L175">
        <v>10</v>
      </c>
      <c r="M175" t="s">
        <v>135</v>
      </c>
      <c r="N175">
        <v>174</v>
      </c>
      <c r="O175">
        <v>1</v>
      </c>
      <c r="P175">
        <v>15</v>
      </c>
      <c r="Q175">
        <v>0.94</v>
      </c>
      <c r="R175">
        <v>1.3</v>
      </c>
      <c r="S175">
        <v>-0.2</v>
      </c>
      <c r="T175">
        <v>-20</v>
      </c>
      <c r="U175">
        <v>49.2</v>
      </c>
      <c r="V175">
        <v>0.09</v>
      </c>
      <c r="W175">
        <v>14.72</v>
      </c>
      <c r="X175">
        <v>0.04</v>
      </c>
      <c r="Y175">
        <v>6</v>
      </c>
      <c r="Z175">
        <v>9.4</v>
      </c>
      <c r="AA175">
        <v>13.7</v>
      </c>
      <c r="AB175">
        <v>1.0900000000000001</v>
      </c>
      <c r="AC175">
        <v>2.7</v>
      </c>
      <c r="AD175">
        <v>6</v>
      </c>
      <c r="AE175">
        <v>0.1</v>
      </c>
      <c r="AF175">
        <v>9.6</v>
      </c>
      <c r="AG175">
        <v>5.91</v>
      </c>
      <c r="AH175">
        <v>297</v>
      </c>
      <c r="AI175">
        <v>0.08</v>
      </c>
      <c r="AJ175">
        <v>0.01</v>
      </c>
      <c r="AK175">
        <v>7.1</v>
      </c>
      <c r="AL175">
        <v>2.5000000000000001E-2</v>
      </c>
      <c r="AM175">
        <v>4.7300000000000004</v>
      </c>
      <c r="AN175">
        <v>0.05</v>
      </c>
      <c r="AO175">
        <v>0.06</v>
      </c>
      <c r="AP175">
        <v>2.6</v>
      </c>
      <c r="AQ175">
        <v>0.1</v>
      </c>
      <c r="AR175">
        <v>57.9</v>
      </c>
      <c r="AS175">
        <v>-0.02</v>
      </c>
      <c r="AT175">
        <v>1.7</v>
      </c>
      <c r="AU175">
        <v>330</v>
      </c>
      <c r="AV175">
        <v>0.02</v>
      </c>
      <c r="AW175">
        <v>0.6</v>
      </c>
      <c r="AX175">
        <v>21</v>
      </c>
      <c r="AY175">
        <v>-0.1</v>
      </c>
      <c r="AZ175">
        <v>14.2</v>
      </c>
    </row>
    <row r="176" spans="1:52" hidden="1" x14ac:dyDescent="0.3">
      <c r="A176" t="s">
        <v>735</v>
      </c>
      <c r="B176" t="s">
        <v>736</v>
      </c>
      <c r="C176" s="1" t="str">
        <f t="shared" si="20"/>
        <v>21:1173</v>
      </c>
      <c r="D176" s="1" t="str">
        <f t="shared" si="27"/>
        <v>21:0241</v>
      </c>
      <c r="E176" t="s">
        <v>737</v>
      </c>
      <c r="F176" t="s">
        <v>738</v>
      </c>
      <c r="H176">
        <v>72.083209999999994</v>
      </c>
      <c r="I176">
        <v>-111.85498</v>
      </c>
      <c r="J176" s="1" t="str">
        <f t="shared" si="28"/>
        <v>NGR bulk stream sediment</v>
      </c>
      <c r="K176" s="1" t="str">
        <f t="shared" si="29"/>
        <v>&lt;177 micron (NGR)</v>
      </c>
      <c r="L176">
        <v>10</v>
      </c>
      <c r="M176" t="s">
        <v>140</v>
      </c>
      <c r="N176">
        <v>175</v>
      </c>
      <c r="O176">
        <v>1</v>
      </c>
      <c r="P176">
        <v>83</v>
      </c>
      <c r="Q176">
        <v>3.06</v>
      </c>
      <c r="R176">
        <v>3</v>
      </c>
      <c r="S176">
        <v>3.3</v>
      </c>
      <c r="T176">
        <v>-20</v>
      </c>
      <c r="U176">
        <v>252.6</v>
      </c>
      <c r="V176">
        <v>0.24</v>
      </c>
      <c r="W176">
        <v>0.84</v>
      </c>
      <c r="X176">
        <v>0.47</v>
      </c>
      <c r="Y176">
        <v>30.9</v>
      </c>
      <c r="Z176">
        <v>60.3</v>
      </c>
      <c r="AA176">
        <v>159.5</v>
      </c>
      <c r="AB176">
        <v>4.7699999999999996</v>
      </c>
      <c r="AC176">
        <v>9.8000000000000007</v>
      </c>
      <c r="AD176">
        <v>60</v>
      </c>
      <c r="AE176">
        <v>0.19</v>
      </c>
      <c r="AF176">
        <v>13.5</v>
      </c>
      <c r="AG176">
        <v>2.68</v>
      </c>
      <c r="AH176">
        <v>3663</v>
      </c>
      <c r="AI176">
        <v>0.38</v>
      </c>
      <c r="AJ176">
        <v>2.3E-2</v>
      </c>
      <c r="AK176">
        <v>57.1</v>
      </c>
      <c r="AL176">
        <v>4.9000000000000002E-2</v>
      </c>
      <c r="AM176">
        <v>16.350000000000001</v>
      </c>
      <c r="AN176">
        <v>0.06</v>
      </c>
      <c r="AO176">
        <v>0.08</v>
      </c>
      <c r="AP176">
        <v>12.9</v>
      </c>
      <c r="AQ176">
        <v>1.5</v>
      </c>
      <c r="AR176">
        <v>18.8</v>
      </c>
      <c r="AS176">
        <v>0.04</v>
      </c>
      <c r="AT176">
        <v>2.8</v>
      </c>
      <c r="AU176">
        <v>1120</v>
      </c>
      <c r="AV176">
        <v>0.12</v>
      </c>
      <c r="AW176">
        <v>1.3</v>
      </c>
      <c r="AX176">
        <v>116</v>
      </c>
      <c r="AY176">
        <v>-0.1</v>
      </c>
      <c r="AZ176">
        <v>98.1</v>
      </c>
    </row>
    <row r="177" spans="1:52" hidden="1" x14ac:dyDescent="0.3">
      <c r="A177" t="s">
        <v>739</v>
      </c>
      <c r="B177" t="s">
        <v>740</v>
      </c>
      <c r="C177" s="1" t="str">
        <f t="shared" si="20"/>
        <v>21:1173</v>
      </c>
      <c r="D177" s="1" t="str">
        <f t="shared" si="27"/>
        <v>21:0241</v>
      </c>
      <c r="E177" t="s">
        <v>741</v>
      </c>
      <c r="F177" t="s">
        <v>742</v>
      </c>
      <c r="H177">
        <v>72.062640000000002</v>
      </c>
      <c r="I177">
        <v>-111.81898</v>
      </c>
      <c r="J177" s="1" t="str">
        <f t="shared" si="28"/>
        <v>NGR bulk stream sediment</v>
      </c>
      <c r="K177" s="1" t="str">
        <f t="shared" si="29"/>
        <v>&lt;177 micron (NGR)</v>
      </c>
      <c r="L177">
        <v>10</v>
      </c>
      <c r="M177" t="s">
        <v>145</v>
      </c>
      <c r="N177">
        <v>176</v>
      </c>
      <c r="O177">
        <v>1</v>
      </c>
      <c r="P177">
        <v>35</v>
      </c>
      <c r="Q177">
        <v>2.58</v>
      </c>
      <c r="R177">
        <v>1.6</v>
      </c>
      <c r="S177">
        <v>1.6</v>
      </c>
      <c r="T177">
        <v>-20</v>
      </c>
      <c r="U177">
        <v>80</v>
      </c>
      <c r="V177">
        <v>0.16</v>
      </c>
      <c r="W177">
        <v>1.42</v>
      </c>
      <c r="X177">
        <v>0.17</v>
      </c>
      <c r="Y177">
        <v>29.7</v>
      </c>
      <c r="Z177">
        <v>85.2</v>
      </c>
      <c r="AA177">
        <v>93.42</v>
      </c>
      <c r="AB177">
        <v>6.58</v>
      </c>
      <c r="AC177">
        <v>9.1999999999999993</v>
      </c>
      <c r="AD177">
        <v>8</v>
      </c>
      <c r="AE177">
        <v>0.12</v>
      </c>
      <c r="AF177">
        <v>9.9</v>
      </c>
      <c r="AG177">
        <v>3.06</v>
      </c>
      <c r="AH177">
        <v>1030</v>
      </c>
      <c r="AI177">
        <v>0.32</v>
      </c>
      <c r="AJ177">
        <v>0.04</v>
      </c>
      <c r="AK177">
        <v>60.4</v>
      </c>
      <c r="AL177">
        <v>2.5999999999999999E-2</v>
      </c>
      <c r="AM177">
        <v>12.4</v>
      </c>
      <c r="AN177">
        <v>-0.02</v>
      </c>
      <c r="AO177">
        <v>0.05</v>
      </c>
      <c r="AP177">
        <v>14.3</v>
      </c>
      <c r="AQ177">
        <v>0.4</v>
      </c>
      <c r="AR177">
        <v>25.6</v>
      </c>
      <c r="AS177">
        <v>0.04</v>
      </c>
      <c r="AT177">
        <v>3</v>
      </c>
      <c r="AU177">
        <v>4210</v>
      </c>
      <c r="AV177">
        <v>-0.02</v>
      </c>
      <c r="AW177">
        <v>0.8</v>
      </c>
      <c r="AX177">
        <v>227</v>
      </c>
      <c r="AY177">
        <v>-0.1</v>
      </c>
      <c r="AZ177">
        <v>79.099999999999994</v>
      </c>
    </row>
    <row r="178" spans="1:52" hidden="1" x14ac:dyDescent="0.3">
      <c r="A178" t="s">
        <v>743</v>
      </c>
      <c r="B178" t="s">
        <v>744</v>
      </c>
      <c r="C178" s="1" t="str">
        <f t="shared" si="20"/>
        <v>21:1173</v>
      </c>
      <c r="D178" s="1" t="str">
        <f t="shared" si="27"/>
        <v>21:0241</v>
      </c>
      <c r="E178" t="s">
        <v>745</v>
      </c>
      <c r="F178" t="s">
        <v>746</v>
      </c>
      <c r="H178">
        <v>72.076449999999994</v>
      </c>
      <c r="I178">
        <v>-111.79698</v>
      </c>
      <c r="J178" s="1" t="str">
        <f t="shared" si="28"/>
        <v>NGR bulk stream sediment</v>
      </c>
      <c r="K178" s="1" t="str">
        <f t="shared" si="29"/>
        <v>&lt;177 micron (NGR)</v>
      </c>
      <c r="L178">
        <v>10</v>
      </c>
      <c r="M178" t="s">
        <v>150</v>
      </c>
      <c r="N178">
        <v>177</v>
      </c>
      <c r="O178">
        <v>1</v>
      </c>
      <c r="P178">
        <v>45</v>
      </c>
      <c r="Q178">
        <v>2.6</v>
      </c>
      <c r="R178">
        <v>2</v>
      </c>
      <c r="S178">
        <v>1.1000000000000001</v>
      </c>
      <c r="T178">
        <v>-20</v>
      </c>
      <c r="U178">
        <v>122.5</v>
      </c>
      <c r="V178">
        <v>0.19</v>
      </c>
      <c r="W178">
        <v>0.81</v>
      </c>
      <c r="X178">
        <v>0.13</v>
      </c>
      <c r="Y178">
        <v>22.3</v>
      </c>
      <c r="Z178">
        <v>51.5</v>
      </c>
      <c r="AA178">
        <v>94.67</v>
      </c>
      <c r="AB178">
        <v>3.93</v>
      </c>
      <c r="AC178">
        <v>7.8</v>
      </c>
      <c r="AD178">
        <v>19</v>
      </c>
      <c r="AE178">
        <v>0.17</v>
      </c>
      <c r="AF178">
        <v>12.8</v>
      </c>
      <c r="AG178">
        <v>2.3199999999999998</v>
      </c>
      <c r="AH178">
        <v>1077</v>
      </c>
      <c r="AI178">
        <v>0.24</v>
      </c>
      <c r="AJ178">
        <v>2.7E-2</v>
      </c>
      <c r="AK178">
        <v>42.8</v>
      </c>
      <c r="AL178">
        <v>3.4000000000000002E-2</v>
      </c>
      <c r="AM178">
        <v>12.29</v>
      </c>
      <c r="AN178">
        <v>0.05</v>
      </c>
      <c r="AO178">
        <v>0.05</v>
      </c>
      <c r="AP178">
        <v>10.6</v>
      </c>
      <c r="AQ178">
        <v>0.7</v>
      </c>
      <c r="AR178">
        <v>14.4</v>
      </c>
      <c r="AS178">
        <v>-0.02</v>
      </c>
      <c r="AT178">
        <v>2.7</v>
      </c>
      <c r="AU178">
        <v>1190</v>
      </c>
      <c r="AV178">
        <v>0.06</v>
      </c>
      <c r="AW178">
        <v>0.8</v>
      </c>
      <c r="AX178">
        <v>108</v>
      </c>
      <c r="AY178">
        <v>-0.1</v>
      </c>
      <c r="AZ178">
        <v>73.2</v>
      </c>
    </row>
    <row r="179" spans="1:52" hidden="1" x14ac:dyDescent="0.3">
      <c r="A179" t="s">
        <v>747</v>
      </c>
      <c r="B179" t="s">
        <v>748</v>
      </c>
      <c r="C179" s="1" t="str">
        <f t="shared" si="20"/>
        <v>21:1173</v>
      </c>
      <c r="D179" s="1" t="str">
        <f t="shared" si="27"/>
        <v>21:0241</v>
      </c>
      <c r="E179" t="s">
        <v>749</v>
      </c>
      <c r="F179" t="s">
        <v>750</v>
      </c>
      <c r="H179">
        <v>72.09178</v>
      </c>
      <c r="I179">
        <v>-111.91298999999999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11</v>
      </c>
      <c r="M179" t="s">
        <v>57</v>
      </c>
      <c r="N179">
        <v>178</v>
      </c>
      <c r="O179">
        <v>7</v>
      </c>
      <c r="P179">
        <v>46</v>
      </c>
      <c r="Q179">
        <v>2.6</v>
      </c>
      <c r="R179">
        <v>1.5</v>
      </c>
      <c r="S179">
        <v>1.9</v>
      </c>
      <c r="T179">
        <v>-20</v>
      </c>
      <c r="U179">
        <v>126.6</v>
      </c>
      <c r="V179">
        <v>0.12</v>
      </c>
      <c r="W179">
        <v>1.01</v>
      </c>
      <c r="X179">
        <v>0.11</v>
      </c>
      <c r="Y179">
        <v>16.100000000000001</v>
      </c>
      <c r="Z179">
        <v>43.6</v>
      </c>
      <c r="AA179">
        <v>68.45</v>
      </c>
      <c r="AB179">
        <v>2.85</v>
      </c>
      <c r="AC179">
        <v>8.1</v>
      </c>
      <c r="AD179">
        <v>18</v>
      </c>
      <c r="AE179">
        <v>0.09</v>
      </c>
      <c r="AF179">
        <v>10.7</v>
      </c>
      <c r="AG179">
        <v>3.77</v>
      </c>
      <c r="AH179">
        <v>251</v>
      </c>
      <c r="AI179">
        <v>0.31</v>
      </c>
      <c r="AJ179">
        <v>3.4000000000000002E-2</v>
      </c>
      <c r="AK179">
        <v>32.6</v>
      </c>
      <c r="AL179">
        <v>2.7E-2</v>
      </c>
      <c r="AM179">
        <v>9.08</v>
      </c>
      <c r="AN179">
        <v>0.12</v>
      </c>
      <c r="AO179">
        <v>0.05</v>
      </c>
      <c r="AP179">
        <v>8.6999999999999993</v>
      </c>
      <c r="AQ179">
        <v>0.6</v>
      </c>
      <c r="AR179">
        <v>23.1</v>
      </c>
      <c r="AS179">
        <v>-0.02</v>
      </c>
      <c r="AT179">
        <v>2.5</v>
      </c>
      <c r="AU179">
        <v>1420</v>
      </c>
      <c r="AV179">
        <v>7.0000000000000007E-2</v>
      </c>
      <c r="AW179">
        <v>0.8</v>
      </c>
      <c r="AX179">
        <v>94</v>
      </c>
      <c r="AY179">
        <v>-0.1</v>
      </c>
      <c r="AZ179">
        <v>58</v>
      </c>
    </row>
    <row r="180" spans="1:52" hidden="1" x14ac:dyDescent="0.3">
      <c r="A180" t="s">
        <v>751</v>
      </c>
      <c r="B180" t="s">
        <v>752</v>
      </c>
      <c r="C180" s="1" t="str">
        <f t="shared" si="20"/>
        <v>21:1173</v>
      </c>
      <c r="D180" s="1" t="str">
        <f t="shared" si="27"/>
        <v>21:0241</v>
      </c>
      <c r="E180" t="s">
        <v>753</v>
      </c>
      <c r="F180" t="s">
        <v>754</v>
      </c>
      <c r="H180">
        <v>72.077219999999997</v>
      </c>
      <c r="I180">
        <v>-111.74997</v>
      </c>
      <c r="J180" s="1" t="str">
        <f t="shared" si="28"/>
        <v>NGR bulk stream sediment</v>
      </c>
      <c r="K180" s="1" t="str">
        <f t="shared" si="29"/>
        <v>&lt;177 micron (NGR)</v>
      </c>
      <c r="L180">
        <v>11</v>
      </c>
      <c r="M180" t="s">
        <v>62</v>
      </c>
      <c r="N180">
        <v>179</v>
      </c>
      <c r="O180">
        <v>1</v>
      </c>
      <c r="P180">
        <v>59</v>
      </c>
      <c r="Q180">
        <v>2.42</v>
      </c>
      <c r="R180">
        <v>1.8</v>
      </c>
      <c r="S180">
        <v>0.9</v>
      </c>
      <c r="T180">
        <v>-20</v>
      </c>
      <c r="U180">
        <v>157.69999999999999</v>
      </c>
      <c r="V180">
        <v>0.25</v>
      </c>
      <c r="W180">
        <v>0.65</v>
      </c>
      <c r="X180">
        <v>0.15</v>
      </c>
      <c r="Y180">
        <v>19.899999999999999</v>
      </c>
      <c r="Z180">
        <v>38.799999999999997</v>
      </c>
      <c r="AA180">
        <v>53.45</v>
      </c>
      <c r="AB180">
        <v>3.25</v>
      </c>
      <c r="AC180">
        <v>7.3</v>
      </c>
      <c r="AD180">
        <v>13</v>
      </c>
      <c r="AE180">
        <v>0.21</v>
      </c>
      <c r="AF180">
        <v>17</v>
      </c>
      <c r="AG180">
        <v>3.07</v>
      </c>
      <c r="AH180">
        <v>702</v>
      </c>
      <c r="AI180">
        <v>0.17</v>
      </c>
      <c r="AJ180">
        <v>1.7000000000000001E-2</v>
      </c>
      <c r="AK180">
        <v>34.299999999999997</v>
      </c>
      <c r="AL180">
        <v>3.1E-2</v>
      </c>
      <c r="AM180">
        <v>14.71</v>
      </c>
      <c r="AN180">
        <v>0.06</v>
      </c>
      <c r="AO180">
        <v>7.0000000000000007E-2</v>
      </c>
      <c r="AP180">
        <v>7</v>
      </c>
      <c r="AQ180">
        <v>0.5</v>
      </c>
      <c r="AR180">
        <v>10.9</v>
      </c>
      <c r="AS180">
        <v>0.03</v>
      </c>
      <c r="AT180">
        <v>3.8</v>
      </c>
      <c r="AU180">
        <v>760</v>
      </c>
      <c r="AV180">
        <v>0.09</v>
      </c>
      <c r="AW180">
        <v>0.7</v>
      </c>
      <c r="AX180">
        <v>60</v>
      </c>
      <c r="AY180">
        <v>-0.1</v>
      </c>
      <c r="AZ180">
        <v>80.8</v>
      </c>
    </row>
    <row r="181" spans="1:52" hidden="1" x14ac:dyDescent="0.3">
      <c r="A181" t="s">
        <v>755</v>
      </c>
      <c r="B181" t="s">
        <v>756</v>
      </c>
      <c r="C181" s="1" t="str">
        <f t="shared" si="20"/>
        <v>21:1173</v>
      </c>
      <c r="D181" s="1" t="str">
        <f t="shared" si="27"/>
        <v>21:0241</v>
      </c>
      <c r="E181" t="s">
        <v>757</v>
      </c>
      <c r="F181" t="s">
        <v>758</v>
      </c>
      <c r="H181">
        <v>72.091309999999993</v>
      </c>
      <c r="I181">
        <v>-111.72797</v>
      </c>
      <c r="J181" s="1" t="str">
        <f t="shared" si="28"/>
        <v>NGR bulk stream sediment</v>
      </c>
      <c r="K181" s="1" t="str">
        <f t="shared" si="29"/>
        <v>&lt;177 micron (NGR)</v>
      </c>
      <c r="L181">
        <v>11</v>
      </c>
      <c r="M181" t="s">
        <v>67</v>
      </c>
      <c r="N181">
        <v>180</v>
      </c>
      <c r="O181">
        <v>1</v>
      </c>
      <c r="P181">
        <v>97</v>
      </c>
      <c r="Q181">
        <v>2.89</v>
      </c>
      <c r="R181">
        <v>1.8</v>
      </c>
      <c r="S181">
        <v>2.2999999999999998</v>
      </c>
      <c r="T181">
        <v>-20</v>
      </c>
      <c r="U181">
        <v>114.4</v>
      </c>
      <c r="V181">
        <v>0.2</v>
      </c>
      <c r="W181">
        <v>0.69</v>
      </c>
      <c r="X181">
        <v>0.19</v>
      </c>
      <c r="Y181">
        <v>25.3</v>
      </c>
      <c r="Z181">
        <v>42.5</v>
      </c>
      <c r="AA181">
        <v>214.8</v>
      </c>
      <c r="AB181">
        <v>4.3499999999999996</v>
      </c>
      <c r="AC181">
        <v>10.3</v>
      </c>
      <c r="AD181">
        <v>21</v>
      </c>
      <c r="AE181">
        <v>0.17</v>
      </c>
      <c r="AF181">
        <v>16.7</v>
      </c>
      <c r="AG181">
        <v>2.96</v>
      </c>
      <c r="AH181">
        <v>405</v>
      </c>
      <c r="AI181">
        <v>0.25</v>
      </c>
      <c r="AJ181">
        <v>2.5000000000000001E-2</v>
      </c>
      <c r="AK181">
        <v>41.8</v>
      </c>
      <c r="AL181">
        <v>4.5999999999999999E-2</v>
      </c>
      <c r="AM181">
        <v>18.32</v>
      </c>
      <c r="AN181">
        <v>0.06</v>
      </c>
      <c r="AO181">
        <v>0.04</v>
      </c>
      <c r="AP181">
        <v>11</v>
      </c>
      <c r="AQ181">
        <v>0.7</v>
      </c>
      <c r="AR181">
        <v>13.5</v>
      </c>
      <c r="AS181">
        <v>-0.02</v>
      </c>
      <c r="AT181">
        <v>3.7</v>
      </c>
      <c r="AU181">
        <v>900</v>
      </c>
      <c r="AV181">
        <v>0.09</v>
      </c>
      <c r="AW181">
        <v>0.5</v>
      </c>
      <c r="AX181">
        <v>89</v>
      </c>
      <c r="AY181">
        <v>-0.1</v>
      </c>
      <c r="AZ181">
        <v>131.6</v>
      </c>
    </row>
    <row r="182" spans="1:52" hidden="1" x14ac:dyDescent="0.3">
      <c r="A182" t="s">
        <v>759</v>
      </c>
      <c r="B182" t="s">
        <v>760</v>
      </c>
      <c r="C182" s="1" t="str">
        <f t="shared" si="20"/>
        <v>21:1173</v>
      </c>
      <c r="D182" s="1" t="str">
        <f t="shared" si="27"/>
        <v>21:0241</v>
      </c>
      <c r="E182" t="s">
        <v>761</v>
      </c>
      <c r="F182" t="s">
        <v>762</v>
      </c>
      <c r="H182">
        <v>72.098330000000004</v>
      </c>
      <c r="I182">
        <v>-111.77097999999999</v>
      </c>
      <c r="J182" s="1" t="str">
        <f t="shared" si="28"/>
        <v>NGR bulk stream sediment</v>
      </c>
      <c r="K182" s="1" t="str">
        <f t="shared" si="29"/>
        <v>&lt;177 micron (NGR)</v>
      </c>
      <c r="L182">
        <v>11</v>
      </c>
      <c r="M182" t="s">
        <v>77</v>
      </c>
      <c r="N182">
        <v>181</v>
      </c>
      <c r="O182">
        <v>1</v>
      </c>
      <c r="P182">
        <v>41</v>
      </c>
      <c r="Q182">
        <v>2.06</v>
      </c>
      <c r="R182">
        <v>1.7</v>
      </c>
      <c r="S182">
        <v>0.8</v>
      </c>
      <c r="T182">
        <v>-20</v>
      </c>
      <c r="U182">
        <v>145.9</v>
      </c>
      <c r="V182">
        <v>0.14000000000000001</v>
      </c>
      <c r="W182">
        <v>0.65</v>
      </c>
      <c r="X182">
        <v>0.11</v>
      </c>
      <c r="Y182">
        <v>12.8</v>
      </c>
      <c r="Z182">
        <v>30.8</v>
      </c>
      <c r="AA182">
        <v>51.85</v>
      </c>
      <c r="AB182">
        <v>2.17</v>
      </c>
      <c r="AC182">
        <v>6.2</v>
      </c>
      <c r="AD182">
        <v>8</v>
      </c>
      <c r="AE182">
        <v>0.11</v>
      </c>
      <c r="AF182">
        <v>11.7</v>
      </c>
      <c r="AG182">
        <v>4.95</v>
      </c>
      <c r="AH182">
        <v>288</v>
      </c>
      <c r="AI182">
        <v>0.11</v>
      </c>
      <c r="AJ182">
        <v>2.7E-2</v>
      </c>
      <c r="AK182">
        <v>23.2</v>
      </c>
      <c r="AL182">
        <v>2.9000000000000001E-2</v>
      </c>
      <c r="AM182">
        <v>14.83</v>
      </c>
      <c r="AN182">
        <v>0.05</v>
      </c>
      <c r="AO182">
        <v>0.03</v>
      </c>
      <c r="AP182">
        <v>5.3</v>
      </c>
      <c r="AQ182">
        <v>0.3</v>
      </c>
      <c r="AR182">
        <v>12</v>
      </c>
      <c r="AS182">
        <v>-0.02</v>
      </c>
      <c r="AT182">
        <v>2.2999999999999998</v>
      </c>
      <c r="AU182">
        <v>1010</v>
      </c>
      <c r="AV182">
        <v>0.06</v>
      </c>
      <c r="AW182">
        <v>0.7</v>
      </c>
      <c r="AX182">
        <v>56</v>
      </c>
      <c r="AY182">
        <v>-0.1</v>
      </c>
      <c r="AZ182">
        <v>67.099999999999994</v>
      </c>
    </row>
    <row r="183" spans="1:52" hidden="1" x14ac:dyDescent="0.3">
      <c r="A183" t="s">
        <v>763</v>
      </c>
      <c r="B183" t="s">
        <v>764</v>
      </c>
      <c r="C183" s="1" t="str">
        <f t="shared" si="20"/>
        <v>21:1173</v>
      </c>
      <c r="D183" s="1" t="str">
        <f t="shared" si="27"/>
        <v>21:0241</v>
      </c>
      <c r="E183" t="s">
        <v>765</v>
      </c>
      <c r="F183" t="s">
        <v>766</v>
      </c>
      <c r="J183" s="1" t="str">
        <f t="shared" si="28"/>
        <v>NGR bulk stream sediment</v>
      </c>
      <c r="K183" s="1" t="str">
        <f t="shared" si="29"/>
        <v>&lt;177 micron (NGR)</v>
      </c>
      <c r="L183">
        <v>11</v>
      </c>
      <c r="M183" t="s">
        <v>82</v>
      </c>
      <c r="N183">
        <v>182</v>
      </c>
      <c r="O183">
        <v>1</v>
      </c>
    </row>
    <row r="184" spans="1:52" hidden="1" x14ac:dyDescent="0.3">
      <c r="A184" t="s">
        <v>767</v>
      </c>
      <c r="B184" t="s">
        <v>768</v>
      </c>
      <c r="C184" s="1" t="str">
        <f t="shared" si="20"/>
        <v>21:1173</v>
      </c>
      <c r="D184" s="1" t="str">
        <f t="shared" si="27"/>
        <v>21:0241</v>
      </c>
      <c r="E184" t="s">
        <v>769</v>
      </c>
      <c r="F184" t="s">
        <v>770</v>
      </c>
      <c r="H184">
        <v>72.122150000000005</v>
      </c>
      <c r="I184">
        <v>-111.986</v>
      </c>
      <c r="J184" s="1" t="str">
        <f t="shared" si="28"/>
        <v>NGR bulk stream sediment</v>
      </c>
      <c r="K184" s="1" t="str">
        <f t="shared" si="29"/>
        <v>&lt;177 micron (NGR)</v>
      </c>
      <c r="L184">
        <v>11</v>
      </c>
      <c r="M184" t="s">
        <v>87</v>
      </c>
      <c r="N184">
        <v>183</v>
      </c>
      <c r="O184">
        <v>1</v>
      </c>
      <c r="P184">
        <v>22</v>
      </c>
      <c r="Q184">
        <v>1.57</v>
      </c>
      <c r="R184">
        <v>1.5</v>
      </c>
      <c r="S184">
        <v>0.7</v>
      </c>
      <c r="T184">
        <v>-20</v>
      </c>
      <c r="U184">
        <v>111.2</v>
      </c>
      <c r="V184">
        <v>0.14000000000000001</v>
      </c>
      <c r="W184">
        <v>6.77</v>
      </c>
      <c r="X184">
        <v>0.05</v>
      </c>
      <c r="Y184">
        <v>7.5</v>
      </c>
      <c r="Z184">
        <v>20.399999999999999</v>
      </c>
      <c r="AA184">
        <v>24.33</v>
      </c>
      <c r="AB184">
        <v>1.83</v>
      </c>
      <c r="AC184">
        <v>5</v>
      </c>
      <c r="AD184">
        <v>7</v>
      </c>
      <c r="AE184">
        <v>0.19</v>
      </c>
      <c r="AF184">
        <v>11.7</v>
      </c>
      <c r="AG184">
        <v>6.07</v>
      </c>
      <c r="AH184">
        <v>268</v>
      </c>
      <c r="AI184">
        <v>0.15</v>
      </c>
      <c r="AJ184">
        <v>1.2E-2</v>
      </c>
      <c r="AK184">
        <v>14.2</v>
      </c>
      <c r="AL184">
        <v>2.7E-2</v>
      </c>
      <c r="AM184">
        <v>5.05</v>
      </c>
      <c r="AN184">
        <v>-0.02</v>
      </c>
      <c r="AO184">
        <v>0.05</v>
      </c>
      <c r="AP184">
        <v>4.4000000000000004</v>
      </c>
      <c r="AQ184">
        <v>0.2</v>
      </c>
      <c r="AR184">
        <v>31.1</v>
      </c>
      <c r="AS184">
        <v>-0.02</v>
      </c>
      <c r="AT184">
        <v>2.6</v>
      </c>
      <c r="AU184">
        <v>480</v>
      </c>
      <c r="AV184">
        <v>0.06</v>
      </c>
      <c r="AW184">
        <v>0.5</v>
      </c>
      <c r="AX184">
        <v>34</v>
      </c>
      <c r="AY184">
        <v>-0.1</v>
      </c>
      <c r="AZ184">
        <v>34</v>
      </c>
    </row>
    <row r="185" spans="1:52" hidden="1" x14ac:dyDescent="0.3">
      <c r="A185" t="s">
        <v>771</v>
      </c>
      <c r="B185" t="s">
        <v>772</v>
      </c>
      <c r="C185" s="1" t="str">
        <f t="shared" si="20"/>
        <v>21:1173</v>
      </c>
      <c r="D185" s="1" t="str">
        <f t="shared" si="27"/>
        <v>21:0241</v>
      </c>
      <c r="E185" t="s">
        <v>773</v>
      </c>
      <c r="F185" t="s">
        <v>774</v>
      </c>
      <c r="H185">
        <v>72.123670000000004</v>
      </c>
      <c r="I185">
        <v>-111.90599</v>
      </c>
      <c r="J185" s="1" t="str">
        <f t="shared" si="28"/>
        <v>NGR bulk stream sediment</v>
      </c>
      <c r="K185" s="1" t="str">
        <f t="shared" si="29"/>
        <v>&lt;177 micron (NGR)</v>
      </c>
      <c r="L185">
        <v>11</v>
      </c>
      <c r="M185" t="s">
        <v>92</v>
      </c>
      <c r="N185">
        <v>184</v>
      </c>
      <c r="O185">
        <v>1</v>
      </c>
      <c r="P185">
        <v>17</v>
      </c>
      <c r="Q185">
        <v>1.34</v>
      </c>
      <c r="R185">
        <v>1.8</v>
      </c>
      <c r="S185">
        <v>0.8</v>
      </c>
      <c r="T185">
        <v>-20</v>
      </c>
      <c r="U185">
        <v>284</v>
      </c>
      <c r="V185">
        <v>0.11</v>
      </c>
      <c r="W185">
        <v>8.1199999999999992</v>
      </c>
      <c r="X185">
        <v>0.05</v>
      </c>
      <c r="Y185">
        <v>8.3000000000000007</v>
      </c>
      <c r="Z185">
        <v>17</v>
      </c>
      <c r="AA185">
        <v>25.66</v>
      </c>
      <c r="AB185">
        <v>1.64</v>
      </c>
      <c r="AC185">
        <v>4.3</v>
      </c>
      <c r="AD185">
        <v>-5</v>
      </c>
      <c r="AE185">
        <v>0.13</v>
      </c>
      <c r="AF185">
        <v>10.8</v>
      </c>
      <c r="AG185">
        <v>5.57</v>
      </c>
      <c r="AH185">
        <v>355</v>
      </c>
      <c r="AI185">
        <v>0.38</v>
      </c>
      <c r="AJ185">
        <v>1.6E-2</v>
      </c>
      <c r="AK185">
        <v>12.8</v>
      </c>
      <c r="AL185">
        <v>2.3E-2</v>
      </c>
      <c r="AM185">
        <v>4.75</v>
      </c>
      <c r="AN185">
        <v>0.03</v>
      </c>
      <c r="AO185">
        <v>0.04</v>
      </c>
      <c r="AP185">
        <v>3.8</v>
      </c>
      <c r="AQ185">
        <v>0.3</v>
      </c>
      <c r="AR185">
        <v>55.6</v>
      </c>
      <c r="AS185">
        <v>-0.02</v>
      </c>
      <c r="AT185">
        <v>1.9</v>
      </c>
      <c r="AU185">
        <v>560</v>
      </c>
      <c r="AV185">
        <v>0.06</v>
      </c>
      <c r="AW185">
        <v>0.4</v>
      </c>
      <c r="AX185">
        <v>36</v>
      </c>
      <c r="AY185">
        <v>-0.1</v>
      </c>
      <c r="AZ185">
        <v>27.2</v>
      </c>
    </row>
    <row r="186" spans="1:52" hidden="1" x14ac:dyDescent="0.3">
      <c r="A186" t="s">
        <v>775</v>
      </c>
      <c r="B186" t="s">
        <v>776</v>
      </c>
      <c r="C186" s="1" t="str">
        <f t="shared" si="20"/>
        <v>21:1173</v>
      </c>
      <c r="D186" s="1" t="str">
        <f t="shared" si="27"/>
        <v>21:0241</v>
      </c>
      <c r="E186" t="s">
        <v>777</v>
      </c>
      <c r="F186" t="s">
        <v>778</v>
      </c>
      <c r="H186">
        <v>72.098839999999996</v>
      </c>
      <c r="I186">
        <v>-111.95499</v>
      </c>
      <c r="J186" s="1" t="str">
        <f t="shared" si="28"/>
        <v>NGR bulk stream sediment</v>
      </c>
      <c r="K186" s="1" t="str">
        <f t="shared" si="29"/>
        <v>&lt;177 micron (NGR)</v>
      </c>
      <c r="L186">
        <v>11</v>
      </c>
      <c r="M186" t="s">
        <v>97</v>
      </c>
      <c r="N186">
        <v>185</v>
      </c>
      <c r="O186">
        <v>1</v>
      </c>
      <c r="P186">
        <v>46</v>
      </c>
      <c r="Q186">
        <v>2.57</v>
      </c>
      <c r="R186">
        <v>2.6</v>
      </c>
      <c r="S186">
        <v>1.9</v>
      </c>
      <c r="T186">
        <v>36</v>
      </c>
      <c r="U186">
        <v>157.6</v>
      </c>
      <c r="V186">
        <v>0.13</v>
      </c>
      <c r="W186">
        <v>2.89</v>
      </c>
      <c r="X186">
        <v>0.13</v>
      </c>
      <c r="Y186">
        <v>15.5</v>
      </c>
      <c r="Z186">
        <v>29.4</v>
      </c>
      <c r="AA186">
        <v>68.739999999999995</v>
      </c>
      <c r="AB186">
        <v>2.75</v>
      </c>
      <c r="AC186">
        <v>7.4</v>
      </c>
      <c r="AD186">
        <v>8</v>
      </c>
      <c r="AE186">
        <v>0.14000000000000001</v>
      </c>
      <c r="AF186">
        <v>10.6</v>
      </c>
      <c r="AG186">
        <v>5.15</v>
      </c>
      <c r="AH186">
        <v>460</v>
      </c>
      <c r="AI186">
        <v>0.15</v>
      </c>
      <c r="AJ186">
        <v>2.1000000000000001E-2</v>
      </c>
      <c r="AK186">
        <v>27.3</v>
      </c>
      <c r="AL186">
        <v>2.7E-2</v>
      </c>
      <c r="AM186">
        <v>13.65</v>
      </c>
      <c r="AN186">
        <v>-0.02</v>
      </c>
      <c r="AO186">
        <v>0.05</v>
      </c>
      <c r="AP186">
        <v>5.8</v>
      </c>
      <c r="AQ186">
        <v>0.5</v>
      </c>
      <c r="AR186">
        <v>20.7</v>
      </c>
      <c r="AS186">
        <v>-0.02</v>
      </c>
      <c r="AT186">
        <v>2.6</v>
      </c>
      <c r="AU186">
        <v>1300</v>
      </c>
      <c r="AV186">
        <v>0.08</v>
      </c>
      <c r="AW186">
        <v>0.6</v>
      </c>
      <c r="AX186">
        <v>63</v>
      </c>
      <c r="AY186">
        <v>-0.1</v>
      </c>
      <c r="AZ186">
        <v>69.2</v>
      </c>
    </row>
    <row r="187" spans="1:52" hidden="1" x14ac:dyDescent="0.3">
      <c r="A187" t="s">
        <v>779</v>
      </c>
      <c r="B187" t="s">
        <v>780</v>
      </c>
      <c r="C187" s="1" t="str">
        <f t="shared" si="20"/>
        <v>21:1173</v>
      </c>
      <c r="D187" s="1" t="str">
        <f t="shared" si="27"/>
        <v>21:0241</v>
      </c>
      <c r="E187" t="s">
        <v>781</v>
      </c>
      <c r="F187" t="s">
        <v>782</v>
      </c>
      <c r="H187">
        <v>72.097130000000007</v>
      </c>
      <c r="I187">
        <v>-111.96299</v>
      </c>
      <c r="J187" s="1" t="str">
        <f t="shared" si="28"/>
        <v>NGR bulk stream sediment</v>
      </c>
      <c r="K187" s="1" t="str">
        <f t="shared" si="29"/>
        <v>&lt;177 micron (NGR)</v>
      </c>
      <c r="L187">
        <v>11</v>
      </c>
      <c r="M187" t="s">
        <v>102</v>
      </c>
      <c r="N187">
        <v>186</v>
      </c>
      <c r="O187">
        <v>1</v>
      </c>
      <c r="P187">
        <v>47</v>
      </c>
      <c r="Q187">
        <v>2.85</v>
      </c>
      <c r="R187">
        <v>1.5</v>
      </c>
      <c r="S187">
        <v>2</v>
      </c>
      <c r="T187">
        <v>-20</v>
      </c>
      <c r="U187">
        <v>139.30000000000001</v>
      </c>
      <c r="V187">
        <v>0.17</v>
      </c>
      <c r="W187">
        <v>0.67</v>
      </c>
      <c r="X187">
        <v>0.16</v>
      </c>
      <c r="Y187">
        <v>20.9</v>
      </c>
      <c r="Z187">
        <v>55.6</v>
      </c>
      <c r="AA187">
        <v>92.68</v>
      </c>
      <c r="AB187">
        <v>3.53</v>
      </c>
      <c r="AC187">
        <v>8.6</v>
      </c>
      <c r="AD187">
        <v>21</v>
      </c>
      <c r="AE187">
        <v>0.12</v>
      </c>
      <c r="AF187">
        <v>11.9</v>
      </c>
      <c r="AG187">
        <v>2.21</v>
      </c>
      <c r="AH187">
        <v>316</v>
      </c>
      <c r="AI187">
        <v>0.17</v>
      </c>
      <c r="AJ187">
        <v>1.6E-2</v>
      </c>
      <c r="AK187">
        <v>43.8</v>
      </c>
      <c r="AL187">
        <v>2.9000000000000001E-2</v>
      </c>
      <c r="AM187">
        <v>9.5399999999999991</v>
      </c>
      <c r="AN187">
        <v>0.05</v>
      </c>
      <c r="AO187">
        <v>0.05</v>
      </c>
      <c r="AP187">
        <v>10.4</v>
      </c>
      <c r="AQ187">
        <v>0.6</v>
      </c>
      <c r="AR187">
        <v>10.6</v>
      </c>
      <c r="AS187">
        <v>-0.02</v>
      </c>
      <c r="AT187">
        <v>2.9</v>
      </c>
      <c r="AU187">
        <v>720</v>
      </c>
      <c r="AV187">
        <v>0.1</v>
      </c>
      <c r="AW187">
        <v>0.6</v>
      </c>
      <c r="AX187">
        <v>107</v>
      </c>
      <c r="AY187">
        <v>-0.1</v>
      </c>
      <c r="AZ187">
        <v>60.6</v>
      </c>
    </row>
    <row r="188" spans="1:52" hidden="1" x14ac:dyDescent="0.3">
      <c r="A188" t="s">
        <v>783</v>
      </c>
      <c r="B188" t="s">
        <v>784</v>
      </c>
      <c r="C188" s="1" t="str">
        <f t="shared" si="20"/>
        <v>21:1173</v>
      </c>
      <c r="D188" s="1" t="str">
        <f t="shared" si="27"/>
        <v>21:0241</v>
      </c>
      <c r="E188" t="s">
        <v>749</v>
      </c>
      <c r="F188" t="s">
        <v>785</v>
      </c>
      <c r="H188">
        <v>72.09178</v>
      </c>
      <c r="I188">
        <v>-111.91298999999999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11</v>
      </c>
      <c r="M188" t="s">
        <v>120</v>
      </c>
      <c r="N188">
        <v>187</v>
      </c>
      <c r="O188">
        <v>1</v>
      </c>
      <c r="P188">
        <v>41</v>
      </c>
      <c r="Q188">
        <v>2.4500000000000002</v>
      </c>
      <c r="R188">
        <v>1.1000000000000001</v>
      </c>
      <c r="S188">
        <v>1.4</v>
      </c>
      <c r="T188">
        <v>-20</v>
      </c>
      <c r="U188">
        <v>111</v>
      </c>
      <c r="V188">
        <v>0.1</v>
      </c>
      <c r="W188">
        <v>1.01</v>
      </c>
      <c r="X188">
        <v>0.09</v>
      </c>
      <c r="Y188">
        <v>16.5</v>
      </c>
      <c r="Z188">
        <v>40.9</v>
      </c>
      <c r="AA188">
        <v>62.17</v>
      </c>
      <c r="AB188">
        <v>2.97</v>
      </c>
      <c r="AC188">
        <v>8</v>
      </c>
      <c r="AD188">
        <v>12</v>
      </c>
      <c r="AE188">
        <v>0.09</v>
      </c>
      <c r="AF188">
        <v>9.5</v>
      </c>
      <c r="AG188">
        <v>3.28</v>
      </c>
      <c r="AH188">
        <v>292</v>
      </c>
      <c r="AI188">
        <v>0.25</v>
      </c>
      <c r="AJ188">
        <v>3.9E-2</v>
      </c>
      <c r="AK188">
        <v>32.700000000000003</v>
      </c>
      <c r="AL188">
        <v>2.5000000000000001E-2</v>
      </c>
      <c r="AM188">
        <v>8.74</v>
      </c>
      <c r="AN188">
        <v>0.1</v>
      </c>
      <c r="AO188">
        <v>0.03</v>
      </c>
      <c r="AP188">
        <v>8.1999999999999993</v>
      </c>
      <c r="AQ188">
        <v>0.5</v>
      </c>
      <c r="AR188">
        <v>22.3</v>
      </c>
      <c r="AS188">
        <v>-0.02</v>
      </c>
      <c r="AT188">
        <v>2.2000000000000002</v>
      </c>
      <c r="AU188">
        <v>1610</v>
      </c>
      <c r="AV188">
        <v>0.06</v>
      </c>
      <c r="AW188">
        <v>0.7</v>
      </c>
      <c r="AX188">
        <v>98</v>
      </c>
      <c r="AY188">
        <v>-0.1</v>
      </c>
      <c r="AZ188">
        <v>54.6</v>
      </c>
    </row>
    <row r="189" spans="1:52" hidden="1" x14ac:dyDescent="0.3">
      <c r="A189" t="s">
        <v>786</v>
      </c>
      <c r="B189" t="s">
        <v>787</v>
      </c>
      <c r="C189" s="1" t="str">
        <f t="shared" si="20"/>
        <v>21:1173</v>
      </c>
      <c r="D189" s="1" t="str">
        <f t="shared" si="27"/>
        <v>21:0241</v>
      </c>
      <c r="E189" t="s">
        <v>749</v>
      </c>
      <c r="F189" t="s">
        <v>788</v>
      </c>
      <c r="H189">
        <v>72.09178</v>
      </c>
      <c r="I189">
        <v>-111.91298999999999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11</v>
      </c>
      <c r="M189" t="s">
        <v>116</v>
      </c>
      <c r="N189">
        <v>188</v>
      </c>
      <c r="O189">
        <v>1</v>
      </c>
      <c r="P189">
        <v>44</v>
      </c>
      <c r="Q189">
        <v>2.6</v>
      </c>
      <c r="R189">
        <v>1.5</v>
      </c>
      <c r="S189">
        <v>1.4</v>
      </c>
      <c r="T189">
        <v>-20</v>
      </c>
      <c r="U189">
        <v>125.4</v>
      </c>
      <c r="V189">
        <v>0.11</v>
      </c>
      <c r="W189">
        <v>1.02</v>
      </c>
      <c r="X189">
        <v>0.11</v>
      </c>
      <c r="Y189">
        <v>16.2</v>
      </c>
      <c r="Z189">
        <v>42.9</v>
      </c>
      <c r="AA189">
        <v>67.81</v>
      </c>
      <c r="AB189">
        <v>2.9</v>
      </c>
      <c r="AC189">
        <v>7.9</v>
      </c>
      <c r="AD189">
        <v>20</v>
      </c>
      <c r="AE189">
        <v>0.09</v>
      </c>
      <c r="AF189">
        <v>11</v>
      </c>
      <c r="AG189">
        <v>3.76</v>
      </c>
      <c r="AH189">
        <v>248</v>
      </c>
      <c r="AI189">
        <v>0.27</v>
      </c>
      <c r="AJ189">
        <v>3.4000000000000002E-2</v>
      </c>
      <c r="AK189">
        <v>33.9</v>
      </c>
      <c r="AL189">
        <v>2.7E-2</v>
      </c>
      <c r="AM189">
        <v>9.17</v>
      </c>
      <c r="AN189">
        <v>0.12</v>
      </c>
      <c r="AO189">
        <v>0.04</v>
      </c>
      <c r="AP189">
        <v>8.6</v>
      </c>
      <c r="AQ189">
        <v>0.6</v>
      </c>
      <c r="AR189">
        <v>22.3</v>
      </c>
      <c r="AS189">
        <v>-0.02</v>
      </c>
      <c r="AT189">
        <v>2.4</v>
      </c>
      <c r="AU189">
        <v>1420</v>
      </c>
      <c r="AV189">
        <v>7.0000000000000007E-2</v>
      </c>
      <c r="AW189">
        <v>0.8</v>
      </c>
      <c r="AX189">
        <v>96</v>
      </c>
      <c r="AY189">
        <v>0.1</v>
      </c>
      <c r="AZ189">
        <v>58.4</v>
      </c>
    </row>
    <row r="190" spans="1:52" hidden="1" x14ac:dyDescent="0.3">
      <c r="A190" t="s">
        <v>789</v>
      </c>
      <c r="B190" t="s">
        <v>790</v>
      </c>
      <c r="C190" s="1" t="str">
        <f t="shared" si="20"/>
        <v>21:1173</v>
      </c>
      <c r="D190" s="1" t="str">
        <f t="shared" si="27"/>
        <v>21:0241</v>
      </c>
      <c r="E190" t="s">
        <v>791</v>
      </c>
      <c r="F190" t="s">
        <v>792</v>
      </c>
      <c r="H190">
        <v>72.081209999999999</v>
      </c>
      <c r="I190">
        <v>-111.92399</v>
      </c>
      <c r="J190" s="1" t="str">
        <f t="shared" si="28"/>
        <v>NGR bulk stream sediment</v>
      </c>
      <c r="K190" s="1" t="str">
        <f t="shared" si="29"/>
        <v>&lt;177 micron (NGR)</v>
      </c>
      <c r="L190">
        <v>11</v>
      </c>
      <c r="M190" t="s">
        <v>107</v>
      </c>
      <c r="N190">
        <v>189</v>
      </c>
      <c r="O190">
        <v>1</v>
      </c>
      <c r="P190">
        <v>85</v>
      </c>
      <c r="Q190">
        <v>2.99</v>
      </c>
      <c r="R190">
        <v>2.1</v>
      </c>
      <c r="S190">
        <v>3</v>
      </c>
      <c r="T190">
        <v>-20</v>
      </c>
      <c r="U190">
        <v>161</v>
      </c>
      <c r="V190">
        <v>0.2</v>
      </c>
      <c r="W190">
        <v>0.65</v>
      </c>
      <c r="X190">
        <v>0.2</v>
      </c>
      <c r="Y190">
        <v>27.7</v>
      </c>
      <c r="Z190">
        <v>63.6</v>
      </c>
      <c r="AA190">
        <v>170.61</v>
      </c>
      <c r="AB190">
        <v>4.67</v>
      </c>
      <c r="AC190">
        <v>9.8000000000000007</v>
      </c>
      <c r="AD190">
        <v>20</v>
      </c>
      <c r="AE190">
        <v>0.16</v>
      </c>
      <c r="AF190">
        <v>14.2</v>
      </c>
      <c r="AG190">
        <v>2.64</v>
      </c>
      <c r="AH190">
        <v>1076</v>
      </c>
      <c r="AI190">
        <v>0.32</v>
      </c>
      <c r="AJ190">
        <v>1.4E-2</v>
      </c>
      <c r="AK190">
        <v>51.2</v>
      </c>
      <c r="AL190">
        <v>4.3999999999999997E-2</v>
      </c>
      <c r="AM190">
        <v>12.3</v>
      </c>
      <c r="AN190">
        <v>0.04</v>
      </c>
      <c r="AO190">
        <v>0.05</v>
      </c>
      <c r="AP190">
        <v>14.9</v>
      </c>
      <c r="AQ190">
        <v>0.7</v>
      </c>
      <c r="AR190">
        <v>11.4</v>
      </c>
      <c r="AS190">
        <v>0.03</v>
      </c>
      <c r="AT190">
        <v>3.4</v>
      </c>
      <c r="AU190">
        <v>1140</v>
      </c>
      <c r="AV190">
        <v>0.09</v>
      </c>
      <c r="AW190">
        <v>1</v>
      </c>
      <c r="AX190">
        <v>121</v>
      </c>
      <c r="AY190">
        <v>-0.1</v>
      </c>
      <c r="AZ190">
        <v>90.7</v>
      </c>
    </row>
    <row r="191" spans="1:52" hidden="1" x14ac:dyDescent="0.3">
      <c r="A191" t="s">
        <v>793</v>
      </c>
      <c r="B191" t="s">
        <v>794</v>
      </c>
      <c r="C191" s="1" t="str">
        <f t="shared" si="20"/>
        <v>21:1173</v>
      </c>
      <c r="D191" s="1" t="str">
        <f t="shared" si="27"/>
        <v>21:0241</v>
      </c>
      <c r="E191" t="s">
        <v>795</v>
      </c>
      <c r="F191" t="s">
        <v>796</v>
      </c>
      <c r="H191">
        <v>72.074190000000002</v>
      </c>
      <c r="I191">
        <v>-111.96199</v>
      </c>
      <c r="J191" s="1" t="str">
        <f t="shared" si="28"/>
        <v>NGR bulk stream sediment</v>
      </c>
      <c r="K191" s="1" t="str">
        <f t="shared" si="29"/>
        <v>&lt;177 micron (NGR)</v>
      </c>
      <c r="L191">
        <v>11</v>
      </c>
      <c r="M191" t="s">
        <v>112</v>
      </c>
      <c r="N191">
        <v>190</v>
      </c>
      <c r="O191">
        <v>1</v>
      </c>
      <c r="P191">
        <v>41</v>
      </c>
      <c r="Q191">
        <v>2.44</v>
      </c>
      <c r="R191">
        <v>2.1</v>
      </c>
      <c r="S191">
        <v>1.8</v>
      </c>
      <c r="T191">
        <v>-20</v>
      </c>
      <c r="U191">
        <v>144.30000000000001</v>
      </c>
      <c r="V191">
        <v>0.2</v>
      </c>
      <c r="W191">
        <v>1.7</v>
      </c>
      <c r="X191">
        <v>0.13</v>
      </c>
      <c r="Y191">
        <v>20.6</v>
      </c>
      <c r="Z191">
        <v>48.8</v>
      </c>
      <c r="AA191">
        <v>76.77</v>
      </c>
      <c r="AB191">
        <v>3.57</v>
      </c>
      <c r="AC191">
        <v>7.1</v>
      </c>
      <c r="AD191">
        <v>9</v>
      </c>
      <c r="AE191">
        <v>0.24</v>
      </c>
      <c r="AF191">
        <v>13.1</v>
      </c>
      <c r="AG191">
        <v>3</v>
      </c>
      <c r="AH191">
        <v>733</v>
      </c>
      <c r="AI191">
        <v>0.15</v>
      </c>
      <c r="AJ191">
        <v>1.2E-2</v>
      </c>
      <c r="AK191">
        <v>39.299999999999997</v>
      </c>
      <c r="AL191">
        <v>2.7E-2</v>
      </c>
      <c r="AM191">
        <v>10.43</v>
      </c>
      <c r="AN191">
        <v>-0.02</v>
      </c>
      <c r="AO191">
        <v>0.04</v>
      </c>
      <c r="AP191">
        <v>10</v>
      </c>
      <c r="AQ191">
        <v>0.4</v>
      </c>
      <c r="AR191">
        <v>12.8</v>
      </c>
      <c r="AS191">
        <v>0.02</v>
      </c>
      <c r="AT191">
        <v>3.6</v>
      </c>
      <c r="AU191">
        <v>930</v>
      </c>
      <c r="AV191">
        <v>7.0000000000000007E-2</v>
      </c>
      <c r="AW191">
        <v>0.5</v>
      </c>
      <c r="AX191">
        <v>91</v>
      </c>
      <c r="AY191">
        <v>-0.1</v>
      </c>
      <c r="AZ191">
        <v>61.6</v>
      </c>
    </row>
    <row r="192" spans="1:52" hidden="1" x14ac:dyDescent="0.3">
      <c r="A192" t="s">
        <v>797</v>
      </c>
      <c r="B192" t="s">
        <v>798</v>
      </c>
      <c r="C192" s="1" t="str">
        <f t="shared" si="20"/>
        <v>21:1173</v>
      </c>
      <c r="D192" s="1" t="str">
        <f t="shared" si="27"/>
        <v>21:0241</v>
      </c>
      <c r="E192" t="s">
        <v>799</v>
      </c>
      <c r="F192" t="s">
        <v>800</v>
      </c>
      <c r="H192">
        <v>72.053870000000003</v>
      </c>
      <c r="I192">
        <v>-111.69297</v>
      </c>
      <c r="J192" s="1" t="str">
        <f t="shared" si="28"/>
        <v>NGR bulk stream sediment</v>
      </c>
      <c r="K192" s="1" t="str">
        <f t="shared" si="29"/>
        <v>&lt;177 micron (NGR)</v>
      </c>
      <c r="L192">
        <v>11</v>
      </c>
      <c r="M192" t="s">
        <v>125</v>
      </c>
      <c r="N192">
        <v>191</v>
      </c>
      <c r="O192">
        <v>1</v>
      </c>
      <c r="P192">
        <v>59</v>
      </c>
      <c r="Q192">
        <v>3.09</v>
      </c>
      <c r="R192">
        <v>1.5</v>
      </c>
      <c r="S192">
        <v>2.7</v>
      </c>
      <c r="T192">
        <v>-20</v>
      </c>
      <c r="U192">
        <v>127</v>
      </c>
      <c r="V192">
        <v>0.16</v>
      </c>
      <c r="W192">
        <v>0.98</v>
      </c>
      <c r="X192">
        <v>0.1</v>
      </c>
      <c r="Y192">
        <v>19.600000000000001</v>
      </c>
      <c r="Z192">
        <v>62.9</v>
      </c>
      <c r="AA192">
        <v>86.73</v>
      </c>
      <c r="AB192">
        <v>3.37</v>
      </c>
      <c r="AC192">
        <v>8.1999999999999993</v>
      </c>
      <c r="AD192">
        <v>15</v>
      </c>
      <c r="AE192">
        <v>0.21</v>
      </c>
      <c r="AF192">
        <v>13.2</v>
      </c>
      <c r="AG192">
        <v>4.05</v>
      </c>
      <c r="AH192">
        <v>728</v>
      </c>
      <c r="AI192">
        <v>0.11</v>
      </c>
      <c r="AJ192">
        <v>0.01</v>
      </c>
      <c r="AK192">
        <v>44.2</v>
      </c>
      <c r="AL192">
        <v>4.2999999999999997E-2</v>
      </c>
      <c r="AM192">
        <v>13.17</v>
      </c>
      <c r="AN192">
        <v>0.03</v>
      </c>
      <c r="AO192">
        <v>0.04</v>
      </c>
      <c r="AP192">
        <v>10.4</v>
      </c>
      <c r="AQ192">
        <v>0.7</v>
      </c>
      <c r="AR192">
        <v>15.8</v>
      </c>
      <c r="AS192">
        <v>0.02</v>
      </c>
      <c r="AT192">
        <v>3.4</v>
      </c>
      <c r="AU192">
        <v>1180</v>
      </c>
      <c r="AV192">
        <v>0.1</v>
      </c>
      <c r="AW192">
        <v>0.6</v>
      </c>
      <c r="AX192">
        <v>77</v>
      </c>
      <c r="AY192">
        <v>-0.1</v>
      </c>
      <c r="AZ192">
        <v>73.5</v>
      </c>
    </row>
    <row r="193" spans="1:52" hidden="1" x14ac:dyDescent="0.3">
      <c r="A193" t="s">
        <v>801</v>
      </c>
      <c r="B193" t="s">
        <v>802</v>
      </c>
      <c r="C193" s="1" t="str">
        <f t="shared" si="20"/>
        <v>21:1173</v>
      </c>
      <c r="D193" s="1" t="str">
        <f t="shared" si="27"/>
        <v>21:0241</v>
      </c>
      <c r="E193" t="s">
        <v>803</v>
      </c>
      <c r="F193" t="s">
        <v>804</v>
      </c>
      <c r="H193">
        <v>72.010930000000002</v>
      </c>
      <c r="I193">
        <v>-111.84997</v>
      </c>
      <c r="J193" s="1" t="str">
        <f t="shared" si="28"/>
        <v>NGR bulk stream sediment</v>
      </c>
      <c r="K193" s="1" t="str">
        <f t="shared" si="29"/>
        <v>&lt;177 micron (NGR)</v>
      </c>
      <c r="L193">
        <v>11</v>
      </c>
      <c r="M193" t="s">
        <v>130</v>
      </c>
      <c r="N193">
        <v>192</v>
      </c>
      <c r="O193">
        <v>1</v>
      </c>
      <c r="P193">
        <v>40</v>
      </c>
      <c r="Q193">
        <v>2.82</v>
      </c>
      <c r="R193">
        <v>1.6</v>
      </c>
      <c r="S193">
        <v>2.2999999999999998</v>
      </c>
      <c r="T193">
        <v>-20</v>
      </c>
      <c r="U193">
        <v>72</v>
      </c>
      <c r="V193">
        <v>0.1</v>
      </c>
      <c r="W193">
        <v>1.19</v>
      </c>
      <c r="X193">
        <v>0.16</v>
      </c>
      <c r="Y193">
        <v>27</v>
      </c>
      <c r="Z193">
        <v>52.2</v>
      </c>
      <c r="AA193">
        <v>126.13</v>
      </c>
      <c r="AB193">
        <v>4.8600000000000003</v>
      </c>
      <c r="AC193">
        <v>9.5</v>
      </c>
      <c r="AD193">
        <v>13</v>
      </c>
      <c r="AE193">
        <v>7.0000000000000007E-2</v>
      </c>
      <c r="AF193">
        <v>10.199999999999999</v>
      </c>
      <c r="AG193">
        <v>1.52</v>
      </c>
      <c r="AH193">
        <v>900</v>
      </c>
      <c r="AI193">
        <v>0.22</v>
      </c>
      <c r="AJ193">
        <v>4.3999999999999997E-2</v>
      </c>
      <c r="AK193">
        <v>49.1</v>
      </c>
      <c r="AL193">
        <v>3.5999999999999997E-2</v>
      </c>
      <c r="AM193">
        <v>7.42</v>
      </c>
      <c r="AN193">
        <v>0.02</v>
      </c>
      <c r="AO193">
        <v>0.04</v>
      </c>
      <c r="AP193">
        <v>14</v>
      </c>
      <c r="AQ193">
        <v>0.4</v>
      </c>
      <c r="AR193">
        <v>21.7</v>
      </c>
      <c r="AS193">
        <v>-0.02</v>
      </c>
      <c r="AT193">
        <v>2.4</v>
      </c>
      <c r="AU193">
        <v>3260</v>
      </c>
      <c r="AV193">
        <v>-0.02</v>
      </c>
      <c r="AW193">
        <v>0.4</v>
      </c>
      <c r="AX193">
        <v>179</v>
      </c>
      <c r="AY193">
        <v>-0.1</v>
      </c>
      <c r="AZ193">
        <v>68.3</v>
      </c>
    </row>
    <row r="194" spans="1:52" hidden="1" x14ac:dyDescent="0.3">
      <c r="A194" t="s">
        <v>805</v>
      </c>
      <c r="B194" t="s">
        <v>806</v>
      </c>
      <c r="C194" s="1" t="str">
        <f t="shared" ref="C194:C257" si="30">HYPERLINK("http://geochem.nrcan.gc.ca/cdogs/content/bdl/bdl211173_e.htm", "21:1173")</f>
        <v>21:1173</v>
      </c>
      <c r="D194" s="1" t="str">
        <f>HYPERLINK("http://geochem.nrcan.gc.ca/cdogs/content/svy/svy_e.htm", "")</f>
        <v/>
      </c>
      <c r="G194" s="1" t="str">
        <f>HYPERLINK("http://geochem.nrcan.gc.ca/cdogs/content/cr_/cr_00160_e.htm", "160")</f>
        <v>160</v>
      </c>
      <c r="J194" t="s">
        <v>70</v>
      </c>
      <c r="K194" t="s">
        <v>71</v>
      </c>
      <c r="L194">
        <v>11</v>
      </c>
      <c r="M194" t="s">
        <v>72</v>
      </c>
      <c r="N194">
        <v>193</v>
      </c>
      <c r="O194">
        <v>8</v>
      </c>
      <c r="P194">
        <v>67</v>
      </c>
      <c r="Q194">
        <v>0.72</v>
      </c>
      <c r="R194">
        <v>7.4</v>
      </c>
      <c r="S194">
        <v>0.9</v>
      </c>
      <c r="T194">
        <v>-20</v>
      </c>
      <c r="U194">
        <v>222.7</v>
      </c>
      <c r="V194">
        <v>0.09</v>
      </c>
      <c r="W194">
        <v>0.42</v>
      </c>
      <c r="X194">
        <v>0.22</v>
      </c>
      <c r="Y194">
        <v>6.3</v>
      </c>
      <c r="Z194">
        <v>15.6</v>
      </c>
      <c r="AA194">
        <v>11.3</v>
      </c>
      <c r="AB194">
        <v>1.44</v>
      </c>
      <c r="AC194">
        <v>2.4</v>
      </c>
      <c r="AD194">
        <v>28</v>
      </c>
      <c r="AE194">
        <v>0.05</v>
      </c>
      <c r="AF194">
        <v>14.7</v>
      </c>
      <c r="AG194">
        <v>0.47</v>
      </c>
      <c r="AH194">
        <v>228</v>
      </c>
      <c r="AI194">
        <v>0.51</v>
      </c>
      <c r="AJ194">
        <v>7.0000000000000001E-3</v>
      </c>
      <c r="AK194">
        <v>12.5</v>
      </c>
      <c r="AL194">
        <v>6.9000000000000006E-2</v>
      </c>
      <c r="AM194">
        <v>10.69</v>
      </c>
      <c r="AN194">
        <v>0.02</v>
      </c>
      <c r="AO194">
        <v>0.31</v>
      </c>
      <c r="AP194">
        <v>1.9</v>
      </c>
      <c r="AQ194">
        <v>0.2</v>
      </c>
      <c r="AR194">
        <v>29.4</v>
      </c>
      <c r="AS194">
        <v>-0.02</v>
      </c>
      <c r="AT194">
        <v>4</v>
      </c>
      <c r="AU194">
        <v>340</v>
      </c>
      <c r="AV194">
        <v>0.04</v>
      </c>
      <c r="AW194">
        <v>1.2</v>
      </c>
      <c r="AX194">
        <v>23</v>
      </c>
      <c r="AY194">
        <v>0.2</v>
      </c>
      <c r="AZ194">
        <v>49.5</v>
      </c>
    </row>
    <row r="195" spans="1:52" hidden="1" x14ac:dyDescent="0.3">
      <c r="A195" t="s">
        <v>807</v>
      </c>
      <c r="B195" t="s">
        <v>808</v>
      </c>
      <c r="C195" s="1" t="str">
        <f t="shared" si="30"/>
        <v>21:1173</v>
      </c>
      <c r="D195" s="1" t="str">
        <f t="shared" ref="D195:D202" si="31">HYPERLINK("http://geochem.nrcan.gc.ca/cdogs/content/svy/svy210241_e.htm", "21:0241")</f>
        <v>21:0241</v>
      </c>
      <c r="E195" t="s">
        <v>809</v>
      </c>
      <c r="F195" t="s">
        <v>810</v>
      </c>
      <c r="H195">
        <v>72.435850000000002</v>
      </c>
      <c r="I195">
        <v>-110.86595</v>
      </c>
      <c r="J195" s="1" t="str">
        <f t="shared" ref="J195:J202" si="32">HYPERLINK("http://geochem.nrcan.gc.ca/cdogs/content/kwd/kwd020030_e.htm", "NGR bulk stream sediment")</f>
        <v>NGR bulk stream sediment</v>
      </c>
      <c r="K195" s="1" t="str">
        <f t="shared" ref="K195:K202" si="33">HYPERLINK("http://geochem.nrcan.gc.ca/cdogs/content/kwd/kwd080006_e.htm", "&lt;177 micron (NGR)")</f>
        <v>&lt;177 micron (NGR)</v>
      </c>
      <c r="L195">
        <v>12</v>
      </c>
      <c r="M195" t="s">
        <v>57</v>
      </c>
      <c r="N195">
        <v>194</v>
      </c>
      <c r="O195">
        <v>7</v>
      </c>
      <c r="P195">
        <v>22</v>
      </c>
      <c r="Q195">
        <v>1.06</v>
      </c>
      <c r="R195">
        <v>1.6</v>
      </c>
      <c r="S195">
        <v>0.7</v>
      </c>
      <c r="T195">
        <v>-20</v>
      </c>
      <c r="U195">
        <v>62.1</v>
      </c>
      <c r="V195">
        <v>0.09</v>
      </c>
      <c r="W195">
        <v>14.68</v>
      </c>
      <c r="X195">
        <v>0.06</v>
      </c>
      <c r="Y195">
        <v>8.4</v>
      </c>
      <c r="Z195">
        <v>13.1</v>
      </c>
      <c r="AA195">
        <v>32.06</v>
      </c>
      <c r="AB195">
        <v>1.49</v>
      </c>
      <c r="AC195">
        <v>3.2</v>
      </c>
      <c r="AD195">
        <v>6</v>
      </c>
      <c r="AE195">
        <v>0.08</v>
      </c>
      <c r="AF195">
        <v>9.1999999999999993</v>
      </c>
      <c r="AG195">
        <v>5.01</v>
      </c>
      <c r="AH195">
        <v>316</v>
      </c>
      <c r="AI195">
        <v>0.14000000000000001</v>
      </c>
      <c r="AJ195">
        <v>3.1E-2</v>
      </c>
      <c r="AK195">
        <v>12.7</v>
      </c>
      <c r="AL195">
        <v>2.3E-2</v>
      </c>
      <c r="AM195">
        <v>6.85</v>
      </c>
      <c r="AN195">
        <v>-0.02</v>
      </c>
      <c r="AO195">
        <v>0.05</v>
      </c>
      <c r="AP195">
        <v>2.7</v>
      </c>
      <c r="AQ195">
        <v>0.2</v>
      </c>
      <c r="AR195">
        <v>56</v>
      </c>
      <c r="AS195">
        <v>-0.02</v>
      </c>
      <c r="AT195">
        <v>1.7</v>
      </c>
      <c r="AU195">
        <v>700</v>
      </c>
      <c r="AV195">
        <v>0.05</v>
      </c>
      <c r="AW195">
        <v>0.5</v>
      </c>
      <c r="AX195">
        <v>43</v>
      </c>
      <c r="AY195">
        <v>-0.1</v>
      </c>
      <c r="AZ195">
        <v>24.1</v>
      </c>
    </row>
    <row r="196" spans="1:52" hidden="1" x14ac:dyDescent="0.3">
      <c r="A196" t="s">
        <v>811</v>
      </c>
      <c r="B196" t="s">
        <v>812</v>
      </c>
      <c r="C196" s="1" t="str">
        <f t="shared" si="30"/>
        <v>21:1173</v>
      </c>
      <c r="D196" s="1" t="str">
        <f t="shared" si="31"/>
        <v>21:0241</v>
      </c>
      <c r="E196" t="s">
        <v>813</v>
      </c>
      <c r="F196" t="s">
        <v>814</v>
      </c>
      <c r="H196">
        <v>72.422460000000001</v>
      </c>
      <c r="I196">
        <v>-110.98095000000001</v>
      </c>
      <c r="J196" s="1" t="str">
        <f t="shared" si="32"/>
        <v>NGR bulk stream sediment</v>
      </c>
      <c r="K196" s="1" t="str">
        <f t="shared" si="33"/>
        <v>&lt;177 micron (NGR)</v>
      </c>
      <c r="L196">
        <v>12</v>
      </c>
      <c r="M196" t="s">
        <v>62</v>
      </c>
      <c r="N196">
        <v>195</v>
      </c>
      <c r="O196">
        <v>1</v>
      </c>
      <c r="P196">
        <v>22</v>
      </c>
      <c r="Q196">
        <v>0.89</v>
      </c>
      <c r="R196">
        <v>1.7</v>
      </c>
      <c r="S196">
        <v>0.3</v>
      </c>
      <c r="T196">
        <v>-20</v>
      </c>
      <c r="U196">
        <v>49.3</v>
      </c>
      <c r="V196">
        <v>0.06</v>
      </c>
      <c r="W196">
        <v>15.43</v>
      </c>
      <c r="X196">
        <v>0.05</v>
      </c>
      <c r="Y196">
        <v>6.9</v>
      </c>
      <c r="Z196">
        <v>12.6</v>
      </c>
      <c r="AA196">
        <v>22.04</v>
      </c>
      <c r="AB196">
        <v>1.28</v>
      </c>
      <c r="AC196">
        <v>2.5</v>
      </c>
      <c r="AD196">
        <v>9</v>
      </c>
      <c r="AE196">
        <v>7.0000000000000007E-2</v>
      </c>
      <c r="AF196">
        <v>7.4</v>
      </c>
      <c r="AG196">
        <v>5.34</v>
      </c>
      <c r="AH196">
        <v>276</v>
      </c>
      <c r="AI196">
        <v>0.15</v>
      </c>
      <c r="AJ196">
        <v>0.04</v>
      </c>
      <c r="AK196">
        <v>9.1999999999999993</v>
      </c>
      <c r="AL196">
        <v>2.5000000000000001E-2</v>
      </c>
      <c r="AM196">
        <v>5.87</v>
      </c>
      <c r="AN196">
        <v>-0.02</v>
      </c>
      <c r="AO196">
        <v>0.05</v>
      </c>
      <c r="AP196">
        <v>2.5</v>
      </c>
      <c r="AQ196">
        <v>0.2</v>
      </c>
      <c r="AR196">
        <v>57.2</v>
      </c>
      <c r="AS196">
        <v>-0.02</v>
      </c>
      <c r="AT196">
        <v>1.4</v>
      </c>
      <c r="AU196">
        <v>440</v>
      </c>
      <c r="AV196">
        <v>0.04</v>
      </c>
      <c r="AW196">
        <v>0.3</v>
      </c>
      <c r="AX196">
        <v>32</v>
      </c>
      <c r="AY196">
        <v>-0.1</v>
      </c>
      <c r="AZ196">
        <v>22.6</v>
      </c>
    </row>
    <row r="197" spans="1:52" hidden="1" x14ac:dyDescent="0.3">
      <c r="A197" t="s">
        <v>815</v>
      </c>
      <c r="B197" t="s">
        <v>816</v>
      </c>
      <c r="C197" s="1" t="str">
        <f t="shared" si="30"/>
        <v>21:1173</v>
      </c>
      <c r="D197" s="1" t="str">
        <f t="shared" si="31"/>
        <v>21:0241</v>
      </c>
      <c r="E197" t="s">
        <v>817</v>
      </c>
      <c r="F197" t="s">
        <v>818</v>
      </c>
      <c r="H197">
        <v>72.443690000000004</v>
      </c>
      <c r="I197">
        <v>-110.92595</v>
      </c>
      <c r="J197" s="1" t="str">
        <f t="shared" si="32"/>
        <v>NGR bulk stream sediment</v>
      </c>
      <c r="K197" s="1" t="str">
        <f t="shared" si="33"/>
        <v>&lt;177 micron (NGR)</v>
      </c>
      <c r="L197">
        <v>12</v>
      </c>
      <c r="M197" t="s">
        <v>67</v>
      </c>
      <c r="N197">
        <v>196</v>
      </c>
      <c r="O197">
        <v>1</v>
      </c>
      <c r="P197">
        <v>25</v>
      </c>
      <c r="Q197">
        <v>0.93</v>
      </c>
      <c r="R197">
        <v>1.5</v>
      </c>
      <c r="S197">
        <v>0.7</v>
      </c>
      <c r="T197">
        <v>-20</v>
      </c>
      <c r="U197">
        <v>53.4</v>
      </c>
      <c r="V197">
        <v>7.0000000000000007E-2</v>
      </c>
      <c r="W197">
        <v>12.09</v>
      </c>
      <c r="X197">
        <v>0.06</v>
      </c>
      <c r="Y197">
        <v>7.1</v>
      </c>
      <c r="Z197">
        <v>13.9</v>
      </c>
      <c r="AA197">
        <v>21.8</v>
      </c>
      <c r="AB197">
        <v>1.4</v>
      </c>
      <c r="AC197">
        <v>2.5</v>
      </c>
      <c r="AD197">
        <v>16</v>
      </c>
      <c r="AE197">
        <v>0.08</v>
      </c>
      <c r="AF197">
        <v>7.3</v>
      </c>
      <c r="AG197">
        <v>5.61</v>
      </c>
      <c r="AH197">
        <v>267</v>
      </c>
      <c r="AI197">
        <v>0.22</v>
      </c>
      <c r="AJ197">
        <v>4.7E-2</v>
      </c>
      <c r="AK197">
        <v>11.6</v>
      </c>
      <c r="AL197">
        <v>0.03</v>
      </c>
      <c r="AM197">
        <v>6.29</v>
      </c>
      <c r="AN197">
        <v>0.03</v>
      </c>
      <c r="AO197">
        <v>0.06</v>
      </c>
      <c r="AP197">
        <v>2.2999999999999998</v>
      </c>
      <c r="AQ197">
        <v>0.3</v>
      </c>
      <c r="AR197">
        <v>34.799999999999997</v>
      </c>
      <c r="AS197">
        <v>-0.02</v>
      </c>
      <c r="AT197">
        <v>1.4</v>
      </c>
      <c r="AU197">
        <v>560</v>
      </c>
      <c r="AV197">
        <v>0.04</v>
      </c>
      <c r="AW197">
        <v>0.3</v>
      </c>
      <c r="AX197">
        <v>43</v>
      </c>
      <c r="AY197">
        <v>-0.1</v>
      </c>
      <c r="AZ197">
        <v>25.7</v>
      </c>
    </row>
    <row r="198" spans="1:52" hidden="1" x14ac:dyDescent="0.3">
      <c r="A198" t="s">
        <v>819</v>
      </c>
      <c r="B198" t="s">
        <v>820</v>
      </c>
      <c r="C198" s="1" t="str">
        <f t="shared" si="30"/>
        <v>21:1173</v>
      </c>
      <c r="D198" s="1" t="str">
        <f t="shared" si="31"/>
        <v>21:0241</v>
      </c>
      <c r="E198" t="s">
        <v>809</v>
      </c>
      <c r="F198" t="s">
        <v>821</v>
      </c>
      <c r="H198">
        <v>72.435850000000002</v>
      </c>
      <c r="I198">
        <v>-110.86595</v>
      </c>
      <c r="J198" s="1" t="str">
        <f t="shared" si="32"/>
        <v>NGR bulk stream sediment</v>
      </c>
      <c r="K198" s="1" t="str">
        <f t="shared" si="33"/>
        <v>&lt;177 micron (NGR)</v>
      </c>
      <c r="L198">
        <v>12</v>
      </c>
      <c r="M198" t="s">
        <v>116</v>
      </c>
      <c r="N198">
        <v>197</v>
      </c>
      <c r="O198">
        <v>1</v>
      </c>
      <c r="P198">
        <v>21</v>
      </c>
      <c r="Q198">
        <v>1.1299999999999999</v>
      </c>
      <c r="R198">
        <v>1.2</v>
      </c>
      <c r="S198">
        <v>1</v>
      </c>
      <c r="T198">
        <v>-20</v>
      </c>
      <c r="U198">
        <v>53.3</v>
      </c>
      <c r="V198">
        <v>7.0000000000000007E-2</v>
      </c>
      <c r="W198">
        <v>15.07</v>
      </c>
      <c r="X198">
        <v>0.06</v>
      </c>
      <c r="Y198">
        <v>8.1999999999999993</v>
      </c>
      <c r="Z198">
        <v>13.9</v>
      </c>
      <c r="AA198">
        <v>28.81</v>
      </c>
      <c r="AB198">
        <v>1.49</v>
      </c>
      <c r="AC198">
        <v>3.1</v>
      </c>
      <c r="AD198">
        <v>9</v>
      </c>
      <c r="AE198">
        <v>0.09</v>
      </c>
      <c r="AF198">
        <v>8.4</v>
      </c>
      <c r="AG198">
        <v>5.55</v>
      </c>
      <c r="AH198">
        <v>319</v>
      </c>
      <c r="AI198">
        <v>0.14000000000000001</v>
      </c>
      <c r="AJ198">
        <v>4.4999999999999998E-2</v>
      </c>
      <c r="AK198">
        <v>11.9</v>
      </c>
      <c r="AL198">
        <v>2.7E-2</v>
      </c>
      <c r="AM198">
        <v>5.77</v>
      </c>
      <c r="AN198">
        <v>-0.02</v>
      </c>
      <c r="AO198">
        <v>0.03</v>
      </c>
      <c r="AP198">
        <v>2.9</v>
      </c>
      <c r="AQ198">
        <v>0.2</v>
      </c>
      <c r="AR198">
        <v>53.1</v>
      </c>
      <c r="AS198">
        <v>-0.02</v>
      </c>
      <c r="AT198">
        <v>1.6</v>
      </c>
      <c r="AU198">
        <v>750</v>
      </c>
      <c r="AV198">
        <v>0.04</v>
      </c>
      <c r="AW198">
        <v>0.4</v>
      </c>
      <c r="AX198">
        <v>43</v>
      </c>
      <c r="AY198">
        <v>-0.1</v>
      </c>
      <c r="AZ198">
        <v>23.7</v>
      </c>
    </row>
    <row r="199" spans="1:52" hidden="1" x14ac:dyDescent="0.3">
      <c r="A199" t="s">
        <v>822</v>
      </c>
      <c r="B199" t="s">
        <v>823</v>
      </c>
      <c r="C199" s="1" t="str">
        <f t="shared" si="30"/>
        <v>21:1173</v>
      </c>
      <c r="D199" s="1" t="str">
        <f t="shared" si="31"/>
        <v>21:0241</v>
      </c>
      <c r="E199" t="s">
        <v>809</v>
      </c>
      <c r="F199" t="s">
        <v>824</v>
      </c>
      <c r="H199">
        <v>72.435850000000002</v>
      </c>
      <c r="I199">
        <v>-110.86595</v>
      </c>
      <c r="J199" s="1" t="str">
        <f t="shared" si="32"/>
        <v>NGR bulk stream sediment</v>
      </c>
      <c r="K199" s="1" t="str">
        <f t="shared" si="33"/>
        <v>&lt;177 micron (NGR)</v>
      </c>
      <c r="L199">
        <v>12</v>
      </c>
      <c r="M199" t="s">
        <v>120</v>
      </c>
      <c r="N199">
        <v>198</v>
      </c>
      <c r="O199">
        <v>1</v>
      </c>
      <c r="P199">
        <v>20</v>
      </c>
      <c r="Q199">
        <v>0.98</v>
      </c>
      <c r="R199">
        <v>1.2</v>
      </c>
      <c r="S199">
        <v>0.4</v>
      </c>
      <c r="T199">
        <v>-20</v>
      </c>
      <c r="U199">
        <v>41.7</v>
      </c>
      <c r="V199">
        <v>7.0000000000000007E-2</v>
      </c>
      <c r="W199">
        <v>15.09</v>
      </c>
      <c r="X199">
        <v>0.05</v>
      </c>
      <c r="Y199">
        <v>7.5</v>
      </c>
      <c r="Z199">
        <v>13.1</v>
      </c>
      <c r="AA199">
        <v>21.31</v>
      </c>
      <c r="AB199">
        <v>1.38</v>
      </c>
      <c r="AC199">
        <v>2.8</v>
      </c>
      <c r="AD199">
        <v>9</v>
      </c>
      <c r="AE199">
        <v>7.0000000000000007E-2</v>
      </c>
      <c r="AF199">
        <v>8.4</v>
      </c>
      <c r="AG199">
        <v>5.79</v>
      </c>
      <c r="AH199">
        <v>317</v>
      </c>
      <c r="AI199">
        <v>0.12</v>
      </c>
      <c r="AJ199">
        <v>3.7999999999999999E-2</v>
      </c>
      <c r="AK199">
        <v>11.9</v>
      </c>
      <c r="AL199">
        <v>2.5000000000000001E-2</v>
      </c>
      <c r="AM199">
        <v>5.88</v>
      </c>
      <c r="AN199">
        <v>-0.02</v>
      </c>
      <c r="AO199">
        <v>0.03</v>
      </c>
      <c r="AP199">
        <v>2.7</v>
      </c>
      <c r="AQ199">
        <v>0.3</v>
      </c>
      <c r="AR199">
        <v>45.7</v>
      </c>
      <c r="AS199">
        <v>-0.02</v>
      </c>
      <c r="AT199">
        <v>1.5</v>
      </c>
      <c r="AU199">
        <v>720</v>
      </c>
      <c r="AV199">
        <v>0.04</v>
      </c>
      <c r="AW199">
        <v>0.3</v>
      </c>
      <c r="AX199">
        <v>45</v>
      </c>
      <c r="AY199">
        <v>-0.1</v>
      </c>
      <c r="AZ199">
        <v>21.9</v>
      </c>
    </row>
    <row r="200" spans="1:52" hidden="1" x14ac:dyDescent="0.3">
      <c r="A200" t="s">
        <v>825</v>
      </c>
      <c r="B200" t="s">
        <v>826</v>
      </c>
      <c r="C200" s="1" t="str">
        <f t="shared" si="30"/>
        <v>21:1173</v>
      </c>
      <c r="D200" s="1" t="str">
        <f t="shared" si="31"/>
        <v>21:0241</v>
      </c>
      <c r="E200" t="s">
        <v>827</v>
      </c>
      <c r="F200" t="s">
        <v>828</v>
      </c>
      <c r="H200">
        <v>72.46781</v>
      </c>
      <c r="I200">
        <v>-110.84295</v>
      </c>
      <c r="J200" s="1" t="str">
        <f t="shared" si="32"/>
        <v>NGR bulk stream sediment</v>
      </c>
      <c r="K200" s="1" t="str">
        <f t="shared" si="33"/>
        <v>&lt;177 micron (NGR)</v>
      </c>
      <c r="L200">
        <v>12</v>
      </c>
      <c r="M200" t="s">
        <v>77</v>
      </c>
      <c r="N200">
        <v>199</v>
      </c>
      <c r="O200">
        <v>1</v>
      </c>
      <c r="P200">
        <v>71</v>
      </c>
      <c r="Q200">
        <v>1.21</v>
      </c>
      <c r="R200">
        <v>2.5</v>
      </c>
      <c r="S200">
        <v>-0.2</v>
      </c>
      <c r="T200">
        <v>-20</v>
      </c>
      <c r="U200">
        <v>52.4</v>
      </c>
      <c r="V200">
        <v>0.13</v>
      </c>
      <c r="W200">
        <v>9.7899999999999991</v>
      </c>
      <c r="X200">
        <v>0.08</v>
      </c>
      <c r="Y200">
        <v>11.8</v>
      </c>
      <c r="Z200">
        <v>18.2</v>
      </c>
      <c r="AA200">
        <v>37.799999999999997</v>
      </c>
      <c r="AB200">
        <v>2.13</v>
      </c>
      <c r="AC200">
        <v>3.6</v>
      </c>
      <c r="AD200">
        <v>17</v>
      </c>
      <c r="AE200">
        <v>0.1</v>
      </c>
      <c r="AF200">
        <v>13.5</v>
      </c>
      <c r="AG200">
        <v>6.49</v>
      </c>
      <c r="AH200">
        <v>525</v>
      </c>
      <c r="AI200">
        <v>0.26</v>
      </c>
      <c r="AJ200">
        <v>3.5000000000000003E-2</v>
      </c>
      <c r="AK200">
        <v>15.9</v>
      </c>
      <c r="AL200">
        <v>3.3000000000000002E-2</v>
      </c>
      <c r="AM200">
        <v>10.16</v>
      </c>
      <c r="AN200">
        <v>-0.02</v>
      </c>
      <c r="AO200">
        <v>0.13</v>
      </c>
      <c r="AP200">
        <v>4.0999999999999996</v>
      </c>
      <c r="AQ200">
        <v>0.5</v>
      </c>
      <c r="AR200">
        <v>21.1</v>
      </c>
      <c r="AS200">
        <v>-0.02</v>
      </c>
      <c r="AT200">
        <v>2.7</v>
      </c>
      <c r="AU200">
        <v>460</v>
      </c>
      <c r="AV200">
        <v>7.0000000000000007E-2</v>
      </c>
      <c r="AW200">
        <v>0.4</v>
      </c>
      <c r="AX200">
        <v>34</v>
      </c>
      <c r="AY200">
        <v>-0.1</v>
      </c>
      <c r="AZ200">
        <v>22.8</v>
      </c>
    </row>
    <row r="201" spans="1:52" hidden="1" x14ac:dyDescent="0.3">
      <c r="A201" t="s">
        <v>829</v>
      </c>
      <c r="B201" t="s">
        <v>830</v>
      </c>
      <c r="C201" s="1" t="str">
        <f t="shared" si="30"/>
        <v>21:1173</v>
      </c>
      <c r="D201" s="1" t="str">
        <f t="shared" si="31"/>
        <v>21:0241</v>
      </c>
      <c r="E201" t="s">
        <v>831</v>
      </c>
      <c r="F201" t="s">
        <v>832</v>
      </c>
      <c r="H201">
        <v>72.462000000000003</v>
      </c>
      <c r="I201">
        <v>-110.71294</v>
      </c>
      <c r="J201" s="1" t="str">
        <f t="shared" si="32"/>
        <v>NGR bulk stream sediment</v>
      </c>
      <c r="K201" s="1" t="str">
        <f t="shared" si="33"/>
        <v>&lt;177 micron (NGR)</v>
      </c>
      <c r="L201">
        <v>12</v>
      </c>
      <c r="M201" t="s">
        <v>82</v>
      </c>
      <c r="N201">
        <v>200</v>
      </c>
      <c r="O201">
        <v>1</v>
      </c>
      <c r="P201">
        <v>37</v>
      </c>
      <c r="Q201">
        <v>1.4</v>
      </c>
      <c r="R201">
        <v>2.2999999999999998</v>
      </c>
      <c r="S201">
        <v>0.5</v>
      </c>
      <c r="T201">
        <v>-20</v>
      </c>
      <c r="U201">
        <v>61.3</v>
      </c>
      <c r="V201">
        <v>0.08</v>
      </c>
      <c r="W201">
        <v>13.84</v>
      </c>
      <c r="X201">
        <v>0.05</v>
      </c>
      <c r="Y201">
        <v>9</v>
      </c>
      <c r="Z201">
        <v>19.2</v>
      </c>
      <c r="AA201">
        <v>28.31</v>
      </c>
      <c r="AB201">
        <v>1.69</v>
      </c>
      <c r="AC201">
        <v>4.0999999999999996</v>
      </c>
      <c r="AD201">
        <v>6</v>
      </c>
      <c r="AE201">
        <v>0.16</v>
      </c>
      <c r="AF201">
        <v>9.8000000000000007</v>
      </c>
      <c r="AG201">
        <v>4.97</v>
      </c>
      <c r="AH201">
        <v>307</v>
      </c>
      <c r="AI201">
        <v>0.28000000000000003</v>
      </c>
      <c r="AJ201">
        <v>4.7E-2</v>
      </c>
      <c r="AK201">
        <v>15.4</v>
      </c>
      <c r="AL201">
        <v>3.2000000000000001E-2</v>
      </c>
      <c r="AM201">
        <v>5.12</v>
      </c>
      <c r="AN201">
        <v>-0.02</v>
      </c>
      <c r="AO201">
        <v>0.05</v>
      </c>
      <c r="AP201">
        <v>3.2</v>
      </c>
      <c r="AQ201">
        <v>0.3</v>
      </c>
      <c r="AR201">
        <v>67.7</v>
      </c>
      <c r="AS201">
        <v>-0.02</v>
      </c>
      <c r="AT201">
        <v>2.2000000000000002</v>
      </c>
      <c r="AU201">
        <v>680</v>
      </c>
      <c r="AV201">
        <v>0.06</v>
      </c>
      <c r="AW201">
        <v>0.5</v>
      </c>
      <c r="AX201">
        <v>46</v>
      </c>
      <c r="AY201">
        <v>-0.1</v>
      </c>
      <c r="AZ201">
        <v>27.2</v>
      </c>
    </row>
    <row r="202" spans="1:52" hidden="1" x14ac:dyDescent="0.3">
      <c r="A202" t="s">
        <v>833</v>
      </c>
      <c r="B202" t="s">
        <v>834</v>
      </c>
      <c r="C202" s="1" t="str">
        <f t="shared" si="30"/>
        <v>21:1173</v>
      </c>
      <c r="D202" s="1" t="str">
        <f t="shared" si="31"/>
        <v>21:0241</v>
      </c>
      <c r="E202" t="s">
        <v>835</v>
      </c>
      <c r="F202" t="s">
        <v>836</v>
      </c>
      <c r="H202">
        <v>72.473590000000002</v>
      </c>
      <c r="I202">
        <v>-110.72994</v>
      </c>
      <c r="J202" s="1" t="str">
        <f t="shared" si="32"/>
        <v>NGR bulk stream sediment</v>
      </c>
      <c r="K202" s="1" t="str">
        <f t="shared" si="33"/>
        <v>&lt;177 micron (NGR)</v>
      </c>
      <c r="L202">
        <v>12</v>
      </c>
      <c r="M202" t="s">
        <v>87</v>
      </c>
      <c r="N202">
        <v>201</v>
      </c>
      <c r="O202">
        <v>1</v>
      </c>
      <c r="P202">
        <v>36</v>
      </c>
      <c r="Q202">
        <v>1.7</v>
      </c>
      <c r="R202">
        <v>2.2000000000000002</v>
      </c>
      <c r="S202">
        <v>0.7</v>
      </c>
      <c r="T202">
        <v>-20</v>
      </c>
      <c r="U202">
        <v>42.6</v>
      </c>
      <c r="V202">
        <v>0.09</v>
      </c>
      <c r="W202">
        <v>7.33</v>
      </c>
      <c r="X202">
        <v>0.06</v>
      </c>
      <c r="Y202">
        <v>11.6</v>
      </c>
      <c r="Z202">
        <v>20.8</v>
      </c>
      <c r="AA202">
        <v>50.34</v>
      </c>
      <c r="AB202">
        <v>1.84</v>
      </c>
      <c r="AC202">
        <v>4.9000000000000004</v>
      </c>
      <c r="AD202">
        <v>8</v>
      </c>
      <c r="AE202">
        <v>0.12</v>
      </c>
      <c r="AF202">
        <v>9.4</v>
      </c>
      <c r="AG202">
        <v>6.04</v>
      </c>
      <c r="AH202">
        <v>333</v>
      </c>
      <c r="AI202">
        <v>0.24</v>
      </c>
      <c r="AJ202">
        <v>5.5E-2</v>
      </c>
      <c r="AK202">
        <v>19.100000000000001</v>
      </c>
      <c r="AL202">
        <v>2.9000000000000001E-2</v>
      </c>
      <c r="AM202">
        <v>6.82</v>
      </c>
      <c r="AN202">
        <v>0.02</v>
      </c>
      <c r="AO202">
        <v>0.05</v>
      </c>
      <c r="AP202">
        <v>3.3</v>
      </c>
      <c r="AQ202">
        <v>0.3</v>
      </c>
      <c r="AR202">
        <v>29</v>
      </c>
      <c r="AS202">
        <v>-0.02</v>
      </c>
      <c r="AT202">
        <v>2</v>
      </c>
      <c r="AU202">
        <v>750</v>
      </c>
      <c r="AV202">
        <v>0.09</v>
      </c>
      <c r="AW202">
        <v>0.4</v>
      </c>
      <c r="AX202">
        <v>47</v>
      </c>
      <c r="AY202">
        <v>-0.1</v>
      </c>
      <c r="AZ202">
        <v>34.299999999999997</v>
      </c>
    </row>
    <row r="203" spans="1:52" hidden="1" x14ac:dyDescent="0.3">
      <c r="A203" t="s">
        <v>837</v>
      </c>
      <c r="B203" t="s">
        <v>838</v>
      </c>
      <c r="C203" s="1" t="str">
        <f t="shared" si="30"/>
        <v>21:1173</v>
      </c>
      <c r="D203" s="1" t="str">
        <f>HYPERLINK("http://geochem.nrcan.gc.ca/cdogs/content/svy/svy_e.htm", "")</f>
        <v/>
      </c>
      <c r="G203" s="1" t="str">
        <f>HYPERLINK("http://geochem.nrcan.gc.ca/cdogs/content/cr_/cr_00160_e.htm", "160")</f>
        <v>160</v>
      </c>
      <c r="J203" t="s">
        <v>70</v>
      </c>
      <c r="K203" t="s">
        <v>71</v>
      </c>
      <c r="L203">
        <v>12</v>
      </c>
      <c r="M203" t="s">
        <v>72</v>
      </c>
      <c r="N203">
        <v>202</v>
      </c>
      <c r="O203">
        <v>8</v>
      </c>
      <c r="P203">
        <v>60</v>
      </c>
      <c r="Q203">
        <v>0.76</v>
      </c>
      <c r="R203">
        <v>6.6</v>
      </c>
      <c r="S203">
        <v>0.8</v>
      </c>
      <c r="T203">
        <v>-20</v>
      </c>
      <c r="U203">
        <v>188.9</v>
      </c>
      <c r="V203">
        <v>0.08</v>
      </c>
      <c r="W203">
        <v>0.44</v>
      </c>
      <c r="X203">
        <v>0.19</v>
      </c>
      <c r="Y203">
        <v>6.6</v>
      </c>
      <c r="Z203">
        <v>17.3</v>
      </c>
      <c r="AA203">
        <v>10.76</v>
      </c>
      <c r="AB203">
        <v>1.48</v>
      </c>
      <c r="AC203">
        <v>2.4</v>
      </c>
      <c r="AD203">
        <v>9</v>
      </c>
      <c r="AE203">
        <v>0.05</v>
      </c>
      <c r="AF203">
        <v>13.7</v>
      </c>
      <c r="AG203">
        <v>0.52</v>
      </c>
      <c r="AH203">
        <v>226</v>
      </c>
      <c r="AI203">
        <v>0.53</v>
      </c>
      <c r="AJ203">
        <v>8.9999999999999993E-3</v>
      </c>
      <c r="AK203">
        <v>13.4</v>
      </c>
      <c r="AL203">
        <v>7.1999999999999995E-2</v>
      </c>
      <c r="AM203">
        <v>9.1999999999999993</v>
      </c>
      <c r="AN203">
        <v>0.02</v>
      </c>
      <c r="AO203">
        <v>0.21</v>
      </c>
      <c r="AP203">
        <v>1.9</v>
      </c>
      <c r="AQ203">
        <v>0.4</v>
      </c>
      <c r="AR203">
        <v>25.3</v>
      </c>
      <c r="AS203">
        <v>-0.02</v>
      </c>
      <c r="AT203">
        <v>3.9</v>
      </c>
      <c r="AU203">
        <v>350</v>
      </c>
      <c r="AV203">
        <v>0.04</v>
      </c>
      <c r="AW203">
        <v>1</v>
      </c>
      <c r="AX203">
        <v>24</v>
      </c>
      <c r="AY203">
        <v>0.3</v>
      </c>
      <c r="AZ203">
        <v>49.1</v>
      </c>
    </row>
    <row r="204" spans="1:52" hidden="1" x14ac:dyDescent="0.3">
      <c r="A204" t="s">
        <v>839</v>
      </c>
      <c r="B204" t="s">
        <v>840</v>
      </c>
      <c r="C204" s="1" t="str">
        <f t="shared" si="30"/>
        <v>21:1173</v>
      </c>
      <c r="D204" s="1" t="str">
        <f t="shared" ref="D204:D225" si="34">HYPERLINK("http://geochem.nrcan.gc.ca/cdogs/content/svy/svy210241_e.htm", "21:0241")</f>
        <v>21:0241</v>
      </c>
      <c r="E204" t="s">
        <v>841</v>
      </c>
      <c r="F204" t="s">
        <v>842</v>
      </c>
      <c r="H204">
        <v>72.507940000000005</v>
      </c>
      <c r="I204">
        <v>-110.79795</v>
      </c>
      <c r="J204" s="1" t="str">
        <f t="shared" ref="J204:J225" si="35">HYPERLINK("http://geochem.nrcan.gc.ca/cdogs/content/kwd/kwd020030_e.htm", "NGR bulk stream sediment")</f>
        <v>NGR bulk stream sediment</v>
      </c>
      <c r="K204" s="1" t="str">
        <f t="shared" ref="K204:K225" si="36">HYPERLINK("http://geochem.nrcan.gc.ca/cdogs/content/kwd/kwd080006_e.htm", "&lt;177 micron (NGR)")</f>
        <v>&lt;177 micron (NGR)</v>
      </c>
      <c r="L204">
        <v>12</v>
      </c>
      <c r="M204" t="s">
        <v>92</v>
      </c>
      <c r="N204">
        <v>203</v>
      </c>
      <c r="O204">
        <v>1</v>
      </c>
      <c r="P204">
        <v>11</v>
      </c>
      <c r="Q204">
        <v>0.45</v>
      </c>
      <c r="R204">
        <v>0.6</v>
      </c>
      <c r="S204">
        <v>-0.2</v>
      </c>
      <c r="T204">
        <v>-20</v>
      </c>
      <c r="U204">
        <v>14.1</v>
      </c>
      <c r="V204">
        <v>0.03</v>
      </c>
      <c r="W204">
        <v>11.01</v>
      </c>
      <c r="X204">
        <v>0.02</v>
      </c>
      <c r="Y204">
        <v>3.5</v>
      </c>
      <c r="Z204">
        <v>7.2</v>
      </c>
      <c r="AA204">
        <v>8.23</v>
      </c>
      <c r="AB204">
        <v>0.67</v>
      </c>
      <c r="AC204">
        <v>1.3</v>
      </c>
      <c r="AD204">
        <v>7</v>
      </c>
      <c r="AE204">
        <v>0.06</v>
      </c>
      <c r="AF204">
        <v>5.0999999999999996</v>
      </c>
      <c r="AG204">
        <v>5.82</v>
      </c>
      <c r="AH204">
        <v>184</v>
      </c>
      <c r="AI204">
        <v>0.2</v>
      </c>
      <c r="AJ204">
        <v>3.1E-2</v>
      </c>
      <c r="AK204">
        <v>5.9</v>
      </c>
      <c r="AL204">
        <v>1.4E-2</v>
      </c>
      <c r="AM204">
        <v>2.66</v>
      </c>
      <c r="AN204">
        <v>0.04</v>
      </c>
      <c r="AO204">
        <v>0.02</v>
      </c>
      <c r="AP204">
        <v>1.3</v>
      </c>
      <c r="AQ204">
        <v>0.2</v>
      </c>
      <c r="AR204">
        <v>29.6</v>
      </c>
      <c r="AS204">
        <v>-0.02</v>
      </c>
      <c r="AT204">
        <v>1.4</v>
      </c>
      <c r="AU204">
        <v>360</v>
      </c>
      <c r="AV204">
        <v>0.02</v>
      </c>
      <c r="AW204">
        <v>0.3</v>
      </c>
      <c r="AX204">
        <v>25</v>
      </c>
      <c r="AY204">
        <v>-0.1</v>
      </c>
      <c r="AZ204">
        <v>10.5</v>
      </c>
    </row>
    <row r="205" spans="1:52" hidden="1" x14ac:dyDescent="0.3">
      <c r="A205" t="s">
        <v>843</v>
      </c>
      <c r="B205" t="s">
        <v>844</v>
      </c>
      <c r="C205" s="1" t="str">
        <f t="shared" si="30"/>
        <v>21:1173</v>
      </c>
      <c r="D205" s="1" t="str">
        <f t="shared" si="34"/>
        <v>21:0241</v>
      </c>
      <c r="E205" t="s">
        <v>845</v>
      </c>
      <c r="F205" t="s">
        <v>846</v>
      </c>
      <c r="H205">
        <v>72.535610000000005</v>
      </c>
      <c r="I205">
        <v>-110.75095</v>
      </c>
      <c r="J205" s="1" t="str">
        <f t="shared" si="35"/>
        <v>NGR bulk stream sediment</v>
      </c>
      <c r="K205" s="1" t="str">
        <f t="shared" si="36"/>
        <v>&lt;177 micron (NGR)</v>
      </c>
      <c r="L205">
        <v>12</v>
      </c>
      <c r="M205" t="s">
        <v>97</v>
      </c>
      <c r="N205">
        <v>204</v>
      </c>
      <c r="O205">
        <v>1</v>
      </c>
      <c r="P205">
        <v>35</v>
      </c>
      <c r="Q205">
        <v>0.93</v>
      </c>
      <c r="R205">
        <v>2</v>
      </c>
      <c r="S205">
        <v>0.4</v>
      </c>
      <c r="T205">
        <v>-20</v>
      </c>
      <c r="U205">
        <v>30.6</v>
      </c>
      <c r="V205">
        <v>0.11</v>
      </c>
      <c r="W205">
        <v>9.27</v>
      </c>
      <c r="X205">
        <v>0.04</v>
      </c>
      <c r="Y205">
        <v>9.6</v>
      </c>
      <c r="Z205">
        <v>14.1</v>
      </c>
      <c r="AA205">
        <v>29.22</v>
      </c>
      <c r="AB205">
        <v>1.66</v>
      </c>
      <c r="AC205">
        <v>2.7</v>
      </c>
      <c r="AD205">
        <v>9</v>
      </c>
      <c r="AE205">
        <v>0.13</v>
      </c>
      <c r="AF205">
        <v>11</v>
      </c>
      <c r="AG205">
        <v>4.38</v>
      </c>
      <c r="AH205">
        <v>449</v>
      </c>
      <c r="AI205">
        <v>0.16</v>
      </c>
      <c r="AJ205">
        <v>3.4000000000000002E-2</v>
      </c>
      <c r="AK205">
        <v>13.4</v>
      </c>
      <c r="AL205">
        <v>3.2000000000000001E-2</v>
      </c>
      <c r="AM205">
        <v>6.11</v>
      </c>
      <c r="AN205">
        <v>-0.02</v>
      </c>
      <c r="AO205">
        <v>7.0000000000000007E-2</v>
      </c>
      <c r="AP205">
        <v>3.2</v>
      </c>
      <c r="AQ205">
        <v>0.3</v>
      </c>
      <c r="AR205">
        <v>27</v>
      </c>
      <c r="AS205">
        <v>-0.02</v>
      </c>
      <c r="AT205">
        <v>2.4</v>
      </c>
      <c r="AU205">
        <v>390</v>
      </c>
      <c r="AV205">
        <v>0.05</v>
      </c>
      <c r="AW205">
        <v>0.3</v>
      </c>
      <c r="AX205">
        <v>36</v>
      </c>
      <c r="AY205">
        <v>-0.1</v>
      </c>
      <c r="AZ205">
        <v>19.399999999999999</v>
      </c>
    </row>
    <row r="206" spans="1:52" hidden="1" x14ac:dyDescent="0.3">
      <c r="A206" t="s">
        <v>847</v>
      </c>
      <c r="B206" t="s">
        <v>848</v>
      </c>
      <c r="C206" s="1" t="str">
        <f t="shared" si="30"/>
        <v>21:1173</v>
      </c>
      <c r="D206" s="1" t="str">
        <f t="shared" si="34"/>
        <v>21:0241</v>
      </c>
      <c r="E206" t="s">
        <v>849</v>
      </c>
      <c r="F206" t="s">
        <v>850</v>
      </c>
      <c r="H206">
        <v>72.564599999999999</v>
      </c>
      <c r="I206">
        <v>-110.70295</v>
      </c>
      <c r="J206" s="1" t="str">
        <f t="shared" si="35"/>
        <v>NGR bulk stream sediment</v>
      </c>
      <c r="K206" s="1" t="str">
        <f t="shared" si="36"/>
        <v>&lt;177 micron (NGR)</v>
      </c>
      <c r="L206">
        <v>12</v>
      </c>
      <c r="M206" t="s">
        <v>102</v>
      </c>
      <c r="N206">
        <v>205</v>
      </c>
      <c r="O206">
        <v>1</v>
      </c>
      <c r="P206">
        <v>13</v>
      </c>
      <c r="Q206">
        <v>0.42</v>
      </c>
      <c r="R206">
        <v>1.3</v>
      </c>
      <c r="S206">
        <v>0.3</v>
      </c>
      <c r="T206">
        <v>-20</v>
      </c>
      <c r="U206">
        <v>16.899999999999999</v>
      </c>
      <c r="V206">
        <v>0.04</v>
      </c>
      <c r="W206">
        <v>9.76</v>
      </c>
      <c r="X206">
        <v>0.02</v>
      </c>
      <c r="Y206">
        <v>4.2</v>
      </c>
      <c r="Z206">
        <v>7.1</v>
      </c>
      <c r="AA206">
        <v>11.41</v>
      </c>
      <c r="AB206">
        <v>0.79</v>
      </c>
      <c r="AC206">
        <v>1.2</v>
      </c>
      <c r="AD206">
        <v>8</v>
      </c>
      <c r="AE206">
        <v>7.0000000000000007E-2</v>
      </c>
      <c r="AF206">
        <v>5.5</v>
      </c>
      <c r="AG206">
        <v>4.8899999999999997</v>
      </c>
      <c r="AH206">
        <v>227</v>
      </c>
      <c r="AI206">
        <v>0.18</v>
      </c>
      <c r="AJ206">
        <v>0.03</v>
      </c>
      <c r="AK206">
        <v>7.5</v>
      </c>
      <c r="AL206">
        <v>1.7000000000000001E-2</v>
      </c>
      <c r="AM206">
        <v>2.8</v>
      </c>
      <c r="AN206">
        <v>-0.02</v>
      </c>
      <c r="AO206">
        <v>0.04</v>
      </c>
      <c r="AP206">
        <v>1.3</v>
      </c>
      <c r="AQ206">
        <v>0.2</v>
      </c>
      <c r="AR206">
        <v>26.2</v>
      </c>
      <c r="AS206">
        <v>-0.02</v>
      </c>
      <c r="AT206">
        <v>1.4</v>
      </c>
      <c r="AU206">
        <v>240</v>
      </c>
      <c r="AV206">
        <v>0.02</v>
      </c>
      <c r="AW206">
        <v>0.2</v>
      </c>
      <c r="AX206">
        <v>20</v>
      </c>
      <c r="AY206">
        <v>-0.1</v>
      </c>
      <c r="AZ206">
        <v>9.8000000000000007</v>
      </c>
    </row>
    <row r="207" spans="1:52" hidden="1" x14ac:dyDescent="0.3">
      <c r="A207" t="s">
        <v>851</v>
      </c>
      <c r="B207" t="s">
        <v>852</v>
      </c>
      <c r="C207" s="1" t="str">
        <f t="shared" si="30"/>
        <v>21:1173</v>
      </c>
      <c r="D207" s="1" t="str">
        <f t="shared" si="34"/>
        <v>21:0241</v>
      </c>
      <c r="E207" t="s">
        <v>853</v>
      </c>
      <c r="F207" t="s">
        <v>854</v>
      </c>
      <c r="H207">
        <v>72.554950000000005</v>
      </c>
      <c r="I207">
        <v>-110.67195</v>
      </c>
      <c r="J207" s="1" t="str">
        <f t="shared" si="35"/>
        <v>NGR bulk stream sediment</v>
      </c>
      <c r="K207" s="1" t="str">
        <f t="shared" si="36"/>
        <v>&lt;177 micron (NGR)</v>
      </c>
      <c r="L207">
        <v>12</v>
      </c>
      <c r="M207" t="s">
        <v>107</v>
      </c>
      <c r="N207">
        <v>206</v>
      </c>
      <c r="O207">
        <v>1</v>
      </c>
      <c r="P207">
        <v>26</v>
      </c>
      <c r="Q207">
        <v>0.61</v>
      </c>
      <c r="R207">
        <v>1.6</v>
      </c>
      <c r="S207">
        <v>-0.2</v>
      </c>
      <c r="T207">
        <v>-20</v>
      </c>
      <c r="U207">
        <v>34</v>
      </c>
      <c r="V207">
        <v>0.16</v>
      </c>
      <c r="W207">
        <v>12.06</v>
      </c>
      <c r="X207">
        <v>0.03</v>
      </c>
      <c r="Y207">
        <v>9.3000000000000007</v>
      </c>
      <c r="Z207">
        <v>10.8</v>
      </c>
      <c r="AA207">
        <v>15.89</v>
      </c>
      <c r="AB207">
        <v>1.91</v>
      </c>
      <c r="AC207">
        <v>1.7</v>
      </c>
      <c r="AD207">
        <v>18</v>
      </c>
      <c r="AE207">
        <v>0.17</v>
      </c>
      <c r="AF207">
        <v>14.1</v>
      </c>
      <c r="AG207">
        <v>2.16</v>
      </c>
      <c r="AH207">
        <v>473</v>
      </c>
      <c r="AI207">
        <v>0.09</v>
      </c>
      <c r="AJ207">
        <v>0.01</v>
      </c>
      <c r="AK207">
        <v>12</v>
      </c>
      <c r="AL207">
        <v>4.5999999999999999E-2</v>
      </c>
      <c r="AM207">
        <v>6.09</v>
      </c>
      <c r="AN207">
        <v>0.03</v>
      </c>
      <c r="AO207">
        <v>7.0000000000000007E-2</v>
      </c>
      <c r="AP207">
        <v>4.7</v>
      </c>
      <c r="AQ207">
        <v>0.4</v>
      </c>
      <c r="AR207">
        <v>47.1</v>
      </c>
      <c r="AS207">
        <v>-0.02</v>
      </c>
      <c r="AT207">
        <v>3.6</v>
      </c>
      <c r="AU207">
        <v>60</v>
      </c>
      <c r="AV207">
        <v>0.04</v>
      </c>
      <c r="AW207">
        <v>0.3</v>
      </c>
      <c r="AX207">
        <v>11</v>
      </c>
      <c r="AY207">
        <v>-0.1</v>
      </c>
      <c r="AZ207">
        <v>12.6</v>
      </c>
    </row>
    <row r="208" spans="1:52" hidden="1" x14ac:dyDescent="0.3">
      <c r="A208" t="s">
        <v>855</v>
      </c>
      <c r="B208" t="s">
        <v>856</v>
      </c>
      <c r="C208" s="1" t="str">
        <f t="shared" si="30"/>
        <v>21:1173</v>
      </c>
      <c r="D208" s="1" t="str">
        <f t="shared" si="34"/>
        <v>21:0241</v>
      </c>
      <c r="E208" t="s">
        <v>857</v>
      </c>
      <c r="F208" t="s">
        <v>858</v>
      </c>
      <c r="H208">
        <v>72.555059999999997</v>
      </c>
      <c r="I208">
        <v>-110.58694</v>
      </c>
      <c r="J208" s="1" t="str">
        <f t="shared" si="35"/>
        <v>NGR bulk stream sediment</v>
      </c>
      <c r="K208" s="1" t="str">
        <f t="shared" si="36"/>
        <v>&lt;177 micron (NGR)</v>
      </c>
      <c r="L208">
        <v>12</v>
      </c>
      <c r="M208" t="s">
        <v>112</v>
      </c>
      <c r="N208">
        <v>207</v>
      </c>
      <c r="O208">
        <v>1</v>
      </c>
      <c r="P208">
        <v>8</v>
      </c>
      <c r="Q208">
        <v>0.23</v>
      </c>
      <c r="R208">
        <v>0.9</v>
      </c>
      <c r="S208">
        <v>-0.2</v>
      </c>
      <c r="T208">
        <v>-20</v>
      </c>
      <c r="U208">
        <v>10.9</v>
      </c>
      <c r="V208">
        <v>-0.02</v>
      </c>
      <c r="W208">
        <v>12.78</v>
      </c>
      <c r="X208">
        <v>0.01</v>
      </c>
      <c r="Y208">
        <v>2.4</v>
      </c>
      <c r="Z208">
        <v>4.9000000000000004</v>
      </c>
      <c r="AA208">
        <v>4.21</v>
      </c>
      <c r="AB208">
        <v>0.48</v>
      </c>
      <c r="AC208">
        <v>0.8</v>
      </c>
      <c r="AD208">
        <v>-5</v>
      </c>
      <c r="AE208">
        <v>0.04</v>
      </c>
      <c r="AF208">
        <v>4.3</v>
      </c>
      <c r="AG208">
        <v>6.45</v>
      </c>
      <c r="AH208">
        <v>167</v>
      </c>
      <c r="AI208">
        <v>0.19</v>
      </c>
      <c r="AJ208">
        <v>1.9E-2</v>
      </c>
      <c r="AK208">
        <v>3.8</v>
      </c>
      <c r="AL208">
        <v>1.2E-2</v>
      </c>
      <c r="AM208">
        <v>1.65</v>
      </c>
      <c r="AN208">
        <v>-0.02</v>
      </c>
      <c r="AO208">
        <v>0.02</v>
      </c>
      <c r="AP208">
        <v>1</v>
      </c>
      <c r="AQ208">
        <v>0.2</v>
      </c>
      <c r="AR208">
        <v>29.3</v>
      </c>
      <c r="AS208">
        <v>-0.02</v>
      </c>
      <c r="AT208">
        <v>1.1000000000000001</v>
      </c>
      <c r="AU208">
        <v>210</v>
      </c>
      <c r="AV208">
        <v>-0.02</v>
      </c>
      <c r="AW208">
        <v>0.2</v>
      </c>
      <c r="AX208">
        <v>15</v>
      </c>
      <c r="AY208">
        <v>-0.1</v>
      </c>
      <c r="AZ208">
        <v>6.1</v>
      </c>
    </row>
    <row r="209" spans="1:52" hidden="1" x14ac:dyDescent="0.3">
      <c r="A209" t="s">
        <v>859</v>
      </c>
      <c r="B209" t="s">
        <v>860</v>
      </c>
      <c r="C209" s="1" t="str">
        <f t="shared" si="30"/>
        <v>21:1173</v>
      </c>
      <c r="D209" s="1" t="str">
        <f t="shared" si="34"/>
        <v>21:0241</v>
      </c>
      <c r="E209" t="s">
        <v>861</v>
      </c>
      <c r="F209" t="s">
        <v>862</v>
      </c>
      <c r="H209">
        <v>72.593350000000001</v>
      </c>
      <c r="I209">
        <v>-110.52294000000001</v>
      </c>
      <c r="J209" s="1" t="str">
        <f t="shared" si="35"/>
        <v>NGR bulk stream sediment</v>
      </c>
      <c r="K209" s="1" t="str">
        <f t="shared" si="36"/>
        <v>&lt;177 micron (NGR)</v>
      </c>
      <c r="L209">
        <v>12</v>
      </c>
      <c r="M209" t="s">
        <v>125</v>
      </c>
      <c r="N209">
        <v>208</v>
      </c>
      <c r="O209">
        <v>1</v>
      </c>
      <c r="P209">
        <v>16</v>
      </c>
      <c r="Q209">
        <v>0.56999999999999995</v>
      </c>
      <c r="R209">
        <v>1.8</v>
      </c>
      <c r="S209">
        <v>-0.2</v>
      </c>
      <c r="T209">
        <v>-20</v>
      </c>
      <c r="U209">
        <v>19.7</v>
      </c>
      <c r="V209">
        <v>7.0000000000000007E-2</v>
      </c>
      <c r="W209">
        <v>9.98</v>
      </c>
      <c r="X209">
        <v>0.03</v>
      </c>
      <c r="Y209">
        <v>5.6</v>
      </c>
      <c r="Z209">
        <v>10.9</v>
      </c>
      <c r="AA209">
        <v>11.62</v>
      </c>
      <c r="AB209">
        <v>0.99</v>
      </c>
      <c r="AC209">
        <v>1.6</v>
      </c>
      <c r="AD209">
        <v>12</v>
      </c>
      <c r="AE209">
        <v>0.11</v>
      </c>
      <c r="AF209">
        <v>8</v>
      </c>
      <c r="AG209">
        <v>5.38</v>
      </c>
      <c r="AH209">
        <v>274</v>
      </c>
      <c r="AI209">
        <v>0.2</v>
      </c>
      <c r="AJ209">
        <v>1.9E-2</v>
      </c>
      <c r="AK209">
        <v>9.6</v>
      </c>
      <c r="AL209">
        <v>2.3E-2</v>
      </c>
      <c r="AM209">
        <v>4.5</v>
      </c>
      <c r="AN209">
        <v>-0.02</v>
      </c>
      <c r="AO209">
        <v>0.04</v>
      </c>
      <c r="AP209">
        <v>2.2000000000000002</v>
      </c>
      <c r="AQ209">
        <v>0.3</v>
      </c>
      <c r="AR209">
        <v>23</v>
      </c>
      <c r="AS209">
        <v>-0.02</v>
      </c>
      <c r="AT209">
        <v>1.9</v>
      </c>
      <c r="AU209">
        <v>160</v>
      </c>
      <c r="AV209">
        <v>0.04</v>
      </c>
      <c r="AW209">
        <v>0.2</v>
      </c>
      <c r="AX209">
        <v>16</v>
      </c>
      <c r="AY209">
        <v>-0.1</v>
      </c>
      <c r="AZ209">
        <v>12.7</v>
      </c>
    </row>
    <row r="210" spans="1:52" hidden="1" x14ac:dyDescent="0.3">
      <c r="A210" t="s">
        <v>863</v>
      </c>
      <c r="B210" t="s">
        <v>864</v>
      </c>
      <c r="C210" s="1" t="str">
        <f t="shared" si="30"/>
        <v>21:1173</v>
      </c>
      <c r="D210" s="1" t="str">
        <f t="shared" si="34"/>
        <v>21:0241</v>
      </c>
      <c r="E210" t="s">
        <v>865</v>
      </c>
      <c r="F210" t="s">
        <v>866</v>
      </c>
      <c r="H210">
        <v>72.615930000000006</v>
      </c>
      <c r="I210">
        <v>-110.39892999999999</v>
      </c>
      <c r="J210" s="1" t="str">
        <f t="shared" si="35"/>
        <v>NGR bulk stream sediment</v>
      </c>
      <c r="K210" s="1" t="str">
        <f t="shared" si="36"/>
        <v>&lt;177 micron (NGR)</v>
      </c>
      <c r="L210">
        <v>12</v>
      </c>
      <c r="M210" t="s">
        <v>130</v>
      </c>
      <c r="N210">
        <v>209</v>
      </c>
      <c r="O210">
        <v>1</v>
      </c>
      <c r="P210">
        <v>24</v>
      </c>
      <c r="Q210">
        <v>0.92</v>
      </c>
      <c r="R210">
        <v>2.4</v>
      </c>
      <c r="S210">
        <v>0.2</v>
      </c>
      <c r="T210">
        <v>-20</v>
      </c>
      <c r="U210">
        <v>33.9</v>
      </c>
      <c r="V210">
        <v>0.13</v>
      </c>
      <c r="W210">
        <v>10.48</v>
      </c>
      <c r="X210">
        <v>0.05</v>
      </c>
      <c r="Y210">
        <v>8.6</v>
      </c>
      <c r="Z210">
        <v>15.3</v>
      </c>
      <c r="AA210">
        <v>14.34</v>
      </c>
      <c r="AB210">
        <v>1.74</v>
      </c>
      <c r="AC210">
        <v>2.7</v>
      </c>
      <c r="AD210">
        <v>18</v>
      </c>
      <c r="AE210">
        <v>0.17</v>
      </c>
      <c r="AF210">
        <v>10.5</v>
      </c>
      <c r="AG210">
        <v>4.32</v>
      </c>
      <c r="AH210">
        <v>345</v>
      </c>
      <c r="AI210">
        <v>0.21</v>
      </c>
      <c r="AJ210">
        <v>1.0999999999999999E-2</v>
      </c>
      <c r="AK210">
        <v>12</v>
      </c>
      <c r="AL210">
        <v>4.2999999999999997E-2</v>
      </c>
      <c r="AM210">
        <v>8.7799999999999994</v>
      </c>
      <c r="AN210">
        <v>0.04</v>
      </c>
      <c r="AO210">
        <v>7.0000000000000007E-2</v>
      </c>
      <c r="AP210">
        <v>3.1</v>
      </c>
      <c r="AQ210">
        <v>0.5</v>
      </c>
      <c r="AR210">
        <v>38.299999999999997</v>
      </c>
      <c r="AS210">
        <v>-0.02</v>
      </c>
      <c r="AT210">
        <v>2.8</v>
      </c>
      <c r="AU210">
        <v>110</v>
      </c>
      <c r="AV210">
        <v>7.0000000000000007E-2</v>
      </c>
      <c r="AW210">
        <v>0.3</v>
      </c>
      <c r="AX210">
        <v>16</v>
      </c>
      <c r="AY210">
        <v>-0.1</v>
      </c>
      <c r="AZ210">
        <v>21.2</v>
      </c>
    </row>
    <row r="211" spans="1:52" hidden="1" x14ac:dyDescent="0.3">
      <c r="A211" t="s">
        <v>867</v>
      </c>
      <c r="B211" t="s">
        <v>868</v>
      </c>
      <c r="C211" s="1" t="str">
        <f t="shared" si="30"/>
        <v>21:1173</v>
      </c>
      <c r="D211" s="1" t="str">
        <f t="shared" si="34"/>
        <v>21:0241</v>
      </c>
      <c r="E211" t="s">
        <v>869</v>
      </c>
      <c r="F211" t="s">
        <v>870</v>
      </c>
      <c r="H211">
        <v>72.647940000000006</v>
      </c>
      <c r="I211">
        <v>-110.31393</v>
      </c>
      <c r="J211" s="1" t="str">
        <f t="shared" si="35"/>
        <v>NGR bulk stream sediment</v>
      </c>
      <c r="K211" s="1" t="str">
        <f t="shared" si="36"/>
        <v>&lt;177 micron (NGR)</v>
      </c>
      <c r="L211">
        <v>12</v>
      </c>
      <c r="M211" t="s">
        <v>135</v>
      </c>
      <c r="N211">
        <v>210</v>
      </c>
      <c r="O211">
        <v>1</v>
      </c>
      <c r="P211">
        <v>27</v>
      </c>
      <c r="Q211">
        <v>0.77</v>
      </c>
      <c r="R211">
        <v>1.3</v>
      </c>
      <c r="S211">
        <v>-0.2</v>
      </c>
      <c r="T211">
        <v>-20</v>
      </c>
      <c r="U211">
        <v>36.799999999999997</v>
      </c>
      <c r="V211">
        <v>0.09</v>
      </c>
      <c r="W211">
        <v>9.93</v>
      </c>
      <c r="X211">
        <v>0.04</v>
      </c>
      <c r="Y211">
        <v>5.9</v>
      </c>
      <c r="Z211">
        <v>13.4</v>
      </c>
      <c r="AA211">
        <v>13.69</v>
      </c>
      <c r="AB211">
        <v>1.04</v>
      </c>
      <c r="AC211">
        <v>2.1</v>
      </c>
      <c r="AD211">
        <v>8</v>
      </c>
      <c r="AE211">
        <v>0.17</v>
      </c>
      <c r="AF211">
        <v>8.8000000000000007</v>
      </c>
      <c r="AG211">
        <v>5.85</v>
      </c>
      <c r="AH211">
        <v>215</v>
      </c>
      <c r="AI211">
        <v>0.21</v>
      </c>
      <c r="AJ211">
        <v>1.2999999999999999E-2</v>
      </c>
      <c r="AK211">
        <v>9.6</v>
      </c>
      <c r="AL211">
        <v>2.5000000000000001E-2</v>
      </c>
      <c r="AM211">
        <v>5.21</v>
      </c>
      <c r="AN211">
        <v>-0.02</v>
      </c>
      <c r="AO211">
        <v>0.04</v>
      </c>
      <c r="AP211">
        <v>2.4</v>
      </c>
      <c r="AQ211">
        <v>0.3</v>
      </c>
      <c r="AR211">
        <v>22.4</v>
      </c>
      <c r="AS211">
        <v>-0.02</v>
      </c>
      <c r="AT211">
        <v>2.8</v>
      </c>
      <c r="AU211">
        <v>170</v>
      </c>
      <c r="AV211">
        <v>0.06</v>
      </c>
      <c r="AW211">
        <v>0.3</v>
      </c>
      <c r="AX211">
        <v>20</v>
      </c>
      <c r="AY211">
        <v>-0.1</v>
      </c>
      <c r="AZ211">
        <v>17.399999999999999</v>
      </c>
    </row>
    <row r="212" spans="1:52" hidden="1" x14ac:dyDescent="0.3">
      <c r="A212" t="s">
        <v>871</v>
      </c>
      <c r="B212" t="s">
        <v>872</v>
      </c>
      <c r="C212" s="1" t="str">
        <f t="shared" si="30"/>
        <v>21:1173</v>
      </c>
      <c r="D212" s="1" t="str">
        <f t="shared" si="34"/>
        <v>21:0241</v>
      </c>
      <c r="E212" t="s">
        <v>873</v>
      </c>
      <c r="F212" t="s">
        <v>874</v>
      </c>
      <c r="H212">
        <v>72.676429999999996</v>
      </c>
      <c r="I212">
        <v>-110.20192</v>
      </c>
      <c r="J212" s="1" t="str">
        <f t="shared" si="35"/>
        <v>NGR bulk stream sediment</v>
      </c>
      <c r="K212" s="1" t="str">
        <f t="shared" si="36"/>
        <v>&lt;177 micron (NGR)</v>
      </c>
      <c r="L212">
        <v>12</v>
      </c>
      <c r="M212" t="s">
        <v>140</v>
      </c>
      <c r="N212">
        <v>211</v>
      </c>
      <c r="O212">
        <v>1</v>
      </c>
      <c r="P212">
        <v>36</v>
      </c>
      <c r="Q212">
        <v>0.89</v>
      </c>
      <c r="R212">
        <v>2.7</v>
      </c>
      <c r="S212">
        <v>0.6</v>
      </c>
      <c r="T212">
        <v>-20</v>
      </c>
      <c r="U212">
        <v>42.7</v>
      </c>
      <c r="V212">
        <v>0.09</v>
      </c>
      <c r="W212">
        <v>10.35</v>
      </c>
      <c r="X212">
        <v>0.04</v>
      </c>
      <c r="Y212">
        <v>7.3</v>
      </c>
      <c r="Z212">
        <v>15.9</v>
      </c>
      <c r="AA212">
        <v>20.91</v>
      </c>
      <c r="AB212">
        <v>1.37</v>
      </c>
      <c r="AC212">
        <v>2.8</v>
      </c>
      <c r="AD212">
        <v>8</v>
      </c>
      <c r="AE212">
        <v>0.16</v>
      </c>
      <c r="AF212">
        <v>8.6999999999999993</v>
      </c>
      <c r="AG212">
        <v>5.65</v>
      </c>
      <c r="AH212">
        <v>210</v>
      </c>
      <c r="AI212">
        <v>0.28000000000000003</v>
      </c>
      <c r="AJ212">
        <v>1.7999999999999999E-2</v>
      </c>
      <c r="AK212">
        <v>11.5</v>
      </c>
      <c r="AL212">
        <v>3.1E-2</v>
      </c>
      <c r="AM212">
        <v>5.81</v>
      </c>
      <c r="AN212">
        <v>-0.02</v>
      </c>
      <c r="AO212">
        <v>0.06</v>
      </c>
      <c r="AP212">
        <v>3.1</v>
      </c>
      <c r="AQ212">
        <v>0.4</v>
      </c>
      <c r="AR212">
        <v>26</v>
      </c>
      <c r="AS212">
        <v>-0.02</v>
      </c>
      <c r="AT212">
        <v>2.9</v>
      </c>
      <c r="AU212">
        <v>260</v>
      </c>
      <c r="AV212">
        <v>0.08</v>
      </c>
      <c r="AW212">
        <v>0.4</v>
      </c>
      <c r="AX212">
        <v>23</v>
      </c>
      <c r="AY212">
        <v>-0.1</v>
      </c>
      <c r="AZ212">
        <v>20</v>
      </c>
    </row>
    <row r="213" spans="1:52" hidden="1" x14ac:dyDescent="0.3">
      <c r="A213" t="s">
        <v>875</v>
      </c>
      <c r="B213" t="s">
        <v>876</v>
      </c>
      <c r="C213" s="1" t="str">
        <f t="shared" si="30"/>
        <v>21:1173</v>
      </c>
      <c r="D213" s="1" t="str">
        <f t="shared" si="34"/>
        <v>21:0241</v>
      </c>
      <c r="E213" t="s">
        <v>877</v>
      </c>
      <c r="F213" t="s">
        <v>878</v>
      </c>
      <c r="H213">
        <v>72.719220000000007</v>
      </c>
      <c r="I213">
        <v>-110.13892</v>
      </c>
      <c r="J213" s="1" t="str">
        <f t="shared" si="35"/>
        <v>NGR bulk stream sediment</v>
      </c>
      <c r="K213" s="1" t="str">
        <f t="shared" si="36"/>
        <v>&lt;177 micron (NGR)</v>
      </c>
      <c r="L213">
        <v>12</v>
      </c>
      <c r="M213" t="s">
        <v>145</v>
      </c>
      <c r="N213">
        <v>212</v>
      </c>
      <c r="O213">
        <v>1</v>
      </c>
      <c r="P213">
        <v>17</v>
      </c>
      <c r="Q213">
        <v>0.62</v>
      </c>
      <c r="R213">
        <v>1.3</v>
      </c>
      <c r="S213">
        <v>-0.2</v>
      </c>
      <c r="T213">
        <v>-20</v>
      </c>
      <c r="U213">
        <v>30.7</v>
      </c>
      <c r="V213">
        <v>7.0000000000000007E-2</v>
      </c>
      <c r="W213">
        <v>9.31</v>
      </c>
      <c r="X213">
        <v>0.04</v>
      </c>
      <c r="Y213">
        <v>4.9000000000000004</v>
      </c>
      <c r="Z213">
        <v>10.5</v>
      </c>
      <c r="AA213">
        <v>10.67</v>
      </c>
      <c r="AB213">
        <v>0.85</v>
      </c>
      <c r="AC213">
        <v>1.7</v>
      </c>
      <c r="AD213">
        <v>9</v>
      </c>
      <c r="AE213">
        <v>0.11</v>
      </c>
      <c r="AF213">
        <v>6.9</v>
      </c>
      <c r="AG213">
        <v>5.41</v>
      </c>
      <c r="AH213">
        <v>162</v>
      </c>
      <c r="AI213">
        <v>0.19</v>
      </c>
      <c r="AJ213">
        <v>1.9E-2</v>
      </c>
      <c r="AK213">
        <v>8.1999999999999993</v>
      </c>
      <c r="AL213">
        <v>2.3E-2</v>
      </c>
      <c r="AM213">
        <v>4.51</v>
      </c>
      <c r="AN213">
        <v>0.02</v>
      </c>
      <c r="AO213">
        <v>0.04</v>
      </c>
      <c r="AP213">
        <v>1.8</v>
      </c>
      <c r="AQ213">
        <v>0.3</v>
      </c>
      <c r="AR213">
        <v>20.7</v>
      </c>
      <c r="AS213">
        <v>-0.02</v>
      </c>
      <c r="AT213">
        <v>1.9</v>
      </c>
      <c r="AU213">
        <v>170</v>
      </c>
      <c r="AV213">
        <v>0.04</v>
      </c>
      <c r="AW213">
        <v>0.3</v>
      </c>
      <c r="AX213">
        <v>18</v>
      </c>
      <c r="AY213">
        <v>-0.1</v>
      </c>
      <c r="AZ213">
        <v>17.5</v>
      </c>
    </row>
    <row r="214" spans="1:52" hidden="1" x14ac:dyDescent="0.3">
      <c r="A214" t="s">
        <v>879</v>
      </c>
      <c r="B214" t="s">
        <v>880</v>
      </c>
      <c r="C214" s="1" t="str">
        <f t="shared" si="30"/>
        <v>21:1173</v>
      </c>
      <c r="D214" s="1" t="str">
        <f t="shared" si="34"/>
        <v>21:0241</v>
      </c>
      <c r="E214" t="s">
        <v>881</v>
      </c>
      <c r="F214" t="s">
        <v>882</v>
      </c>
      <c r="H214">
        <v>72.765450000000001</v>
      </c>
      <c r="I214">
        <v>-110.14493</v>
      </c>
      <c r="J214" s="1" t="str">
        <f t="shared" si="35"/>
        <v>NGR bulk stream sediment</v>
      </c>
      <c r="K214" s="1" t="str">
        <f t="shared" si="36"/>
        <v>&lt;177 micron (NGR)</v>
      </c>
      <c r="L214">
        <v>12</v>
      </c>
      <c r="M214" t="s">
        <v>150</v>
      </c>
      <c r="N214">
        <v>213</v>
      </c>
      <c r="O214">
        <v>1</v>
      </c>
      <c r="P214">
        <v>16</v>
      </c>
      <c r="Q214">
        <v>0.46</v>
      </c>
      <c r="R214">
        <v>1.8</v>
      </c>
      <c r="S214">
        <v>0.4</v>
      </c>
      <c r="T214">
        <v>-20</v>
      </c>
      <c r="U214">
        <v>23.1</v>
      </c>
      <c r="V214">
        <v>0.05</v>
      </c>
      <c r="W214">
        <v>13.35</v>
      </c>
      <c r="X214">
        <v>0.03</v>
      </c>
      <c r="Y214">
        <v>5</v>
      </c>
      <c r="Z214">
        <v>9.6999999999999993</v>
      </c>
      <c r="AA214">
        <v>8.93</v>
      </c>
      <c r="AB214">
        <v>0.8</v>
      </c>
      <c r="AC214">
        <v>1.4</v>
      </c>
      <c r="AD214">
        <v>7</v>
      </c>
      <c r="AE214">
        <v>0.1</v>
      </c>
      <c r="AF214">
        <v>5.2</v>
      </c>
      <c r="AG214">
        <v>7.25</v>
      </c>
      <c r="AH214">
        <v>233</v>
      </c>
      <c r="AI214">
        <v>0.27</v>
      </c>
      <c r="AJ214">
        <v>1.7999999999999999E-2</v>
      </c>
      <c r="AK214">
        <v>7.4</v>
      </c>
      <c r="AL214">
        <v>1.7999999999999999E-2</v>
      </c>
      <c r="AM214">
        <v>3.53</v>
      </c>
      <c r="AN214">
        <v>-0.02</v>
      </c>
      <c r="AO214">
        <v>0.03</v>
      </c>
      <c r="AP214">
        <v>1.4</v>
      </c>
      <c r="AQ214">
        <v>0.4</v>
      </c>
      <c r="AR214">
        <v>26.5</v>
      </c>
      <c r="AS214">
        <v>0.02</v>
      </c>
      <c r="AT214">
        <v>1.5</v>
      </c>
      <c r="AU214">
        <v>120</v>
      </c>
      <c r="AV214">
        <v>0.03</v>
      </c>
      <c r="AW214">
        <v>0.2</v>
      </c>
      <c r="AX214">
        <v>14</v>
      </c>
      <c r="AY214">
        <v>-0.1</v>
      </c>
      <c r="AZ214">
        <v>14</v>
      </c>
    </row>
    <row r="215" spans="1:52" hidden="1" x14ac:dyDescent="0.3">
      <c r="A215" t="s">
        <v>883</v>
      </c>
      <c r="B215" t="s">
        <v>884</v>
      </c>
      <c r="C215" s="1" t="str">
        <f t="shared" si="30"/>
        <v>21:1173</v>
      </c>
      <c r="D215" s="1" t="str">
        <f t="shared" si="34"/>
        <v>21:0241</v>
      </c>
      <c r="E215" t="s">
        <v>885</v>
      </c>
      <c r="F215" t="s">
        <v>886</v>
      </c>
      <c r="H215">
        <v>72.905029999999996</v>
      </c>
      <c r="I215">
        <v>-109.96593</v>
      </c>
      <c r="J215" s="1" t="str">
        <f t="shared" si="35"/>
        <v>NGR bulk stream sediment</v>
      </c>
      <c r="K215" s="1" t="str">
        <f t="shared" si="36"/>
        <v>&lt;177 micron (NGR)</v>
      </c>
      <c r="L215">
        <v>13</v>
      </c>
      <c r="M215" t="s">
        <v>57</v>
      </c>
      <c r="N215">
        <v>214</v>
      </c>
      <c r="O215">
        <v>7</v>
      </c>
      <c r="P215">
        <v>32</v>
      </c>
      <c r="Q215">
        <v>1.01</v>
      </c>
      <c r="R215">
        <v>3.7</v>
      </c>
      <c r="S215">
        <v>-0.2</v>
      </c>
      <c r="T215">
        <v>-20</v>
      </c>
      <c r="U215">
        <v>61</v>
      </c>
      <c r="V215">
        <v>0.14000000000000001</v>
      </c>
      <c r="W215">
        <v>10.09</v>
      </c>
      <c r="X215">
        <v>0.05</v>
      </c>
      <c r="Y215">
        <v>9.9</v>
      </c>
      <c r="Z215">
        <v>17.899999999999999</v>
      </c>
      <c r="AA215">
        <v>20.12</v>
      </c>
      <c r="AB215">
        <v>1.74</v>
      </c>
      <c r="AC215">
        <v>2.9</v>
      </c>
      <c r="AD215">
        <v>12</v>
      </c>
      <c r="AE215">
        <v>0.2</v>
      </c>
      <c r="AF215">
        <v>10</v>
      </c>
      <c r="AG215">
        <v>5.36</v>
      </c>
      <c r="AH215">
        <v>327</v>
      </c>
      <c r="AI215">
        <v>0.67</v>
      </c>
      <c r="AJ215">
        <v>1.9E-2</v>
      </c>
      <c r="AK215">
        <v>15.4</v>
      </c>
      <c r="AL215">
        <v>3.1E-2</v>
      </c>
      <c r="AM215">
        <v>9.1199999999999992</v>
      </c>
      <c r="AN215">
        <v>-0.02</v>
      </c>
      <c r="AO215">
        <v>0.06</v>
      </c>
      <c r="AP215">
        <v>3.2</v>
      </c>
      <c r="AQ215">
        <v>0.3</v>
      </c>
      <c r="AR215">
        <v>27.7</v>
      </c>
      <c r="AS215">
        <v>-0.02</v>
      </c>
      <c r="AT215">
        <v>3.3</v>
      </c>
      <c r="AU215">
        <v>170</v>
      </c>
      <c r="AV215">
        <v>0.08</v>
      </c>
      <c r="AW215">
        <v>0.5</v>
      </c>
      <c r="AX215">
        <v>23</v>
      </c>
      <c r="AY215">
        <v>-0.1</v>
      </c>
      <c r="AZ215">
        <v>28</v>
      </c>
    </row>
    <row r="216" spans="1:52" hidden="1" x14ac:dyDescent="0.3">
      <c r="A216" t="s">
        <v>887</v>
      </c>
      <c r="B216" t="s">
        <v>888</v>
      </c>
      <c r="C216" s="1" t="str">
        <f t="shared" si="30"/>
        <v>21:1173</v>
      </c>
      <c r="D216" s="1" t="str">
        <f t="shared" si="34"/>
        <v>21:0241</v>
      </c>
      <c r="E216" t="s">
        <v>889</v>
      </c>
      <c r="F216" t="s">
        <v>890</v>
      </c>
      <c r="H216">
        <v>72.805710000000005</v>
      </c>
      <c r="I216">
        <v>-110.15293</v>
      </c>
      <c r="J216" s="1" t="str">
        <f t="shared" si="35"/>
        <v>NGR bulk stream sediment</v>
      </c>
      <c r="K216" s="1" t="str">
        <f t="shared" si="36"/>
        <v>&lt;177 micron (NGR)</v>
      </c>
      <c r="L216">
        <v>13</v>
      </c>
      <c r="M216" t="s">
        <v>62</v>
      </c>
      <c r="N216">
        <v>215</v>
      </c>
      <c r="O216">
        <v>1</v>
      </c>
      <c r="P216">
        <v>9</v>
      </c>
      <c r="Q216">
        <v>0.35</v>
      </c>
      <c r="R216">
        <v>1.1000000000000001</v>
      </c>
      <c r="S216">
        <v>-0.2</v>
      </c>
      <c r="T216">
        <v>-20</v>
      </c>
      <c r="U216">
        <v>20.100000000000001</v>
      </c>
      <c r="V216">
        <v>0.03</v>
      </c>
      <c r="W216">
        <v>11.67</v>
      </c>
      <c r="X216">
        <v>0.01</v>
      </c>
      <c r="Y216">
        <v>3.7</v>
      </c>
      <c r="Z216">
        <v>7.3</v>
      </c>
      <c r="AA216">
        <v>6.18</v>
      </c>
      <c r="AB216">
        <v>0.65</v>
      </c>
      <c r="AC216">
        <v>1.1000000000000001</v>
      </c>
      <c r="AD216">
        <v>-5</v>
      </c>
      <c r="AE216">
        <v>0.08</v>
      </c>
      <c r="AF216">
        <v>4.9000000000000004</v>
      </c>
      <c r="AG216">
        <v>6.29</v>
      </c>
      <c r="AH216">
        <v>190</v>
      </c>
      <c r="AI216">
        <v>0.26</v>
      </c>
      <c r="AJ216">
        <v>2.1999999999999999E-2</v>
      </c>
      <c r="AK216">
        <v>6</v>
      </c>
      <c r="AL216">
        <v>1.4999999999999999E-2</v>
      </c>
      <c r="AM216">
        <v>2.46</v>
      </c>
      <c r="AN216">
        <v>-0.02</v>
      </c>
      <c r="AO216">
        <v>0.03</v>
      </c>
      <c r="AP216">
        <v>1.2</v>
      </c>
      <c r="AQ216">
        <v>0.3</v>
      </c>
      <c r="AR216">
        <v>25.7</v>
      </c>
      <c r="AS216">
        <v>-0.02</v>
      </c>
      <c r="AT216">
        <v>1.3</v>
      </c>
      <c r="AU216">
        <v>220</v>
      </c>
      <c r="AV216">
        <v>0.02</v>
      </c>
      <c r="AW216">
        <v>0.3</v>
      </c>
      <c r="AX216">
        <v>16</v>
      </c>
      <c r="AY216">
        <v>-0.1</v>
      </c>
      <c r="AZ216">
        <v>9.3000000000000007</v>
      </c>
    </row>
    <row r="217" spans="1:52" hidden="1" x14ac:dyDescent="0.3">
      <c r="A217" t="s">
        <v>891</v>
      </c>
      <c r="B217" t="s">
        <v>892</v>
      </c>
      <c r="C217" s="1" t="str">
        <f t="shared" si="30"/>
        <v>21:1173</v>
      </c>
      <c r="D217" s="1" t="str">
        <f t="shared" si="34"/>
        <v>21:0241</v>
      </c>
      <c r="E217" t="s">
        <v>893</v>
      </c>
      <c r="F217" t="s">
        <v>894</v>
      </c>
      <c r="H217">
        <v>72.827160000000006</v>
      </c>
      <c r="I217">
        <v>-110.19293999999999</v>
      </c>
      <c r="J217" s="1" t="str">
        <f t="shared" si="35"/>
        <v>NGR bulk stream sediment</v>
      </c>
      <c r="K217" s="1" t="str">
        <f t="shared" si="36"/>
        <v>&lt;177 micron (NGR)</v>
      </c>
      <c r="L217">
        <v>13</v>
      </c>
      <c r="M217" t="s">
        <v>67</v>
      </c>
      <c r="N217">
        <v>216</v>
      </c>
      <c r="O217">
        <v>1</v>
      </c>
      <c r="P217">
        <v>20</v>
      </c>
      <c r="Q217">
        <v>0.71</v>
      </c>
      <c r="R217">
        <v>2.4</v>
      </c>
      <c r="S217">
        <v>-0.2</v>
      </c>
      <c r="T217">
        <v>-20</v>
      </c>
      <c r="U217">
        <v>34.5</v>
      </c>
      <c r="V217">
        <v>0.08</v>
      </c>
      <c r="W217">
        <v>10.29</v>
      </c>
      <c r="X217">
        <v>0.04</v>
      </c>
      <c r="Y217">
        <v>6.2</v>
      </c>
      <c r="Z217">
        <v>14</v>
      </c>
      <c r="AA217">
        <v>11.87</v>
      </c>
      <c r="AB217">
        <v>1.1399999999999999</v>
      </c>
      <c r="AC217">
        <v>2.1</v>
      </c>
      <c r="AD217">
        <v>17</v>
      </c>
      <c r="AE217">
        <v>0.16</v>
      </c>
      <c r="AF217">
        <v>7.1</v>
      </c>
      <c r="AG217">
        <v>5.77</v>
      </c>
      <c r="AH217">
        <v>257</v>
      </c>
      <c r="AI217">
        <v>0.37</v>
      </c>
      <c r="AJ217">
        <v>2.1000000000000001E-2</v>
      </c>
      <c r="AK217">
        <v>11.2</v>
      </c>
      <c r="AL217">
        <v>2.3E-2</v>
      </c>
      <c r="AM217">
        <v>5.29</v>
      </c>
      <c r="AN217">
        <v>0.03</v>
      </c>
      <c r="AO217">
        <v>0.04</v>
      </c>
      <c r="AP217">
        <v>2.1</v>
      </c>
      <c r="AQ217">
        <v>0.3</v>
      </c>
      <c r="AR217">
        <v>23.9</v>
      </c>
      <c r="AS217">
        <v>-0.02</v>
      </c>
      <c r="AT217">
        <v>2.2000000000000002</v>
      </c>
      <c r="AU217">
        <v>190</v>
      </c>
      <c r="AV217">
        <v>0.05</v>
      </c>
      <c r="AW217">
        <v>0.3</v>
      </c>
      <c r="AX217">
        <v>22</v>
      </c>
      <c r="AY217">
        <v>-0.1</v>
      </c>
      <c r="AZ217">
        <v>19.5</v>
      </c>
    </row>
    <row r="218" spans="1:52" hidden="1" x14ac:dyDescent="0.3">
      <c r="A218" t="s">
        <v>895</v>
      </c>
      <c r="B218" t="s">
        <v>896</v>
      </c>
      <c r="C218" s="1" t="str">
        <f t="shared" si="30"/>
        <v>21:1173</v>
      </c>
      <c r="D218" s="1" t="str">
        <f t="shared" si="34"/>
        <v>21:0241</v>
      </c>
      <c r="E218" t="s">
        <v>897</v>
      </c>
      <c r="F218" t="s">
        <v>898</v>
      </c>
      <c r="H218">
        <v>72.834670000000003</v>
      </c>
      <c r="I218">
        <v>-110.22794</v>
      </c>
      <c r="J218" s="1" t="str">
        <f t="shared" si="35"/>
        <v>NGR bulk stream sediment</v>
      </c>
      <c r="K218" s="1" t="str">
        <f t="shared" si="36"/>
        <v>&lt;177 micron (NGR)</v>
      </c>
      <c r="L218">
        <v>13</v>
      </c>
      <c r="M218" t="s">
        <v>77</v>
      </c>
      <c r="N218">
        <v>217</v>
      </c>
      <c r="O218">
        <v>1</v>
      </c>
      <c r="P218">
        <v>15</v>
      </c>
      <c r="Q218">
        <v>0.45</v>
      </c>
      <c r="R218">
        <v>2.6</v>
      </c>
      <c r="S218">
        <v>-0.2</v>
      </c>
      <c r="T218">
        <v>-20</v>
      </c>
      <c r="U218">
        <v>26.1</v>
      </c>
      <c r="V218">
        <v>0.05</v>
      </c>
      <c r="W218">
        <v>12.94</v>
      </c>
      <c r="X218">
        <v>0.03</v>
      </c>
      <c r="Y218">
        <v>4.9000000000000004</v>
      </c>
      <c r="Z218">
        <v>10</v>
      </c>
      <c r="AA218">
        <v>10.67</v>
      </c>
      <c r="AB218">
        <v>0.85</v>
      </c>
      <c r="AC218">
        <v>1.5</v>
      </c>
      <c r="AD218">
        <v>-5</v>
      </c>
      <c r="AE218">
        <v>0.11</v>
      </c>
      <c r="AF218">
        <v>5.9</v>
      </c>
      <c r="AG218">
        <v>7.18</v>
      </c>
      <c r="AH218">
        <v>249</v>
      </c>
      <c r="AI218">
        <v>0.46</v>
      </c>
      <c r="AJ218">
        <v>1.9E-2</v>
      </c>
      <c r="AK218">
        <v>8.3000000000000007</v>
      </c>
      <c r="AL218">
        <v>1.9E-2</v>
      </c>
      <c r="AM218">
        <v>4.12</v>
      </c>
      <c r="AN218">
        <v>-0.02</v>
      </c>
      <c r="AO218">
        <v>0.05</v>
      </c>
      <c r="AP218">
        <v>1.6</v>
      </c>
      <c r="AQ218">
        <v>0.4</v>
      </c>
      <c r="AR218">
        <v>28.7</v>
      </c>
      <c r="AS218">
        <v>-0.02</v>
      </c>
      <c r="AT218">
        <v>1.7</v>
      </c>
      <c r="AU218">
        <v>200</v>
      </c>
      <c r="AV218">
        <v>0.04</v>
      </c>
      <c r="AW218">
        <v>0.3</v>
      </c>
      <c r="AX218">
        <v>19</v>
      </c>
      <c r="AY218">
        <v>-0.1</v>
      </c>
      <c r="AZ218">
        <v>13.1</v>
      </c>
    </row>
    <row r="219" spans="1:52" hidden="1" x14ac:dyDescent="0.3">
      <c r="A219" t="s">
        <v>899</v>
      </c>
      <c r="B219" t="s">
        <v>900</v>
      </c>
      <c r="C219" s="1" t="str">
        <f t="shared" si="30"/>
        <v>21:1173</v>
      </c>
      <c r="D219" s="1" t="str">
        <f t="shared" si="34"/>
        <v>21:0241</v>
      </c>
      <c r="E219" t="s">
        <v>901</v>
      </c>
      <c r="F219" t="s">
        <v>902</v>
      </c>
      <c r="H219">
        <v>72.878510000000006</v>
      </c>
      <c r="I219">
        <v>-110.06493</v>
      </c>
      <c r="J219" s="1" t="str">
        <f t="shared" si="35"/>
        <v>NGR bulk stream sediment</v>
      </c>
      <c r="K219" s="1" t="str">
        <f t="shared" si="36"/>
        <v>&lt;177 micron (NGR)</v>
      </c>
      <c r="L219">
        <v>13</v>
      </c>
      <c r="M219" t="s">
        <v>82</v>
      </c>
      <c r="N219">
        <v>218</v>
      </c>
      <c r="O219">
        <v>1</v>
      </c>
      <c r="P219">
        <v>21</v>
      </c>
      <c r="Q219">
        <v>0.82</v>
      </c>
      <c r="R219">
        <v>1.1000000000000001</v>
      </c>
      <c r="S219">
        <v>-0.2</v>
      </c>
      <c r="T219">
        <v>-20</v>
      </c>
      <c r="U219">
        <v>36.799999999999997</v>
      </c>
      <c r="V219">
        <v>0.08</v>
      </c>
      <c r="W219">
        <v>10.24</v>
      </c>
      <c r="X219">
        <v>0.03</v>
      </c>
      <c r="Y219">
        <v>8</v>
      </c>
      <c r="Z219">
        <v>19.399999999999999</v>
      </c>
      <c r="AA219">
        <v>20.41</v>
      </c>
      <c r="AB219">
        <v>1.31</v>
      </c>
      <c r="AC219">
        <v>2.2999999999999998</v>
      </c>
      <c r="AD219">
        <v>7</v>
      </c>
      <c r="AE219">
        <v>0.12</v>
      </c>
      <c r="AF219">
        <v>7.5</v>
      </c>
      <c r="AG219">
        <v>5.37</v>
      </c>
      <c r="AH219">
        <v>275</v>
      </c>
      <c r="AI219">
        <v>0.13</v>
      </c>
      <c r="AJ219">
        <v>3.2000000000000001E-2</v>
      </c>
      <c r="AK219">
        <v>16.600000000000001</v>
      </c>
      <c r="AL219">
        <v>2.5999999999999999E-2</v>
      </c>
      <c r="AM219">
        <v>4.43</v>
      </c>
      <c r="AN219">
        <v>-0.02</v>
      </c>
      <c r="AO219">
        <v>0.04</v>
      </c>
      <c r="AP219">
        <v>2.6</v>
      </c>
      <c r="AQ219">
        <v>0.4</v>
      </c>
      <c r="AR219">
        <v>26.6</v>
      </c>
      <c r="AS219">
        <v>-0.02</v>
      </c>
      <c r="AT219">
        <v>2.1</v>
      </c>
      <c r="AU219">
        <v>310</v>
      </c>
      <c r="AV219">
        <v>0.04</v>
      </c>
      <c r="AW219">
        <v>0.3</v>
      </c>
      <c r="AX219">
        <v>29</v>
      </c>
      <c r="AY219">
        <v>-0.1</v>
      </c>
      <c r="AZ219">
        <v>17.899999999999999</v>
      </c>
    </row>
    <row r="220" spans="1:52" hidden="1" x14ac:dyDescent="0.3">
      <c r="A220" t="s">
        <v>903</v>
      </c>
      <c r="B220" t="s">
        <v>904</v>
      </c>
      <c r="C220" s="1" t="str">
        <f t="shared" si="30"/>
        <v>21:1173</v>
      </c>
      <c r="D220" s="1" t="str">
        <f t="shared" si="34"/>
        <v>21:0241</v>
      </c>
      <c r="E220" t="s">
        <v>905</v>
      </c>
      <c r="F220" t="s">
        <v>906</v>
      </c>
      <c r="H220">
        <v>72.889160000000004</v>
      </c>
      <c r="I220">
        <v>-110.06094</v>
      </c>
      <c r="J220" s="1" t="str">
        <f t="shared" si="35"/>
        <v>NGR bulk stream sediment</v>
      </c>
      <c r="K220" s="1" t="str">
        <f t="shared" si="36"/>
        <v>&lt;177 micron (NGR)</v>
      </c>
      <c r="L220">
        <v>13</v>
      </c>
      <c r="M220" t="s">
        <v>87</v>
      </c>
      <c r="N220">
        <v>219</v>
      </c>
      <c r="O220">
        <v>1</v>
      </c>
      <c r="P220">
        <v>21</v>
      </c>
      <c r="Q220">
        <v>0.56999999999999995</v>
      </c>
      <c r="R220">
        <v>3.5</v>
      </c>
      <c r="S220">
        <v>0.3</v>
      </c>
      <c r="T220">
        <v>-20</v>
      </c>
      <c r="U220">
        <v>26.6</v>
      </c>
      <c r="V220">
        <v>0.05</v>
      </c>
      <c r="W220">
        <v>13.28</v>
      </c>
      <c r="X220">
        <v>0.03</v>
      </c>
      <c r="Y220">
        <v>6.8</v>
      </c>
      <c r="Z220">
        <v>10.4</v>
      </c>
      <c r="AA220">
        <v>16.309999999999999</v>
      </c>
      <c r="AB220">
        <v>1.07</v>
      </c>
      <c r="AC220">
        <v>1.7</v>
      </c>
      <c r="AD220">
        <v>11</v>
      </c>
      <c r="AE220">
        <v>0.09</v>
      </c>
      <c r="AF220">
        <v>5.5</v>
      </c>
      <c r="AG220">
        <v>7.52</v>
      </c>
      <c r="AH220">
        <v>269</v>
      </c>
      <c r="AI220">
        <v>0.73</v>
      </c>
      <c r="AJ220">
        <v>2.5000000000000001E-2</v>
      </c>
      <c r="AK220">
        <v>9.9</v>
      </c>
      <c r="AL220">
        <v>1.7999999999999999E-2</v>
      </c>
      <c r="AM220">
        <v>6.29</v>
      </c>
      <c r="AN220">
        <v>-0.02</v>
      </c>
      <c r="AO220">
        <v>0.06</v>
      </c>
      <c r="AP220">
        <v>2.1</v>
      </c>
      <c r="AQ220">
        <v>0.4</v>
      </c>
      <c r="AR220">
        <v>30.4</v>
      </c>
      <c r="AS220">
        <v>-0.02</v>
      </c>
      <c r="AT220">
        <v>1.3</v>
      </c>
      <c r="AU220">
        <v>210</v>
      </c>
      <c r="AV220">
        <v>0.05</v>
      </c>
      <c r="AW220">
        <v>0.3</v>
      </c>
      <c r="AX220">
        <v>25</v>
      </c>
      <c r="AY220">
        <v>-0.1</v>
      </c>
      <c r="AZ220">
        <v>13.9</v>
      </c>
    </row>
    <row r="221" spans="1:52" hidden="1" x14ac:dyDescent="0.3">
      <c r="A221" t="s">
        <v>907</v>
      </c>
      <c r="B221" t="s">
        <v>908</v>
      </c>
      <c r="C221" s="1" t="str">
        <f t="shared" si="30"/>
        <v>21:1173</v>
      </c>
      <c r="D221" s="1" t="str">
        <f t="shared" si="34"/>
        <v>21:0241</v>
      </c>
      <c r="E221" t="s">
        <v>885</v>
      </c>
      <c r="F221" t="s">
        <v>909</v>
      </c>
      <c r="H221">
        <v>72.905029999999996</v>
      </c>
      <c r="I221">
        <v>-109.96593</v>
      </c>
      <c r="J221" s="1" t="str">
        <f t="shared" si="35"/>
        <v>NGR bulk stream sediment</v>
      </c>
      <c r="K221" s="1" t="str">
        <f t="shared" si="36"/>
        <v>&lt;177 micron (NGR)</v>
      </c>
      <c r="L221">
        <v>13</v>
      </c>
      <c r="M221" t="s">
        <v>116</v>
      </c>
      <c r="N221">
        <v>220</v>
      </c>
      <c r="O221">
        <v>1</v>
      </c>
      <c r="P221">
        <v>28</v>
      </c>
      <c r="Q221">
        <v>1.03</v>
      </c>
      <c r="R221">
        <v>3.6</v>
      </c>
      <c r="S221">
        <v>-0.2</v>
      </c>
      <c r="T221">
        <v>-20</v>
      </c>
      <c r="U221">
        <v>63.6</v>
      </c>
      <c r="V221">
        <v>0.13</v>
      </c>
      <c r="W221">
        <v>10.31</v>
      </c>
      <c r="X221">
        <v>0.05</v>
      </c>
      <c r="Y221">
        <v>8.1</v>
      </c>
      <c r="Z221">
        <v>43.3</v>
      </c>
      <c r="AA221">
        <v>18.86</v>
      </c>
      <c r="AB221">
        <v>1.67</v>
      </c>
      <c r="AC221">
        <v>2.6</v>
      </c>
      <c r="AD221">
        <v>5</v>
      </c>
      <c r="AE221">
        <v>0.22</v>
      </c>
      <c r="AF221">
        <v>8.9</v>
      </c>
      <c r="AG221">
        <v>5.5</v>
      </c>
      <c r="AH221">
        <v>302</v>
      </c>
      <c r="AI221">
        <v>0.74</v>
      </c>
      <c r="AJ221">
        <v>1.2999999999999999E-2</v>
      </c>
      <c r="AK221">
        <v>31</v>
      </c>
      <c r="AL221">
        <v>2.5999999999999999E-2</v>
      </c>
      <c r="AM221">
        <v>8.1199999999999992</v>
      </c>
      <c r="AN221">
        <v>-0.02</v>
      </c>
      <c r="AO221">
        <v>0.05</v>
      </c>
      <c r="AP221">
        <v>2.9</v>
      </c>
      <c r="AQ221">
        <v>0.2</v>
      </c>
      <c r="AR221">
        <v>28.2</v>
      </c>
      <c r="AS221">
        <v>-0.02</v>
      </c>
      <c r="AT221">
        <v>3</v>
      </c>
      <c r="AU221">
        <v>140</v>
      </c>
      <c r="AV221">
        <v>0.09</v>
      </c>
      <c r="AW221">
        <v>0.4</v>
      </c>
      <c r="AX221">
        <v>23</v>
      </c>
      <c r="AY221">
        <v>-0.1</v>
      </c>
      <c r="AZ221">
        <v>23</v>
      </c>
    </row>
    <row r="222" spans="1:52" hidden="1" x14ac:dyDescent="0.3">
      <c r="A222" t="s">
        <v>910</v>
      </c>
      <c r="B222" t="s">
        <v>911</v>
      </c>
      <c r="C222" s="1" t="str">
        <f t="shared" si="30"/>
        <v>21:1173</v>
      </c>
      <c r="D222" s="1" t="str">
        <f t="shared" si="34"/>
        <v>21:0241</v>
      </c>
      <c r="E222" t="s">
        <v>885</v>
      </c>
      <c r="F222" t="s">
        <v>912</v>
      </c>
      <c r="H222">
        <v>72.905029999999996</v>
      </c>
      <c r="I222">
        <v>-109.96593</v>
      </c>
      <c r="J222" s="1" t="str">
        <f t="shared" si="35"/>
        <v>NGR bulk stream sediment</v>
      </c>
      <c r="K222" s="1" t="str">
        <f t="shared" si="36"/>
        <v>&lt;177 micron (NGR)</v>
      </c>
      <c r="L222">
        <v>13</v>
      </c>
      <c r="M222" t="s">
        <v>120</v>
      </c>
      <c r="N222">
        <v>221</v>
      </c>
      <c r="O222">
        <v>1</v>
      </c>
      <c r="P222">
        <v>28</v>
      </c>
      <c r="Q222">
        <v>0.82</v>
      </c>
      <c r="R222">
        <v>2.7</v>
      </c>
      <c r="S222">
        <v>1.1000000000000001</v>
      </c>
      <c r="T222">
        <v>-20</v>
      </c>
      <c r="U222">
        <v>51.8</v>
      </c>
      <c r="V222">
        <v>0.13</v>
      </c>
      <c r="W222">
        <v>11.13</v>
      </c>
      <c r="X222">
        <v>0.03</v>
      </c>
      <c r="Y222">
        <v>8</v>
      </c>
      <c r="Z222">
        <v>15.5</v>
      </c>
      <c r="AA222">
        <v>16.059999999999999</v>
      </c>
      <c r="AB222">
        <v>1.41</v>
      </c>
      <c r="AC222">
        <v>2.4</v>
      </c>
      <c r="AD222">
        <v>11</v>
      </c>
      <c r="AE222">
        <v>0.16</v>
      </c>
      <c r="AF222">
        <v>8.6999999999999993</v>
      </c>
      <c r="AG222">
        <v>5.76</v>
      </c>
      <c r="AH222">
        <v>293</v>
      </c>
      <c r="AI222">
        <v>0.56999999999999995</v>
      </c>
      <c r="AJ222">
        <v>2.1000000000000001E-2</v>
      </c>
      <c r="AK222">
        <v>12.9</v>
      </c>
      <c r="AL222">
        <v>2.8000000000000001E-2</v>
      </c>
      <c r="AM222">
        <v>9.8000000000000007</v>
      </c>
      <c r="AN222">
        <v>-0.02</v>
      </c>
      <c r="AO222">
        <v>0.06</v>
      </c>
      <c r="AP222">
        <v>2.6</v>
      </c>
      <c r="AQ222">
        <v>0.3</v>
      </c>
      <c r="AR222">
        <v>28.8</v>
      </c>
      <c r="AS222">
        <v>-0.02</v>
      </c>
      <c r="AT222">
        <v>3.3</v>
      </c>
      <c r="AU222">
        <v>160</v>
      </c>
      <c r="AV222">
        <v>7.0000000000000007E-2</v>
      </c>
      <c r="AW222">
        <v>0.5</v>
      </c>
      <c r="AX222">
        <v>20</v>
      </c>
      <c r="AY222">
        <v>-0.1</v>
      </c>
      <c r="AZ222">
        <v>23</v>
      </c>
    </row>
    <row r="223" spans="1:52" hidden="1" x14ac:dyDescent="0.3">
      <c r="A223" t="s">
        <v>913</v>
      </c>
      <c r="B223" t="s">
        <v>914</v>
      </c>
      <c r="C223" s="1" t="str">
        <f t="shared" si="30"/>
        <v>21:1173</v>
      </c>
      <c r="D223" s="1" t="str">
        <f t="shared" si="34"/>
        <v>21:0241</v>
      </c>
      <c r="E223" t="s">
        <v>915</v>
      </c>
      <c r="F223" t="s">
        <v>916</v>
      </c>
      <c r="H223">
        <v>72.905810000000002</v>
      </c>
      <c r="I223">
        <v>-109.90492999999999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13</v>
      </c>
      <c r="M223" t="s">
        <v>92</v>
      </c>
      <c r="N223">
        <v>222</v>
      </c>
      <c r="O223">
        <v>1</v>
      </c>
      <c r="P223">
        <v>10</v>
      </c>
      <c r="Q223">
        <v>0.38</v>
      </c>
      <c r="R223">
        <v>1.3</v>
      </c>
      <c r="S223">
        <v>-0.2</v>
      </c>
      <c r="T223">
        <v>-20</v>
      </c>
      <c r="U223">
        <v>16.3</v>
      </c>
      <c r="V223">
        <v>0.04</v>
      </c>
      <c r="W223">
        <v>11.51</v>
      </c>
      <c r="X223">
        <v>0.01</v>
      </c>
      <c r="Y223">
        <v>2.9</v>
      </c>
      <c r="Z223">
        <v>6.1</v>
      </c>
      <c r="AA223">
        <v>5.71</v>
      </c>
      <c r="AB223">
        <v>0.61</v>
      </c>
      <c r="AC223">
        <v>1</v>
      </c>
      <c r="AD223">
        <v>6</v>
      </c>
      <c r="AE223">
        <v>7.0000000000000007E-2</v>
      </c>
      <c r="AF223">
        <v>4.3</v>
      </c>
      <c r="AG223">
        <v>6.28</v>
      </c>
      <c r="AH223">
        <v>159</v>
      </c>
      <c r="AI223">
        <v>0.18</v>
      </c>
      <c r="AJ223">
        <v>2.7E-2</v>
      </c>
      <c r="AK223">
        <v>4.7</v>
      </c>
      <c r="AL223">
        <v>1.4999999999999999E-2</v>
      </c>
      <c r="AM223">
        <v>2.67</v>
      </c>
      <c r="AN223">
        <v>-0.02</v>
      </c>
      <c r="AO223">
        <v>0.03</v>
      </c>
      <c r="AP223">
        <v>1.2</v>
      </c>
      <c r="AQ223">
        <v>0.1</v>
      </c>
      <c r="AR223">
        <v>23.9</v>
      </c>
      <c r="AS223">
        <v>0.02</v>
      </c>
      <c r="AT223">
        <v>1.3</v>
      </c>
      <c r="AU223">
        <v>150</v>
      </c>
      <c r="AV223">
        <v>0.02</v>
      </c>
      <c r="AW223">
        <v>0.3</v>
      </c>
      <c r="AX223">
        <v>13</v>
      </c>
      <c r="AY223">
        <v>-0.1</v>
      </c>
      <c r="AZ223">
        <v>7.8</v>
      </c>
    </row>
    <row r="224" spans="1:52" hidden="1" x14ac:dyDescent="0.3">
      <c r="A224" t="s">
        <v>917</v>
      </c>
      <c r="B224" t="s">
        <v>918</v>
      </c>
      <c r="C224" s="1" t="str">
        <f t="shared" si="30"/>
        <v>21:1173</v>
      </c>
      <c r="D224" s="1" t="str">
        <f t="shared" si="34"/>
        <v>21:0241</v>
      </c>
      <c r="E224" t="s">
        <v>919</v>
      </c>
      <c r="F224" t="s">
        <v>920</v>
      </c>
      <c r="H224">
        <v>72.924679999999995</v>
      </c>
      <c r="I224">
        <v>-109.84692</v>
      </c>
      <c r="J224" s="1" t="str">
        <f t="shared" si="35"/>
        <v>NGR bulk stream sediment</v>
      </c>
      <c r="K224" s="1" t="str">
        <f t="shared" si="36"/>
        <v>&lt;177 micron (NGR)</v>
      </c>
      <c r="L224">
        <v>13</v>
      </c>
      <c r="M224" t="s">
        <v>97</v>
      </c>
      <c r="N224">
        <v>223</v>
      </c>
      <c r="O224">
        <v>1</v>
      </c>
      <c r="P224">
        <v>17</v>
      </c>
      <c r="Q224">
        <v>0.52</v>
      </c>
      <c r="R224">
        <v>3.3</v>
      </c>
      <c r="S224">
        <v>0.3</v>
      </c>
      <c r="T224">
        <v>-20</v>
      </c>
      <c r="U224">
        <v>40</v>
      </c>
      <c r="V224">
        <v>0.06</v>
      </c>
      <c r="W224">
        <v>11.23</v>
      </c>
      <c r="X224">
        <v>0.03</v>
      </c>
      <c r="Y224">
        <v>6.8</v>
      </c>
      <c r="Z224">
        <v>12.1</v>
      </c>
      <c r="AA224">
        <v>16.55</v>
      </c>
      <c r="AB224">
        <v>1.07</v>
      </c>
      <c r="AC224">
        <v>1.6</v>
      </c>
      <c r="AD224">
        <v>9</v>
      </c>
      <c r="AE224">
        <v>0.1</v>
      </c>
      <c r="AF224">
        <v>5.8</v>
      </c>
      <c r="AG224">
        <v>6.4</v>
      </c>
      <c r="AH224">
        <v>211</v>
      </c>
      <c r="AI224">
        <v>0.47</v>
      </c>
      <c r="AJ224">
        <v>1.4E-2</v>
      </c>
      <c r="AK224">
        <v>10.3</v>
      </c>
      <c r="AL224">
        <v>2.7E-2</v>
      </c>
      <c r="AM224">
        <v>5.62</v>
      </c>
      <c r="AN224">
        <v>0.05</v>
      </c>
      <c r="AO224">
        <v>0.08</v>
      </c>
      <c r="AP224">
        <v>2.2000000000000002</v>
      </c>
      <c r="AQ224">
        <v>0.3</v>
      </c>
      <c r="AR224">
        <v>25.2</v>
      </c>
      <c r="AS224">
        <v>-0.02</v>
      </c>
      <c r="AT224">
        <v>1.5</v>
      </c>
      <c r="AU224">
        <v>110</v>
      </c>
      <c r="AV224">
        <v>0.03</v>
      </c>
      <c r="AW224">
        <v>0.3</v>
      </c>
      <c r="AX224">
        <v>20</v>
      </c>
      <c r="AY224">
        <v>-0.1</v>
      </c>
      <c r="AZ224">
        <v>11.2</v>
      </c>
    </row>
    <row r="225" spans="1:52" hidden="1" x14ac:dyDescent="0.3">
      <c r="A225" t="s">
        <v>921</v>
      </c>
      <c r="B225" t="s">
        <v>922</v>
      </c>
      <c r="C225" s="1" t="str">
        <f t="shared" si="30"/>
        <v>21:1173</v>
      </c>
      <c r="D225" s="1" t="str">
        <f t="shared" si="34"/>
        <v>21:0241</v>
      </c>
      <c r="E225" t="s">
        <v>923</v>
      </c>
      <c r="F225" t="s">
        <v>924</v>
      </c>
      <c r="H225">
        <v>72.942530000000005</v>
      </c>
      <c r="I225">
        <v>-109.87193000000001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13</v>
      </c>
      <c r="M225" t="s">
        <v>102</v>
      </c>
      <c r="N225">
        <v>224</v>
      </c>
      <c r="O225">
        <v>1</v>
      </c>
      <c r="P225">
        <v>10</v>
      </c>
      <c r="Q225">
        <v>0.36</v>
      </c>
      <c r="R225">
        <v>1.5</v>
      </c>
      <c r="S225">
        <v>0.2</v>
      </c>
      <c r="T225">
        <v>-20</v>
      </c>
      <c r="U225">
        <v>19.2</v>
      </c>
      <c r="V225">
        <v>0.03</v>
      </c>
      <c r="W225">
        <v>12.72</v>
      </c>
      <c r="X225">
        <v>0.03</v>
      </c>
      <c r="Y225">
        <v>2.8</v>
      </c>
      <c r="Z225">
        <v>6.9</v>
      </c>
      <c r="AA225">
        <v>5.36</v>
      </c>
      <c r="AB225">
        <v>0.59</v>
      </c>
      <c r="AC225">
        <v>1.1000000000000001</v>
      </c>
      <c r="AD225">
        <v>6</v>
      </c>
      <c r="AE225">
        <v>7.0000000000000007E-2</v>
      </c>
      <c r="AF225">
        <v>4.5</v>
      </c>
      <c r="AG225">
        <v>7.33</v>
      </c>
      <c r="AH225">
        <v>144</v>
      </c>
      <c r="AI225">
        <v>0.26</v>
      </c>
      <c r="AJ225">
        <v>0.02</v>
      </c>
      <c r="AK225">
        <v>5.2</v>
      </c>
      <c r="AL225">
        <v>1.6E-2</v>
      </c>
      <c r="AM225">
        <v>2.69</v>
      </c>
      <c r="AN225">
        <v>-0.02</v>
      </c>
      <c r="AO225">
        <v>0.03</v>
      </c>
      <c r="AP225">
        <v>1.1000000000000001</v>
      </c>
      <c r="AQ225">
        <v>0.2</v>
      </c>
      <c r="AR225">
        <v>25.3</v>
      </c>
      <c r="AS225">
        <v>-0.02</v>
      </c>
      <c r="AT225">
        <v>1.2</v>
      </c>
      <c r="AU225">
        <v>130</v>
      </c>
      <c r="AV225">
        <v>0.03</v>
      </c>
      <c r="AW225">
        <v>0.3</v>
      </c>
      <c r="AX225">
        <v>14</v>
      </c>
      <c r="AY225">
        <v>-0.1</v>
      </c>
      <c r="AZ225">
        <v>10.199999999999999</v>
      </c>
    </row>
    <row r="226" spans="1:52" hidden="1" x14ac:dyDescent="0.3">
      <c r="A226" t="s">
        <v>925</v>
      </c>
      <c r="B226" t="s">
        <v>926</v>
      </c>
      <c r="C226" s="1" t="str">
        <f t="shared" si="30"/>
        <v>21:1173</v>
      </c>
      <c r="D226" s="1" t="str">
        <f>HYPERLINK("http://geochem.nrcan.gc.ca/cdogs/content/svy/svy_e.htm", "")</f>
        <v/>
      </c>
      <c r="G226" s="1" t="str">
        <f>HYPERLINK("http://geochem.nrcan.gc.ca/cdogs/content/cr_/cr_00094_e.htm", "94")</f>
        <v>94</v>
      </c>
      <c r="J226" t="s">
        <v>70</v>
      </c>
      <c r="K226" t="s">
        <v>71</v>
      </c>
      <c r="L226">
        <v>13</v>
      </c>
      <c r="M226" t="s">
        <v>72</v>
      </c>
      <c r="N226">
        <v>225</v>
      </c>
      <c r="O226">
        <v>8</v>
      </c>
      <c r="P226">
        <v>280</v>
      </c>
      <c r="Q226">
        <v>1.06</v>
      </c>
      <c r="R226">
        <v>9.4</v>
      </c>
      <c r="S226">
        <v>7</v>
      </c>
      <c r="T226">
        <v>-20</v>
      </c>
      <c r="U226">
        <v>1144.0999999999999</v>
      </c>
      <c r="V226">
        <v>0.16</v>
      </c>
      <c r="W226">
        <v>1.06</v>
      </c>
      <c r="X226">
        <v>0.33</v>
      </c>
      <c r="Y226">
        <v>10.7</v>
      </c>
      <c r="Z226">
        <v>31.7</v>
      </c>
      <c r="AA226">
        <v>63.73</v>
      </c>
      <c r="AB226">
        <v>2.4900000000000002</v>
      </c>
      <c r="AC226">
        <v>3.3</v>
      </c>
      <c r="AD226">
        <v>721</v>
      </c>
      <c r="AE226">
        <v>0.09</v>
      </c>
      <c r="AF226">
        <v>11.7</v>
      </c>
      <c r="AG226">
        <v>0.64</v>
      </c>
      <c r="AH226">
        <v>1163</v>
      </c>
      <c r="AI226">
        <v>1.19</v>
      </c>
      <c r="AJ226">
        <v>4.2000000000000003E-2</v>
      </c>
      <c r="AK226">
        <v>27.1</v>
      </c>
      <c r="AL226">
        <v>0.09</v>
      </c>
      <c r="AM226">
        <v>10.98</v>
      </c>
      <c r="AN226">
        <v>0.08</v>
      </c>
      <c r="AO226">
        <v>3.41</v>
      </c>
      <c r="AP226">
        <v>3</v>
      </c>
      <c r="AQ226">
        <v>1</v>
      </c>
      <c r="AR226">
        <v>54.5</v>
      </c>
      <c r="AS226">
        <v>0.03</v>
      </c>
      <c r="AT226">
        <v>0.9</v>
      </c>
      <c r="AU226">
        <v>620</v>
      </c>
      <c r="AV226">
        <v>0.1</v>
      </c>
      <c r="AW226">
        <v>1.5</v>
      </c>
      <c r="AX226">
        <v>46</v>
      </c>
      <c r="AY226">
        <v>0.1</v>
      </c>
      <c r="AZ226">
        <v>74.8</v>
      </c>
    </row>
    <row r="227" spans="1:52" hidden="1" x14ac:dyDescent="0.3">
      <c r="A227" t="s">
        <v>927</v>
      </c>
      <c r="B227" t="s">
        <v>928</v>
      </c>
      <c r="C227" s="1" t="str">
        <f t="shared" si="30"/>
        <v>21:1173</v>
      </c>
      <c r="D227" s="1" t="str">
        <f t="shared" ref="D227:D239" si="37">HYPERLINK("http://geochem.nrcan.gc.ca/cdogs/content/svy/svy210241_e.htm", "21:0241")</f>
        <v>21:0241</v>
      </c>
      <c r="E227" t="s">
        <v>929</v>
      </c>
      <c r="F227" t="s">
        <v>930</v>
      </c>
      <c r="H227">
        <v>72.928560000000004</v>
      </c>
      <c r="I227">
        <v>-109.68191</v>
      </c>
      <c r="J227" s="1" t="str">
        <f t="shared" ref="J227:J239" si="38">HYPERLINK("http://geochem.nrcan.gc.ca/cdogs/content/kwd/kwd020030_e.htm", "NGR bulk stream sediment")</f>
        <v>NGR bulk stream sediment</v>
      </c>
      <c r="K227" s="1" t="str">
        <f t="shared" ref="K227:K239" si="39">HYPERLINK("http://geochem.nrcan.gc.ca/cdogs/content/kwd/kwd080006_e.htm", "&lt;177 micron (NGR)")</f>
        <v>&lt;177 micron (NGR)</v>
      </c>
      <c r="L227">
        <v>13</v>
      </c>
      <c r="M227" t="s">
        <v>107</v>
      </c>
      <c r="N227">
        <v>226</v>
      </c>
      <c r="O227">
        <v>1</v>
      </c>
      <c r="P227">
        <v>13</v>
      </c>
      <c r="Q227">
        <v>0.48</v>
      </c>
      <c r="R227">
        <v>1.1000000000000001</v>
      </c>
      <c r="S227">
        <v>-0.2</v>
      </c>
      <c r="T227">
        <v>-20</v>
      </c>
      <c r="U227">
        <v>29.2</v>
      </c>
      <c r="V227">
        <v>0.05</v>
      </c>
      <c r="W227">
        <v>11.1</v>
      </c>
      <c r="X227">
        <v>0.02</v>
      </c>
      <c r="Y227">
        <v>3.8</v>
      </c>
      <c r="Z227">
        <v>7.3</v>
      </c>
      <c r="AA227">
        <v>6.84</v>
      </c>
      <c r="AB227">
        <v>0.7</v>
      </c>
      <c r="AC227">
        <v>1.2</v>
      </c>
      <c r="AD227">
        <v>7</v>
      </c>
      <c r="AE227">
        <v>0.09</v>
      </c>
      <c r="AF227">
        <v>5.6</v>
      </c>
      <c r="AG227">
        <v>6.41</v>
      </c>
      <c r="AH227">
        <v>181</v>
      </c>
      <c r="AI227">
        <v>0.17</v>
      </c>
      <c r="AJ227">
        <v>0.02</v>
      </c>
      <c r="AK227">
        <v>5</v>
      </c>
      <c r="AL227">
        <v>1.9E-2</v>
      </c>
      <c r="AM227">
        <v>4.38</v>
      </c>
      <c r="AN227">
        <v>-0.02</v>
      </c>
      <c r="AO227">
        <v>0.03</v>
      </c>
      <c r="AP227">
        <v>1.4</v>
      </c>
      <c r="AQ227">
        <v>0.2</v>
      </c>
      <c r="AR227">
        <v>24</v>
      </c>
      <c r="AS227">
        <v>-0.02</v>
      </c>
      <c r="AT227">
        <v>1.7</v>
      </c>
      <c r="AU227">
        <v>150</v>
      </c>
      <c r="AV227">
        <v>0.04</v>
      </c>
      <c r="AW227">
        <v>0.3</v>
      </c>
      <c r="AX227">
        <v>15</v>
      </c>
      <c r="AY227">
        <v>-0.1</v>
      </c>
      <c r="AZ227">
        <v>12.8</v>
      </c>
    </row>
    <row r="228" spans="1:52" hidden="1" x14ac:dyDescent="0.3">
      <c r="A228" t="s">
        <v>931</v>
      </c>
      <c r="B228" t="s">
        <v>932</v>
      </c>
      <c r="C228" s="1" t="str">
        <f t="shared" si="30"/>
        <v>21:1173</v>
      </c>
      <c r="D228" s="1" t="str">
        <f t="shared" si="37"/>
        <v>21:0241</v>
      </c>
      <c r="E228" t="s">
        <v>933</v>
      </c>
      <c r="F228" t="s">
        <v>934</v>
      </c>
      <c r="H228">
        <v>72.775069999999999</v>
      </c>
      <c r="I228">
        <v>-110.03391999999999</v>
      </c>
      <c r="J228" s="1" t="str">
        <f t="shared" si="38"/>
        <v>NGR bulk stream sediment</v>
      </c>
      <c r="K228" s="1" t="str">
        <f t="shared" si="39"/>
        <v>&lt;177 micron (NGR)</v>
      </c>
      <c r="L228">
        <v>13</v>
      </c>
      <c r="M228" t="s">
        <v>112</v>
      </c>
      <c r="N228">
        <v>227</v>
      </c>
      <c r="O228">
        <v>1</v>
      </c>
      <c r="P228">
        <v>11</v>
      </c>
      <c r="Q228">
        <v>0.42</v>
      </c>
      <c r="R228">
        <v>0.7</v>
      </c>
      <c r="S228">
        <v>-0.2</v>
      </c>
      <c r="T228">
        <v>-20</v>
      </c>
      <c r="U228">
        <v>39.1</v>
      </c>
      <c r="V228">
        <v>0.05</v>
      </c>
      <c r="W228">
        <v>9.99</v>
      </c>
      <c r="X228">
        <v>0.02</v>
      </c>
      <c r="Y228">
        <v>4.8</v>
      </c>
      <c r="Z228">
        <v>6.8</v>
      </c>
      <c r="AA228">
        <v>9.48</v>
      </c>
      <c r="AB228">
        <v>0.83</v>
      </c>
      <c r="AC228">
        <v>1.2</v>
      </c>
      <c r="AD228">
        <v>7</v>
      </c>
      <c r="AE228">
        <v>7.0000000000000007E-2</v>
      </c>
      <c r="AF228">
        <v>5.6</v>
      </c>
      <c r="AG228">
        <v>5.09</v>
      </c>
      <c r="AH228">
        <v>254</v>
      </c>
      <c r="AI228">
        <v>0.14000000000000001</v>
      </c>
      <c r="AJ228">
        <v>2.4E-2</v>
      </c>
      <c r="AK228">
        <v>6</v>
      </c>
      <c r="AL228">
        <v>1.7000000000000001E-2</v>
      </c>
      <c r="AM228">
        <v>3.24</v>
      </c>
      <c r="AN228">
        <v>-0.02</v>
      </c>
      <c r="AO228">
        <v>0.04</v>
      </c>
      <c r="AP228">
        <v>1.3</v>
      </c>
      <c r="AQ228">
        <v>0.1</v>
      </c>
      <c r="AR228">
        <v>24.1</v>
      </c>
      <c r="AS228">
        <v>-0.02</v>
      </c>
      <c r="AT228">
        <v>1.6</v>
      </c>
      <c r="AU228">
        <v>270</v>
      </c>
      <c r="AV228">
        <v>-0.02</v>
      </c>
      <c r="AW228">
        <v>0.3</v>
      </c>
      <c r="AX228">
        <v>21</v>
      </c>
      <c r="AY228">
        <v>-0.1</v>
      </c>
      <c r="AZ228">
        <v>10.3</v>
      </c>
    </row>
    <row r="229" spans="1:52" hidden="1" x14ac:dyDescent="0.3">
      <c r="A229" t="s">
        <v>935</v>
      </c>
      <c r="B229" t="s">
        <v>936</v>
      </c>
      <c r="C229" s="1" t="str">
        <f t="shared" si="30"/>
        <v>21:1173</v>
      </c>
      <c r="D229" s="1" t="str">
        <f t="shared" si="37"/>
        <v>21:0241</v>
      </c>
      <c r="E229" t="s">
        <v>937</v>
      </c>
      <c r="F229" t="s">
        <v>938</v>
      </c>
      <c r="H229">
        <v>72.820909999999998</v>
      </c>
      <c r="I229">
        <v>-109.97692000000001</v>
      </c>
      <c r="J229" s="1" t="str">
        <f t="shared" si="38"/>
        <v>NGR bulk stream sediment</v>
      </c>
      <c r="K229" s="1" t="str">
        <f t="shared" si="39"/>
        <v>&lt;177 micron (NGR)</v>
      </c>
      <c r="L229">
        <v>13</v>
      </c>
      <c r="M229" t="s">
        <v>125</v>
      </c>
      <c r="N229">
        <v>228</v>
      </c>
      <c r="O229">
        <v>1</v>
      </c>
      <c r="P229">
        <v>32</v>
      </c>
      <c r="Q229">
        <v>1.19</v>
      </c>
      <c r="R229">
        <v>3.9</v>
      </c>
      <c r="S229">
        <v>0.3</v>
      </c>
      <c r="T229">
        <v>-20</v>
      </c>
      <c r="U229">
        <v>63.3</v>
      </c>
      <c r="V229">
        <v>0.17</v>
      </c>
      <c r="W229">
        <v>9.81</v>
      </c>
      <c r="X229">
        <v>0.04</v>
      </c>
      <c r="Y229">
        <v>8.8000000000000007</v>
      </c>
      <c r="Z229">
        <v>20.100000000000001</v>
      </c>
      <c r="AA229">
        <v>14.94</v>
      </c>
      <c r="AB229">
        <v>1.89</v>
      </c>
      <c r="AC229">
        <v>3.5</v>
      </c>
      <c r="AD229">
        <v>15</v>
      </c>
      <c r="AE229">
        <v>0.28000000000000003</v>
      </c>
      <c r="AF229">
        <v>10.8</v>
      </c>
      <c r="AG229">
        <v>5.2</v>
      </c>
      <c r="AH229">
        <v>299</v>
      </c>
      <c r="AI229">
        <v>0.31</v>
      </c>
      <c r="AJ229">
        <v>1.4E-2</v>
      </c>
      <c r="AK229">
        <v>15.9</v>
      </c>
      <c r="AL229">
        <v>3.2000000000000001E-2</v>
      </c>
      <c r="AM229">
        <v>9.5399999999999991</v>
      </c>
      <c r="AN229">
        <v>-0.02</v>
      </c>
      <c r="AO229">
        <v>0.04</v>
      </c>
      <c r="AP229">
        <v>3.2</v>
      </c>
      <c r="AQ229">
        <v>0.2</v>
      </c>
      <c r="AR229">
        <v>27.6</v>
      </c>
      <c r="AS229">
        <v>-0.02</v>
      </c>
      <c r="AT229">
        <v>4.3</v>
      </c>
      <c r="AU229">
        <v>150</v>
      </c>
      <c r="AV229">
        <v>0.08</v>
      </c>
      <c r="AW229">
        <v>0.5</v>
      </c>
      <c r="AX229">
        <v>25</v>
      </c>
      <c r="AY229">
        <v>-0.1</v>
      </c>
      <c r="AZ229">
        <v>31.1</v>
      </c>
    </row>
    <row r="230" spans="1:52" hidden="1" x14ac:dyDescent="0.3">
      <c r="A230" t="s">
        <v>939</v>
      </c>
      <c r="B230" t="s">
        <v>940</v>
      </c>
      <c r="C230" s="1" t="str">
        <f t="shared" si="30"/>
        <v>21:1173</v>
      </c>
      <c r="D230" s="1" t="str">
        <f t="shared" si="37"/>
        <v>21:0241</v>
      </c>
      <c r="E230" t="s">
        <v>941</v>
      </c>
      <c r="F230" t="s">
        <v>942</v>
      </c>
      <c r="H230">
        <v>72.839110000000005</v>
      </c>
      <c r="I230">
        <v>-110.02293</v>
      </c>
      <c r="J230" s="1" t="str">
        <f t="shared" si="38"/>
        <v>NGR bulk stream sediment</v>
      </c>
      <c r="K230" s="1" t="str">
        <f t="shared" si="39"/>
        <v>&lt;177 micron (NGR)</v>
      </c>
      <c r="L230">
        <v>13</v>
      </c>
      <c r="M230" t="s">
        <v>130</v>
      </c>
      <c r="N230">
        <v>229</v>
      </c>
      <c r="O230">
        <v>1</v>
      </c>
      <c r="P230">
        <v>26</v>
      </c>
      <c r="Q230">
        <v>0.93</v>
      </c>
      <c r="R230">
        <v>2.2999999999999998</v>
      </c>
      <c r="S230">
        <v>0.6</v>
      </c>
      <c r="T230">
        <v>-20</v>
      </c>
      <c r="U230">
        <v>49.3</v>
      </c>
      <c r="V230">
        <v>0.12</v>
      </c>
      <c r="W230">
        <v>9.58</v>
      </c>
      <c r="X230">
        <v>0.05</v>
      </c>
      <c r="Y230">
        <v>9</v>
      </c>
      <c r="Z230">
        <v>20.5</v>
      </c>
      <c r="AA230">
        <v>16.05</v>
      </c>
      <c r="AB230">
        <v>1.49</v>
      </c>
      <c r="AC230">
        <v>2.9</v>
      </c>
      <c r="AD230">
        <v>9</v>
      </c>
      <c r="AE230">
        <v>0.17</v>
      </c>
      <c r="AF230">
        <v>9.6</v>
      </c>
      <c r="AG230">
        <v>5.64</v>
      </c>
      <c r="AH230">
        <v>286</v>
      </c>
      <c r="AI230">
        <v>0.21</v>
      </c>
      <c r="AJ230">
        <v>2.3E-2</v>
      </c>
      <c r="AK230">
        <v>15.5</v>
      </c>
      <c r="AL230">
        <v>0.03</v>
      </c>
      <c r="AM230">
        <v>9.94</v>
      </c>
      <c r="AN230">
        <v>-0.02</v>
      </c>
      <c r="AO230">
        <v>0.04</v>
      </c>
      <c r="AP230">
        <v>2.8</v>
      </c>
      <c r="AQ230">
        <v>0.3</v>
      </c>
      <c r="AR230">
        <v>23.7</v>
      </c>
      <c r="AS230">
        <v>-0.02</v>
      </c>
      <c r="AT230">
        <v>3.4</v>
      </c>
      <c r="AU230">
        <v>230</v>
      </c>
      <c r="AV230">
        <v>0.06</v>
      </c>
      <c r="AW230">
        <v>0.4</v>
      </c>
      <c r="AX230">
        <v>28</v>
      </c>
      <c r="AY230">
        <v>-0.1</v>
      </c>
      <c r="AZ230">
        <v>27.2</v>
      </c>
    </row>
    <row r="231" spans="1:52" hidden="1" x14ac:dyDescent="0.3">
      <c r="A231" t="s">
        <v>943</v>
      </c>
      <c r="B231" t="s">
        <v>944</v>
      </c>
      <c r="C231" s="1" t="str">
        <f t="shared" si="30"/>
        <v>21:1173</v>
      </c>
      <c r="D231" s="1" t="str">
        <f t="shared" si="37"/>
        <v>21:0241</v>
      </c>
      <c r="E231" t="s">
        <v>945</v>
      </c>
      <c r="F231" t="s">
        <v>946</v>
      </c>
      <c r="H231">
        <v>72.84254</v>
      </c>
      <c r="I231">
        <v>-109.97992000000001</v>
      </c>
      <c r="J231" s="1" t="str">
        <f t="shared" si="38"/>
        <v>NGR bulk stream sediment</v>
      </c>
      <c r="K231" s="1" t="str">
        <f t="shared" si="39"/>
        <v>&lt;177 micron (NGR)</v>
      </c>
      <c r="L231">
        <v>13</v>
      </c>
      <c r="M231" t="s">
        <v>135</v>
      </c>
      <c r="N231">
        <v>230</v>
      </c>
      <c r="O231">
        <v>1</v>
      </c>
      <c r="P231">
        <v>35</v>
      </c>
      <c r="Q231">
        <v>1.23</v>
      </c>
      <c r="R231">
        <v>1.7</v>
      </c>
      <c r="S231">
        <v>-0.2</v>
      </c>
      <c r="T231">
        <v>-20</v>
      </c>
      <c r="U231">
        <v>48.4</v>
      </c>
      <c r="V231">
        <v>0.13</v>
      </c>
      <c r="W231">
        <v>8.4600000000000009</v>
      </c>
      <c r="X231">
        <v>0.04</v>
      </c>
      <c r="Y231">
        <v>10.199999999999999</v>
      </c>
      <c r="Z231">
        <v>24.6</v>
      </c>
      <c r="AA231">
        <v>31.15</v>
      </c>
      <c r="AB231">
        <v>1.87</v>
      </c>
      <c r="AC231">
        <v>3.5</v>
      </c>
      <c r="AD231">
        <v>13</v>
      </c>
      <c r="AE231">
        <v>0.19</v>
      </c>
      <c r="AF231">
        <v>10.4</v>
      </c>
      <c r="AG231">
        <v>5.35</v>
      </c>
      <c r="AH231">
        <v>332</v>
      </c>
      <c r="AI231">
        <v>0.19</v>
      </c>
      <c r="AJ231">
        <v>2.5000000000000001E-2</v>
      </c>
      <c r="AK231">
        <v>28.8</v>
      </c>
      <c r="AL231">
        <v>3.2000000000000001E-2</v>
      </c>
      <c r="AM231">
        <v>7.22</v>
      </c>
      <c r="AN231">
        <v>-0.02</v>
      </c>
      <c r="AO231">
        <v>0.04</v>
      </c>
      <c r="AP231">
        <v>4.0999999999999996</v>
      </c>
      <c r="AQ231">
        <v>0.3</v>
      </c>
      <c r="AR231">
        <v>24</v>
      </c>
      <c r="AS231">
        <v>-0.02</v>
      </c>
      <c r="AT231">
        <v>3.2</v>
      </c>
      <c r="AU231">
        <v>250</v>
      </c>
      <c r="AV231">
        <v>0.06</v>
      </c>
      <c r="AW231">
        <v>0.4</v>
      </c>
      <c r="AX231">
        <v>38</v>
      </c>
      <c r="AY231">
        <v>-0.1</v>
      </c>
      <c r="AZ231">
        <v>27.9</v>
      </c>
    </row>
    <row r="232" spans="1:52" hidden="1" x14ac:dyDescent="0.3">
      <c r="A232" t="s">
        <v>947</v>
      </c>
      <c r="B232" t="s">
        <v>948</v>
      </c>
      <c r="C232" s="1" t="str">
        <f t="shared" si="30"/>
        <v>21:1173</v>
      </c>
      <c r="D232" s="1" t="str">
        <f t="shared" si="37"/>
        <v>21:0241</v>
      </c>
      <c r="E232" t="s">
        <v>949</v>
      </c>
      <c r="F232" t="s">
        <v>950</v>
      </c>
      <c r="H232">
        <v>72.851669999999999</v>
      </c>
      <c r="I232">
        <v>-109.93592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140</v>
      </c>
      <c r="N232">
        <v>231</v>
      </c>
      <c r="O232">
        <v>1</v>
      </c>
      <c r="P232">
        <v>28</v>
      </c>
      <c r="Q232">
        <v>0.86</v>
      </c>
      <c r="R232">
        <v>3.7</v>
      </c>
      <c r="S232">
        <v>0.2</v>
      </c>
      <c r="T232">
        <v>-20</v>
      </c>
      <c r="U232">
        <v>56.6</v>
      </c>
      <c r="V232">
        <v>0.2</v>
      </c>
      <c r="W232">
        <v>10.64</v>
      </c>
      <c r="X232">
        <v>0.05</v>
      </c>
      <c r="Y232">
        <v>7.7</v>
      </c>
      <c r="Z232">
        <v>14.5</v>
      </c>
      <c r="AA232">
        <v>12.88</v>
      </c>
      <c r="AB232">
        <v>1.62</v>
      </c>
      <c r="AC232">
        <v>2.8</v>
      </c>
      <c r="AD232">
        <v>13</v>
      </c>
      <c r="AE232">
        <v>0.2</v>
      </c>
      <c r="AF232">
        <v>10.4</v>
      </c>
      <c r="AG232">
        <v>5.51</v>
      </c>
      <c r="AH232">
        <v>291</v>
      </c>
      <c r="AI232">
        <v>0.42</v>
      </c>
      <c r="AJ232">
        <v>1.0999999999999999E-2</v>
      </c>
      <c r="AK232">
        <v>13.2</v>
      </c>
      <c r="AL232">
        <v>2.5999999999999999E-2</v>
      </c>
      <c r="AM232">
        <v>10.84</v>
      </c>
      <c r="AN232">
        <v>-0.02</v>
      </c>
      <c r="AO232">
        <v>0.06</v>
      </c>
      <c r="AP232">
        <v>2.6</v>
      </c>
      <c r="AQ232">
        <v>0.2</v>
      </c>
      <c r="AR232">
        <v>38</v>
      </c>
      <c r="AS232">
        <v>-0.02</v>
      </c>
      <c r="AT232">
        <v>4.2</v>
      </c>
      <c r="AU232">
        <v>160</v>
      </c>
      <c r="AV232">
        <v>7.0000000000000007E-2</v>
      </c>
      <c r="AW232">
        <v>0.8</v>
      </c>
      <c r="AX232">
        <v>21</v>
      </c>
      <c r="AY232">
        <v>-0.1</v>
      </c>
      <c r="AZ232">
        <v>26.1</v>
      </c>
    </row>
    <row r="233" spans="1:52" hidden="1" x14ac:dyDescent="0.3">
      <c r="A233" t="s">
        <v>951</v>
      </c>
      <c r="B233" t="s">
        <v>952</v>
      </c>
      <c r="C233" s="1" t="str">
        <f t="shared" si="30"/>
        <v>21:1173</v>
      </c>
      <c r="D233" s="1" t="str">
        <f t="shared" si="37"/>
        <v>21:0241</v>
      </c>
      <c r="E233" t="s">
        <v>953</v>
      </c>
      <c r="F233" t="s">
        <v>954</v>
      </c>
      <c r="H233">
        <v>72.851889999999997</v>
      </c>
      <c r="I233">
        <v>-109.86391999999999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145</v>
      </c>
      <c r="N233">
        <v>232</v>
      </c>
      <c r="O233">
        <v>1</v>
      </c>
      <c r="P233">
        <v>30</v>
      </c>
      <c r="Q233">
        <v>0.81</v>
      </c>
      <c r="R233">
        <v>3</v>
      </c>
      <c r="S233">
        <v>-0.2</v>
      </c>
      <c r="T233">
        <v>-20</v>
      </c>
      <c r="U233">
        <v>59.8</v>
      </c>
      <c r="V233">
        <v>0.18</v>
      </c>
      <c r="W233">
        <v>10.119999999999999</v>
      </c>
      <c r="X233">
        <v>0.04</v>
      </c>
      <c r="Y233">
        <v>7.2</v>
      </c>
      <c r="Z233">
        <v>13.4</v>
      </c>
      <c r="AA233">
        <v>12.26</v>
      </c>
      <c r="AB233">
        <v>1.49</v>
      </c>
      <c r="AC233">
        <v>2.5</v>
      </c>
      <c r="AD233">
        <v>12</v>
      </c>
      <c r="AE233">
        <v>0.18</v>
      </c>
      <c r="AF233">
        <v>9.9</v>
      </c>
      <c r="AG233">
        <v>5.22</v>
      </c>
      <c r="AH233">
        <v>276</v>
      </c>
      <c r="AI233">
        <v>0.31</v>
      </c>
      <c r="AJ233">
        <v>1.0999999999999999E-2</v>
      </c>
      <c r="AK233">
        <v>11.6</v>
      </c>
      <c r="AL233">
        <v>2.5000000000000001E-2</v>
      </c>
      <c r="AM233">
        <v>9.6</v>
      </c>
      <c r="AN233">
        <v>-0.02</v>
      </c>
      <c r="AO233">
        <v>0.06</v>
      </c>
      <c r="AP233">
        <v>2.2999999999999998</v>
      </c>
      <c r="AQ233">
        <v>0.2</v>
      </c>
      <c r="AR233">
        <v>33.5</v>
      </c>
      <c r="AS233">
        <v>-0.02</v>
      </c>
      <c r="AT233">
        <v>3.8</v>
      </c>
      <c r="AU233">
        <v>140</v>
      </c>
      <c r="AV233">
        <v>7.0000000000000007E-2</v>
      </c>
      <c r="AW233">
        <v>0.6</v>
      </c>
      <c r="AX233">
        <v>20</v>
      </c>
      <c r="AY233">
        <v>-0.1</v>
      </c>
      <c r="AZ233">
        <v>23.8</v>
      </c>
    </row>
    <row r="234" spans="1:52" hidden="1" x14ac:dyDescent="0.3">
      <c r="A234" t="s">
        <v>955</v>
      </c>
      <c r="B234" t="s">
        <v>956</v>
      </c>
      <c r="C234" s="1" t="str">
        <f t="shared" si="30"/>
        <v>21:1173</v>
      </c>
      <c r="D234" s="1" t="str">
        <f t="shared" si="37"/>
        <v>21:0241</v>
      </c>
      <c r="E234" t="s">
        <v>957</v>
      </c>
      <c r="F234" t="s">
        <v>958</v>
      </c>
      <c r="H234">
        <v>72.887450000000001</v>
      </c>
      <c r="I234">
        <v>-109.82992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150</v>
      </c>
      <c r="N234">
        <v>233</v>
      </c>
      <c r="O234">
        <v>1</v>
      </c>
      <c r="P234">
        <v>33</v>
      </c>
      <c r="Q234">
        <v>1.0900000000000001</v>
      </c>
      <c r="R234">
        <v>5.4</v>
      </c>
      <c r="S234">
        <v>-0.2</v>
      </c>
      <c r="T234">
        <v>23</v>
      </c>
      <c r="U234">
        <v>46.7</v>
      </c>
      <c r="V234">
        <v>0.23</v>
      </c>
      <c r="W234">
        <v>9.24</v>
      </c>
      <c r="X234">
        <v>0.04</v>
      </c>
      <c r="Y234">
        <v>9</v>
      </c>
      <c r="Z234">
        <v>18.399999999999999</v>
      </c>
      <c r="AA234">
        <v>15.03</v>
      </c>
      <c r="AB234">
        <v>2</v>
      </c>
      <c r="AC234">
        <v>3.5</v>
      </c>
      <c r="AD234">
        <v>8</v>
      </c>
      <c r="AE234">
        <v>0.28000000000000003</v>
      </c>
      <c r="AF234">
        <v>11.9</v>
      </c>
      <c r="AG234">
        <v>5.1100000000000003</v>
      </c>
      <c r="AH234">
        <v>277</v>
      </c>
      <c r="AI234">
        <v>0.45</v>
      </c>
      <c r="AJ234">
        <v>1.2999999999999999E-2</v>
      </c>
      <c r="AK234">
        <v>15.9</v>
      </c>
      <c r="AL234">
        <v>3.3000000000000002E-2</v>
      </c>
      <c r="AM234">
        <v>12.56</v>
      </c>
      <c r="AN234">
        <v>0.05</v>
      </c>
      <c r="AO234">
        <v>0.06</v>
      </c>
      <c r="AP234">
        <v>3.2</v>
      </c>
      <c r="AQ234">
        <v>0.2</v>
      </c>
      <c r="AR234">
        <v>36.799999999999997</v>
      </c>
      <c r="AS234">
        <v>-0.02</v>
      </c>
      <c r="AT234">
        <v>4.9000000000000004</v>
      </c>
      <c r="AU234">
        <v>150</v>
      </c>
      <c r="AV234">
        <v>0.09</v>
      </c>
      <c r="AW234">
        <v>0.8</v>
      </c>
      <c r="AX234">
        <v>26</v>
      </c>
      <c r="AY234">
        <v>-0.1</v>
      </c>
      <c r="AZ234">
        <v>32.299999999999997</v>
      </c>
    </row>
    <row r="235" spans="1:52" hidden="1" x14ac:dyDescent="0.3">
      <c r="A235" t="s">
        <v>959</v>
      </c>
      <c r="B235" t="s">
        <v>960</v>
      </c>
      <c r="C235" s="1" t="str">
        <f t="shared" si="30"/>
        <v>21:1173</v>
      </c>
      <c r="D235" s="1" t="str">
        <f t="shared" si="37"/>
        <v>21:0241</v>
      </c>
      <c r="E235" t="s">
        <v>961</v>
      </c>
      <c r="F235" t="s">
        <v>962</v>
      </c>
      <c r="H235">
        <v>72.855109999999996</v>
      </c>
      <c r="I235">
        <v>-109.6679</v>
      </c>
      <c r="J235" s="1" t="str">
        <f t="shared" si="38"/>
        <v>NGR bulk stream sediment</v>
      </c>
      <c r="K235" s="1" t="str">
        <f t="shared" si="39"/>
        <v>&lt;177 micron (NGR)</v>
      </c>
      <c r="L235">
        <v>14</v>
      </c>
      <c r="M235" t="s">
        <v>57</v>
      </c>
      <c r="N235">
        <v>234</v>
      </c>
      <c r="O235">
        <v>7</v>
      </c>
      <c r="P235">
        <v>14</v>
      </c>
      <c r="Q235">
        <v>0.39</v>
      </c>
      <c r="R235">
        <v>1.6</v>
      </c>
      <c r="S235">
        <v>-0.2</v>
      </c>
      <c r="T235">
        <v>-20</v>
      </c>
      <c r="U235">
        <v>45.3</v>
      </c>
      <c r="V235">
        <v>7.0000000000000007E-2</v>
      </c>
      <c r="W235">
        <v>11.2</v>
      </c>
      <c r="X235">
        <v>0.03</v>
      </c>
      <c r="Y235">
        <v>4.4000000000000004</v>
      </c>
      <c r="Z235">
        <v>6.7</v>
      </c>
      <c r="AA235">
        <v>9.16</v>
      </c>
      <c r="AB235">
        <v>0.82</v>
      </c>
      <c r="AC235">
        <v>1.3</v>
      </c>
      <c r="AD235">
        <v>6</v>
      </c>
      <c r="AE235">
        <v>0.09</v>
      </c>
      <c r="AF235">
        <v>6.2</v>
      </c>
      <c r="AG235">
        <v>5.61</v>
      </c>
      <c r="AH235">
        <v>234</v>
      </c>
      <c r="AI235">
        <v>0.17</v>
      </c>
      <c r="AJ235">
        <v>1.6E-2</v>
      </c>
      <c r="AK235">
        <v>6.6</v>
      </c>
      <c r="AL235">
        <v>1.4999999999999999E-2</v>
      </c>
      <c r="AM235">
        <v>5.36</v>
      </c>
      <c r="AN235">
        <v>-0.02</v>
      </c>
      <c r="AO235">
        <v>0.05</v>
      </c>
      <c r="AP235">
        <v>1.5</v>
      </c>
      <c r="AQ235">
        <v>0.2</v>
      </c>
      <c r="AR235">
        <v>33.299999999999997</v>
      </c>
      <c r="AS235">
        <v>-0.02</v>
      </c>
      <c r="AT235">
        <v>1.6</v>
      </c>
      <c r="AU235">
        <v>120</v>
      </c>
      <c r="AV235">
        <v>0.04</v>
      </c>
      <c r="AW235">
        <v>0.4</v>
      </c>
      <c r="AX235">
        <v>12</v>
      </c>
      <c r="AY235">
        <v>-0.1</v>
      </c>
      <c r="AZ235">
        <v>11.3</v>
      </c>
    </row>
    <row r="236" spans="1:52" hidden="1" x14ac:dyDescent="0.3">
      <c r="A236" t="s">
        <v>963</v>
      </c>
      <c r="B236" t="s">
        <v>964</v>
      </c>
      <c r="C236" s="1" t="str">
        <f t="shared" si="30"/>
        <v>21:1173</v>
      </c>
      <c r="D236" s="1" t="str">
        <f t="shared" si="37"/>
        <v>21:0241</v>
      </c>
      <c r="E236" t="s">
        <v>965</v>
      </c>
      <c r="F236" t="s">
        <v>966</v>
      </c>
      <c r="H236">
        <v>72.882959999999997</v>
      </c>
      <c r="I236">
        <v>-109.73591</v>
      </c>
      <c r="J236" s="1" t="str">
        <f t="shared" si="38"/>
        <v>NGR bulk stream sediment</v>
      </c>
      <c r="K236" s="1" t="str">
        <f t="shared" si="39"/>
        <v>&lt;177 micron (NGR)</v>
      </c>
      <c r="L236">
        <v>14</v>
      </c>
      <c r="M236" t="s">
        <v>62</v>
      </c>
      <c r="N236">
        <v>235</v>
      </c>
      <c r="O236">
        <v>1</v>
      </c>
      <c r="P236">
        <v>21</v>
      </c>
      <c r="Q236">
        <v>0.6</v>
      </c>
      <c r="R236">
        <v>2.6</v>
      </c>
      <c r="S236">
        <v>-0.2</v>
      </c>
      <c r="T236">
        <v>-20</v>
      </c>
      <c r="U236">
        <v>52.9</v>
      </c>
      <c r="V236">
        <v>0.12</v>
      </c>
      <c r="W236">
        <v>11.43</v>
      </c>
      <c r="X236">
        <v>0.03</v>
      </c>
      <c r="Y236">
        <v>6.1</v>
      </c>
      <c r="Z236">
        <v>9.8000000000000007</v>
      </c>
      <c r="AA236">
        <v>11.81</v>
      </c>
      <c r="AB236">
        <v>1.17</v>
      </c>
      <c r="AC236">
        <v>1.9</v>
      </c>
      <c r="AD236">
        <v>9</v>
      </c>
      <c r="AE236">
        <v>0.13</v>
      </c>
      <c r="AF236">
        <v>7.9</v>
      </c>
      <c r="AG236">
        <v>5.61</v>
      </c>
      <c r="AH236">
        <v>269</v>
      </c>
      <c r="AI236">
        <v>0.38</v>
      </c>
      <c r="AJ236">
        <v>1.4E-2</v>
      </c>
      <c r="AK236">
        <v>9.1999999999999993</v>
      </c>
      <c r="AL236">
        <v>2.3E-2</v>
      </c>
      <c r="AM236">
        <v>7.23</v>
      </c>
      <c r="AN236">
        <v>0.04</v>
      </c>
      <c r="AO236">
        <v>0.06</v>
      </c>
      <c r="AP236">
        <v>1.9</v>
      </c>
      <c r="AQ236">
        <v>0.1</v>
      </c>
      <c r="AR236">
        <v>38.200000000000003</v>
      </c>
      <c r="AS236">
        <v>-0.02</v>
      </c>
      <c r="AT236">
        <v>2.6</v>
      </c>
      <c r="AU236">
        <v>140</v>
      </c>
      <c r="AV236">
        <v>0.05</v>
      </c>
      <c r="AW236">
        <v>0.5</v>
      </c>
      <c r="AX236">
        <v>17</v>
      </c>
      <c r="AY236">
        <v>-0.1</v>
      </c>
      <c r="AZ236">
        <v>18</v>
      </c>
    </row>
    <row r="237" spans="1:52" hidden="1" x14ac:dyDescent="0.3">
      <c r="A237" t="s">
        <v>967</v>
      </c>
      <c r="B237" t="s">
        <v>968</v>
      </c>
      <c r="C237" s="1" t="str">
        <f t="shared" si="30"/>
        <v>21:1173</v>
      </c>
      <c r="D237" s="1" t="str">
        <f t="shared" si="37"/>
        <v>21:0241</v>
      </c>
      <c r="E237" t="s">
        <v>969</v>
      </c>
      <c r="F237" t="s">
        <v>970</v>
      </c>
      <c r="H237">
        <v>72.877970000000005</v>
      </c>
      <c r="I237">
        <v>-109.73090999999999</v>
      </c>
      <c r="J237" s="1" t="str">
        <f t="shared" si="38"/>
        <v>NGR bulk stream sediment</v>
      </c>
      <c r="K237" s="1" t="str">
        <f t="shared" si="39"/>
        <v>&lt;177 micron (NGR)</v>
      </c>
      <c r="L237">
        <v>14</v>
      </c>
      <c r="M237" t="s">
        <v>67</v>
      </c>
      <c r="N237">
        <v>236</v>
      </c>
      <c r="O237">
        <v>1</v>
      </c>
      <c r="P237">
        <v>18</v>
      </c>
      <c r="Q237">
        <v>0.36</v>
      </c>
      <c r="R237">
        <v>1.8</v>
      </c>
      <c r="S237">
        <v>-0.2</v>
      </c>
      <c r="T237">
        <v>-20</v>
      </c>
      <c r="U237">
        <v>62.1</v>
      </c>
      <c r="V237">
        <v>7.0000000000000007E-2</v>
      </c>
      <c r="W237">
        <v>11.97</v>
      </c>
      <c r="X237">
        <v>0.02</v>
      </c>
      <c r="Y237">
        <v>4.8</v>
      </c>
      <c r="Z237">
        <v>5.9</v>
      </c>
      <c r="AA237">
        <v>10.199999999999999</v>
      </c>
      <c r="AB237">
        <v>0.83</v>
      </c>
      <c r="AC237">
        <v>1.2</v>
      </c>
      <c r="AD237">
        <v>-5</v>
      </c>
      <c r="AE237">
        <v>0.08</v>
      </c>
      <c r="AF237">
        <v>5.9</v>
      </c>
      <c r="AG237">
        <v>5.46</v>
      </c>
      <c r="AH237">
        <v>236</v>
      </c>
      <c r="AI237">
        <v>0.2</v>
      </c>
      <c r="AJ237">
        <v>3.5000000000000003E-2</v>
      </c>
      <c r="AK237">
        <v>6.7</v>
      </c>
      <c r="AL237">
        <v>1.6E-2</v>
      </c>
      <c r="AM237">
        <v>4.5999999999999996</v>
      </c>
      <c r="AN237">
        <v>0.02</v>
      </c>
      <c r="AO237">
        <v>0.05</v>
      </c>
      <c r="AP237">
        <v>1.4</v>
      </c>
      <c r="AQ237">
        <v>0.2</v>
      </c>
      <c r="AR237">
        <v>40.6</v>
      </c>
      <c r="AS237">
        <v>-0.02</v>
      </c>
      <c r="AT237">
        <v>1.6</v>
      </c>
      <c r="AU237">
        <v>150</v>
      </c>
      <c r="AV237">
        <v>0.03</v>
      </c>
      <c r="AW237">
        <v>0.4</v>
      </c>
      <c r="AX237">
        <v>14</v>
      </c>
      <c r="AY237">
        <v>-0.1</v>
      </c>
      <c r="AZ237">
        <v>9.8000000000000007</v>
      </c>
    </row>
    <row r="238" spans="1:52" hidden="1" x14ac:dyDescent="0.3">
      <c r="A238" t="s">
        <v>971</v>
      </c>
      <c r="B238" t="s">
        <v>972</v>
      </c>
      <c r="C238" s="1" t="str">
        <f t="shared" si="30"/>
        <v>21:1173</v>
      </c>
      <c r="D238" s="1" t="str">
        <f t="shared" si="37"/>
        <v>21:0241</v>
      </c>
      <c r="E238" t="s">
        <v>961</v>
      </c>
      <c r="F238" t="s">
        <v>973</v>
      </c>
      <c r="H238">
        <v>72.855109999999996</v>
      </c>
      <c r="I238">
        <v>-109.6679</v>
      </c>
      <c r="J238" s="1" t="str">
        <f t="shared" si="38"/>
        <v>NGR bulk stream sediment</v>
      </c>
      <c r="K238" s="1" t="str">
        <f t="shared" si="39"/>
        <v>&lt;177 micron (NGR)</v>
      </c>
      <c r="L238">
        <v>14</v>
      </c>
      <c r="M238" t="s">
        <v>116</v>
      </c>
      <c r="N238">
        <v>237</v>
      </c>
      <c r="O238">
        <v>1</v>
      </c>
      <c r="P238">
        <v>13</v>
      </c>
      <c r="Q238">
        <v>0.38</v>
      </c>
      <c r="R238">
        <v>1.7</v>
      </c>
      <c r="S238">
        <v>-0.2</v>
      </c>
      <c r="T238">
        <v>-20</v>
      </c>
      <c r="U238">
        <v>46.3</v>
      </c>
      <c r="V238">
        <v>7.0000000000000007E-2</v>
      </c>
      <c r="W238">
        <v>11.4</v>
      </c>
      <c r="X238">
        <v>0.03</v>
      </c>
      <c r="Y238">
        <v>4.7</v>
      </c>
      <c r="Z238">
        <v>7</v>
      </c>
      <c r="AA238">
        <v>8.93</v>
      </c>
      <c r="AB238">
        <v>0.85</v>
      </c>
      <c r="AC238">
        <v>1.4</v>
      </c>
      <c r="AD238">
        <v>8</v>
      </c>
      <c r="AE238">
        <v>0.08</v>
      </c>
      <c r="AF238">
        <v>6.4</v>
      </c>
      <c r="AG238">
        <v>5.77</v>
      </c>
      <c r="AH238">
        <v>239</v>
      </c>
      <c r="AI238">
        <v>0.2</v>
      </c>
      <c r="AJ238">
        <v>1.4999999999999999E-2</v>
      </c>
      <c r="AK238">
        <v>6.8</v>
      </c>
      <c r="AL238">
        <v>1.4999999999999999E-2</v>
      </c>
      <c r="AM238">
        <v>5.24</v>
      </c>
      <c r="AN238">
        <v>-0.02</v>
      </c>
      <c r="AO238">
        <v>0.05</v>
      </c>
      <c r="AP238">
        <v>1.6</v>
      </c>
      <c r="AQ238">
        <v>0.2</v>
      </c>
      <c r="AR238">
        <v>33.799999999999997</v>
      </c>
      <c r="AS238">
        <v>-0.02</v>
      </c>
      <c r="AT238">
        <v>1.7</v>
      </c>
      <c r="AU238">
        <v>120</v>
      </c>
      <c r="AV238">
        <v>0.04</v>
      </c>
      <c r="AW238">
        <v>0.4</v>
      </c>
      <c r="AX238">
        <v>13</v>
      </c>
      <c r="AY238">
        <v>-0.1</v>
      </c>
      <c r="AZ238">
        <v>12.1</v>
      </c>
    </row>
    <row r="239" spans="1:52" hidden="1" x14ac:dyDescent="0.3">
      <c r="A239" t="s">
        <v>974</v>
      </c>
      <c r="B239" t="s">
        <v>975</v>
      </c>
      <c r="C239" s="1" t="str">
        <f t="shared" si="30"/>
        <v>21:1173</v>
      </c>
      <c r="D239" s="1" t="str">
        <f t="shared" si="37"/>
        <v>21:0241</v>
      </c>
      <c r="E239" t="s">
        <v>961</v>
      </c>
      <c r="F239" t="s">
        <v>976</v>
      </c>
      <c r="H239">
        <v>72.855109999999996</v>
      </c>
      <c r="I239">
        <v>-109.6679</v>
      </c>
      <c r="J239" s="1" t="str">
        <f t="shared" si="38"/>
        <v>NGR bulk stream sediment</v>
      </c>
      <c r="K239" s="1" t="str">
        <f t="shared" si="39"/>
        <v>&lt;177 micron (NGR)</v>
      </c>
      <c r="L239">
        <v>14</v>
      </c>
      <c r="M239" t="s">
        <v>120</v>
      </c>
      <c r="N239">
        <v>238</v>
      </c>
      <c r="O239">
        <v>1</v>
      </c>
      <c r="P239">
        <v>14</v>
      </c>
      <c r="Q239">
        <v>0.36</v>
      </c>
      <c r="R239">
        <v>1.6</v>
      </c>
      <c r="S239">
        <v>0.3</v>
      </c>
      <c r="T239">
        <v>-20</v>
      </c>
      <c r="U239">
        <v>41.5</v>
      </c>
      <c r="V239">
        <v>7.0000000000000007E-2</v>
      </c>
      <c r="W239">
        <v>11.15</v>
      </c>
      <c r="X239">
        <v>0.03</v>
      </c>
      <c r="Y239">
        <v>4.2</v>
      </c>
      <c r="Z239">
        <v>6.5</v>
      </c>
      <c r="AA239">
        <v>8.9499999999999993</v>
      </c>
      <c r="AB239">
        <v>0.79</v>
      </c>
      <c r="AC239">
        <v>1.2</v>
      </c>
      <c r="AD239">
        <v>-5</v>
      </c>
      <c r="AE239">
        <v>0.08</v>
      </c>
      <c r="AF239">
        <v>5.8</v>
      </c>
      <c r="AG239">
        <v>5.56</v>
      </c>
      <c r="AH239">
        <v>226</v>
      </c>
      <c r="AI239">
        <v>0.17</v>
      </c>
      <c r="AJ239">
        <v>1.4E-2</v>
      </c>
      <c r="AK239">
        <v>6.2</v>
      </c>
      <c r="AL239">
        <v>1.4E-2</v>
      </c>
      <c r="AM239">
        <v>4.78</v>
      </c>
      <c r="AN239">
        <v>-0.02</v>
      </c>
      <c r="AO239">
        <v>0.04</v>
      </c>
      <c r="AP239">
        <v>1.4</v>
      </c>
      <c r="AQ239">
        <v>0.2</v>
      </c>
      <c r="AR239">
        <v>32.299999999999997</v>
      </c>
      <c r="AS239">
        <v>-0.02</v>
      </c>
      <c r="AT239">
        <v>1.5</v>
      </c>
      <c r="AU239">
        <v>120</v>
      </c>
      <c r="AV239">
        <v>0.03</v>
      </c>
      <c r="AW239">
        <v>0.3</v>
      </c>
      <c r="AX239">
        <v>12</v>
      </c>
      <c r="AY239">
        <v>-0.1</v>
      </c>
      <c r="AZ239">
        <v>10.4</v>
      </c>
    </row>
    <row r="240" spans="1:52" hidden="1" x14ac:dyDescent="0.3">
      <c r="A240" t="s">
        <v>977</v>
      </c>
      <c r="B240" t="s">
        <v>978</v>
      </c>
      <c r="C240" s="1" t="str">
        <f t="shared" si="30"/>
        <v>21:1173</v>
      </c>
      <c r="D240" s="1" t="str">
        <f>HYPERLINK("http://geochem.nrcan.gc.ca/cdogs/content/svy/svy_e.htm", "")</f>
        <v/>
      </c>
      <c r="G240" s="1" t="str">
        <f>HYPERLINK("http://geochem.nrcan.gc.ca/cdogs/content/cr_/cr_00160_e.htm", "160")</f>
        <v>160</v>
      </c>
      <c r="J240" t="s">
        <v>70</v>
      </c>
      <c r="K240" t="s">
        <v>71</v>
      </c>
      <c r="L240">
        <v>14</v>
      </c>
      <c r="M240" t="s">
        <v>72</v>
      </c>
      <c r="N240">
        <v>239</v>
      </c>
      <c r="O240">
        <v>8</v>
      </c>
      <c r="P240">
        <v>80</v>
      </c>
      <c r="Q240">
        <v>0.78</v>
      </c>
      <c r="R240">
        <v>7.6</v>
      </c>
      <c r="S240">
        <v>1.1000000000000001</v>
      </c>
      <c r="T240">
        <v>-20</v>
      </c>
      <c r="U240">
        <v>236</v>
      </c>
      <c r="V240">
        <v>0.09</v>
      </c>
      <c r="W240">
        <v>0.47</v>
      </c>
      <c r="X240">
        <v>0.21</v>
      </c>
      <c r="Y240">
        <v>6.7</v>
      </c>
      <c r="Z240">
        <v>16.2</v>
      </c>
      <c r="AA240">
        <v>11.3</v>
      </c>
      <c r="AB240">
        <v>1.51</v>
      </c>
      <c r="AC240">
        <v>2.6</v>
      </c>
      <c r="AD240">
        <v>11</v>
      </c>
      <c r="AE240">
        <v>0.05</v>
      </c>
      <c r="AF240">
        <v>16.5</v>
      </c>
      <c r="AG240">
        <v>0.47</v>
      </c>
      <c r="AH240">
        <v>237</v>
      </c>
      <c r="AI240">
        <v>0.53</v>
      </c>
      <c r="AJ240">
        <v>8.9999999999999993E-3</v>
      </c>
      <c r="AK240">
        <v>13.5</v>
      </c>
      <c r="AL240">
        <v>6.8000000000000005E-2</v>
      </c>
      <c r="AM240">
        <v>11.04</v>
      </c>
      <c r="AN240">
        <v>0.02</v>
      </c>
      <c r="AO240">
        <v>0.27</v>
      </c>
      <c r="AP240">
        <v>2.1</v>
      </c>
      <c r="AQ240">
        <v>0.4</v>
      </c>
      <c r="AR240">
        <v>30.7</v>
      </c>
      <c r="AS240">
        <v>-0.02</v>
      </c>
      <c r="AT240">
        <v>4.4000000000000004</v>
      </c>
      <c r="AU240">
        <v>400</v>
      </c>
      <c r="AV240">
        <v>0.04</v>
      </c>
      <c r="AW240">
        <v>1.2</v>
      </c>
      <c r="AX240">
        <v>25</v>
      </c>
      <c r="AY240">
        <v>0.1</v>
      </c>
      <c r="AZ240">
        <v>50.8</v>
      </c>
    </row>
    <row r="241" spans="1:52" hidden="1" x14ac:dyDescent="0.3">
      <c r="A241" t="s">
        <v>979</v>
      </c>
      <c r="B241" t="s">
        <v>980</v>
      </c>
      <c r="C241" s="1" t="str">
        <f t="shared" si="30"/>
        <v>21:1173</v>
      </c>
      <c r="D241" s="1" t="str">
        <f t="shared" ref="D241:D266" si="40">HYPERLINK("http://geochem.nrcan.gc.ca/cdogs/content/svy/svy210241_e.htm", "21:0241")</f>
        <v>21:0241</v>
      </c>
      <c r="E241" t="s">
        <v>981</v>
      </c>
      <c r="F241" t="s">
        <v>982</v>
      </c>
      <c r="H241">
        <v>72.838239999999999</v>
      </c>
      <c r="I241">
        <v>-109.55989</v>
      </c>
      <c r="J241" s="1" t="str">
        <f t="shared" ref="J241:J266" si="41">HYPERLINK("http://geochem.nrcan.gc.ca/cdogs/content/kwd/kwd020030_e.htm", "NGR bulk stream sediment")</f>
        <v>NGR bulk stream sediment</v>
      </c>
      <c r="K241" s="1" t="str">
        <f t="shared" ref="K241:K266" si="42">HYPERLINK("http://geochem.nrcan.gc.ca/cdogs/content/kwd/kwd080006_e.htm", "&lt;177 micron (NGR)")</f>
        <v>&lt;177 micron (NGR)</v>
      </c>
      <c r="L241">
        <v>14</v>
      </c>
      <c r="M241" t="s">
        <v>77</v>
      </c>
      <c r="N241">
        <v>240</v>
      </c>
      <c r="O241">
        <v>1</v>
      </c>
      <c r="P241">
        <v>12</v>
      </c>
      <c r="Q241">
        <v>0.28000000000000003</v>
      </c>
      <c r="R241">
        <v>1.5</v>
      </c>
      <c r="S241">
        <v>-0.2</v>
      </c>
      <c r="T241">
        <v>-20</v>
      </c>
      <c r="U241">
        <v>50.9</v>
      </c>
      <c r="V241">
        <v>0.06</v>
      </c>
      <c r="W241">
        <v>10.88</v>
      </c>
      <c r="X241">
        <v>0.02</v>
      </c>
      <c r="Y241">
        <v>3.3</v>
      </c>
      <c r="Z241">
        <v>5.8</v>
      </c>
      <c r="AA241">
        <v>7.38</v>
      </c>
      <c r="AB241">
        <v>0.71</v>
      </c>
      <c r="AC241">
        <v>1</v>
      </c>
      <c r="AD241">
        <v>-5</v>
      </c>
      <c r="AE241">
        <v>7.0000000000000007E-2</v>
      </c>
      <c r="AF241">
        <v>5.0999999999999996</v>
      </c>
      <c r="AG241">
        <v>5.01</v>
      </c>
      <c r="AH241">
        <v>202</v>
      </c>
      <c r="AI241">
        <v>0.19</v>
      </c>
      <c r="AJ241">
        <v>1.2999999999999999E-2</v>
      </c>
      <c r="AK241">
        <v>5</v>
      </c>
      <c r="AL241">
        <v>1.4999999999999999E-2</v>
      </c>
      <c r="AM241">
        <v>3.93</v>
      </c>
      <c r="AN241">
        <v>-0.02</v>
      </c>
      <c r="AO241">
        <v>0.04</v>
      </c>
      <c r="AP241">
        <v>1.1000000000000001</v>
      </c>
      <c r="AQ241">
        <v>0.1</v>
      </c>
      <c r="AR241">
        <v>37.799999999999997</v>
      </c>
      <c r="AS241">
        <v>0.02</v>
      </c>
      <c r="AT241">
        <v>1.6</v>
      </c>
      <c r="AU241">
        <v>130</v>
      </c>
      <c r="AV241">
        <v>0.03</v>
      </c>
      <c r="AW241">
        <v>0.4</v>
      </c>
      <c r="AX241">
        <v>12</v>
      </c>
      <c r="AY241">
        <v>-0.1</v>
      </c>
      <c r="AZ241">
        <v>9.1</v>
      </c>
    </row>
    <row r="242" spans="1:52" hidden="1" x14ac:dyDescent="0.3">
      <c r="A242" t="s">
        <v>983</v>
      </c>
      <c r="B242" t="s">
        <v>984</v>
      </c>
      <c r="C242" s="1" t="str">
        <f t="shared" si="30"/>
        <v>21:1173</v>
      </c>
      <c r="D242" s="1" t="str">
        <f t="shared" si="40"/>
        <v>21:0241</v>
      </c>
      <c r="E242" t="s">
        <v>985</v>
      </c>
      <c r="F242" t="s">
        <v>986</v>
      </c>
      <c r="H242">
        <v>72.824939999999998</v>
      </c>
      <c r="I242">
        <v>-109.53189</v>
      </c>
      <c r="J242" s="1" t="str">
        <f t="shared" si="41"/>
        <v>NGR bulk stream sediment</v>
      </c>
      <c r="K242" s="1" t="str">
        <f t="shared" si="42"/>
        <v>&lt;177 micron (NGR)</v>
      </c>
      <c r="L242">
        <v>14</v>
      </c>
      <c r="M242" t="s">
        <v>82</v>
      </c>
      <c r="N242">
        <v>241</v>
      </c>
      <c r="O242">
        <v>1</v>
      </c>
      <c r="P242">
        <v>12</v>
      </c>
      <c r="Q242">
        <v>0.26</v>
      </c>
      <c r="R242">
        <v>1.5</v>
      </c>
      <c r="S242">
        <v>-0.2</v>
      </c>
      <c r="T242">
        <v>-20</v>
      </c>
      <c r="U242">
        <v>74.8</v>
      </c>
      <c r="V242">
        <v>0.06</v>
      </c>
      <c r="W242">
        <v>9.33</v>
      </c>
      <c r="X242">
        <v>0.02</v>
      </c>
      <c r="Y242">
        <v>3</v>
      </c>
      <c r="Z242">
        <v>5.0999999999999996</v>
      </c>
      <c r="AA242">
        <v>8.0299999999999994</v>
      </c>
      <c r="AB242">
        <v>0.7</v>
      </c>
      <c r="AC242">
        <v>0.9</v>
      </c>
      <c r="AD242">
        <v>-5</v>
      </c>
      <c r="AE242">
        <v>0.06</v>
      </c>
      <c r="AF242">
        <v>5.2</v>
      </c>
      <c r="AG242">
        <v>4.6500000000000004</v>
      </c>
      <c r="AH242">
        <v>205</v>
      </c>
      <c r="AI242">
        <v>0.19</v>
      </c>
      <c r="AJ242">
        <v>1.4E-2</v>
      </c>
      <c r="AK242">
        <v>4.9000000000000004</v>
      </c>
      <c r="AL242">
        <v>1.4E-2</v>
      </c>
      <c r="AM242">
        <v>4.13</v>
      </c>
      <c r="AN242">
        <v>-0.02</v>
      </c>
      <c r="AO242">
        <v>0.05</v>
      </c>
      <c r="AP242">
        <v>0.9</v>
      </c>
      <c r="AQ242">
        <v>-0.1</v>
      </c>
      <c r="AR242">
        <v>31.1</v>
      </c>
      <c r="AS242">
        <v>-0.02</v>
      </c>
      <c r="AT242">
        <v>1.7</v>
      </c>
      <c r="AU242">
        <v>130</v>
      </c>
      <c r="AV242">
        <v>0.02</v>
      </c>
      <c r="AW242">
        <v>0.4</v>
      </c>
      <c r="AX242">
        <v>11</v>
      </c>
      <c r="AY242">
        <v>-0.1</v>
      </c>
      <c r="AZ242">
        <v>10.199999999999999</v>
      </c>
    </row>
    <row r="243" spans="1:52" hidden="1" x14ac:dyDescent="0.3">
      <c r="A243" t="s">
        <v>987</v>
      </c>
      <c r="B243" t="s">
        <v>988</v>
      </c>
      <c r="C243" s="1" t="str">
        <f t="shared" si="30"/>
        <v>21:1173</v>
      </c>
      <c r="D243" s="1" t="str">
        <f t="shared" si="40"/>
        <v>21:0241</v>
      </c>
      <c r="E243" t="s">
        <v>989</v>
      </c>
      <c r="F243" t="s">
        <v>990</v>
      </c>
      <c r="H243">
        <v>72.816270000000003</v>
      </c>
      <c r="I243">
        <v>-109.49388</v>
      </c>
      <c r="J243" s="1" t="str">
        <f t="shared" si="41"/>
        <v>NGR bulk stream sediment</v>
      </c>
      <c r="K243" s="1" t="str">
        <f t="shared" si="42"/>
        <v>&lt;177 micron (NGR)</v>
      </c>
      <c r="L243">
        <v>14</v>
      </c>
      <c r="M243" t="s">
        <v>87</v>
      </c>
      <c r="N243">
        <v>242</v>
      </c>
      <c r="O243">
        <v>1</v>
      </c>
      <c r="P243">
        <v>16</v>
      </c>
      <c r="Q243">
        <v>0.34</v>
      </c>
      <c r="R243">
        <v>1.5</v>
      </c>
      <c r="S243">
        <v>-0.2</v>
      </c>
      <c r="T243">
        <v>-20</v>
      </c>
      <c r="U243">
        <v>44.7</v>
      </c>
      <c r="V243">
        <v>7.0000000000000007E-2</v>
      </c>
      <c r="W243">
        <v>9.2899999999999991</v>
      </c>
      <c r="X243">
        <v>0.04</v>
      </c>
      <c r="Y243">
        <v>3.5</v>
      </c>
      <c r="Z243">
        <v>5.9</v>
      </c>
      <c r="AA243">
        <v>7.27</v>
      </c>
      <c r="AB243">
        <v>0.75</v>
      </c>
      <c r="AC243">
        <v>1.1000000000000001</v>
      </c>
      <c r="AD243">
        <v>7</v>
      </c>
      <c r="AE243">
        <v>0.08</v>
      </c>
      <c r="AF243">
        <v>6.1</v>
      </c>
      <c r="AG243">
        <v>4.55</v>
      </c>
      <c r="AH243">
        <v>216</v>
      </c>
      <c r="AI243">
        <v>0.19</v>
      </c>
      <c r="AJ243">
        <v>1.2999999999999999E-2</v>
      </c>
      <c r="AK243">
        <v>5.9</v>
      </c>
      <c r="AL243">
        <v>1.4E-2</v>
      </c>
      <c r="AM243">
        <v>4.8</v>
      </c>
      <c r="AN243">
        <v>-0.02</v>
      </c>
      <c r="AO243">
        <v>0.05</v>
      </c>
      <c r="AP243">
        <v>1.1000000000000001</v>
      </c>
      <c r="AQ243">
        <v>-0.1</v>
      </c>
      <c r="AR243">
        <v>30.8</v>
      </c>
      <c r="AS243">
        <v>-0.02</v>
      </c>
      <c r="AT243">
        <v>1.8</v>
      </c>
      <c r="AU243">
        <v>130</v>
      </c>
      <c r="AV243">
        <v>0.03</v>
      </c>
      <c r="AW243">
        <v>0.4</v>
      </c>
      <c r="AX243">
        <v>12</v>
      </c>
      <c r="AY243">
        <v>-0.1</v>
      </c>
      <c r="AZ243">
        <v>10.6</v>
      </c>
    </row>
    <row r="244" spans="1:52" hidden="1" x14ac:dyDescent="0.3">
      <c r="A244" t="s">
        <v>991</v>
      </c>
      <c r="B244" t="s">
        <v>992</v>
      </c>
      <c r="C244" s="1" t="str">
        <f t="shared" si="30"/>
        <v>21:1173</v>
      </c>
      <c r="D244" s="1" t="str">
        <f t="shared" si="40"/>
        <v>21:0241</v>
      </c>
      <c r="E244" t="s">
        <v>993</v>
      </c>
      <c r="F244" t="s">
        <v>994</v>
      </c>
      <c r="H244">
        <v>72.808490000000006</v>
      </c>
      <c r="I244">
        <v>-109.46388</v>
      </c>
      <c r="J244" s="1" t="str">
        <f t="shared" si="41"/>
        <v>NGR bulk stream sediment</v>
      </c>
      <c r="K244" s="1" t="str">
        <f t="shared" si="42"/>
        <v>&lt;177 micron (NGR)</v>
      </c>
      <c r="L244">
        <v>14</v>
      </c>
      <c r="M244" t="s">
        <v>92</v>
      </c>
      <c r="N244">
        <v>243</v>
      </c>
      <c r="O244">
        <v>1</v>
      </c>
      <c r="P244">
        <v>13</v>
      </c>
      <c r="Q244">
        <v>0.34</v>
      </c>
      <c r="R244">
        <v>1.5</v>
      </c>
      <c r="S244">
        <v>-0.2</v>
      </c>
      <c r="T244">
        <v>-20</v>
      </c>
      <c r="U244">
        <v>34.700000000000003</v>
      </c>
      <c r="V244">
        <v>7.0000000000000007E-2</v>
      </c>
      <c r="W244">
        <v>10.18</v>
      </c>
      <c r="X244">
        <v>0.03</v>
      </c>
      <c r="Y244">
        <v>3.8</v>
      </c>
      <c r="Z244">
        <v>6.4</v>
      </c>
      <c r="AA244">
        <v>7.37</v>
      </c>
      <c r="AB244">
        <v>0.74</v>
      </c>
      <c r="AC244">
        <v>1.1000000000000001</v>
      </c>
      <c r="AD244">
        <v>8</v>
      </c>
      <c r="AE244">
        <v>0.08</v>
      </c>
      <c r="AF244">
        <v>6.1</v>
      </c>
      <c r="AG244">
        <v>4.5599999999999996</v>
      </c>
      <c r="AH244">
        <v>218</v>
      </c>
      <c r="AI244">
        <v>0.18</v>
      </c>
      <c r="AJ244">
        <v>1.0999999999999999E-2</v>
      </c>
      <c r="AK244">
        <v>5.7</v>
      </c>
      <c r="AL244">
        <v>1.4E-2</v>
      </c>
      <c r="AM244">
        <v>5.05</v>
      </c>
      <c r="AN244">
        <v>-0.02</v>
      </c>
      <c r="AO244">
        <v>0.04</v>
      </c>
      <c r="AP244">
        <v>1.2</v>
      </c>
      <c r="AQ244">
        <v>-0.1</v>
      </c>
      <c r="AR244">
        <v>39.4</v>
      </c>
      <c r="AS244">
        <v>-0.02</v>
      </c>
      <c r="AT244">
        <v>1.8</v>
      </c>
      <c r="AU244">
        <v>110</v>
      </c>
      <c r="AV244">
        <v>0.03</v>
      </c>
      <c r="AW244">
        <v>0.4</v>
      </c>
      <c r="AX244">
        <v>11</v>
      </c>
      <c r="AY244">
        <v>-0.1</v>
      </c>
      <c r="AZ244">
        <v>11</v>
      </c>
    </row>
    <row r="245" spans="1:52" hidden="1" x14ac:dyDescent="0.3">
      <c r="A245" t="s">
        <v>995</v>
      </c>
      <c r="B245" t="s">
        <v>996</v>
      </c>
      <c r="C245" s="1" t="str">
        <f t="shared" si="30"/>
        <v>21:1173</v>
      </c>
      <c r="D245" s="1" t="str">
        <f t="shared" si="40"/>
        <v>21:0241</v>
      </c>
      <c r="E245" t="s">
        <v>997</v>
      </c>
      <c r="F245" t="s">
        <v>998</v>
      </c>
      <c r="H245">
        <v>72.789619999999999</v>
      </c>
      <c r="I245">
        <v>-109.38787000000001</v>
      </c>
      <c r="J245" s="1" t="str">
        <f t="shared" si="41"/>
        <v>NGR bulk stream sediment</v>
      </c>
      <c r="K245" s="1" t="str">
        <f t="shared" si="42"/>
        <v>&lt;177 micron (NGR)</v>
      </c>
      <c r="L245">
        <v>14</v>
      </c>
      <c r="M245" t="s">
        <v>97</v>
      </c>
      <c r="N245">
        <v>244</v>
      </c>
      <c r="O245">
        <v>1</v>
      </c>
      <c r="P245">
        <v>35</v>
      </c>
      <c r="Q245">
        <v>0.9</v>
      </c>
      <c r="R245">
        <v>3.7</v>
      </c>
      <c r="S245">
        <v>0.3</v>
      </c>
      <c r="T245">
        <v>-20</v>
      </c>
      <c r="U245">
        <v>58.1</v>
      </c>
      <c r="V245">
        <v>0.18</v>
      </c>
      <c r="W245">
        <v>8.2799999999999994</v>
      </c>
      <c r="X245">
        <v>0.08</v>
      </c>
      <c r="Y245">
        <v>8.4</v>
      </c>
      <c r="Z245">
        <v>15.5</v>
      </c>
      <c r="AA245">
        <v>13.09</v>
      </c>
      <c r="AB245">
        <v>1.58</v>
      </c>
      <c r="AC245">
        <v>2.8</v>
      </c>
      <c r="AD245">
        <v>16</v>
      </c>
      <c r="AE245">
        <v>0.17</v>
      </c>
      <c r="AF245">
        <v>12.1</v>
      </c>
      <c r="AG245">
        <v>4.7300000000000004</v>
      </c>
      <c r="AH245">
        <v>330</v>
      </c>
      <c r="AI245">
        <v>0.32</v>
      </c>
      <c r="AJ245">
        <v>0.01</v>
      </c>
      <c r="AK245">
        <v>13.1</v>
      </c>
      <c r="AL245">
        <v>2.9000000000000001E-2</v>
      </c>
      <c r="AM245">
        <v>12.28</v>
      </c>
      <c r="AN245">
        <v>-0.02</v>
      </c>
      <c r="AO245">
        <v>7.0000000000000007E-2</v>
      </c>
      <c r="AP245">
        <v>2.5</v>
      </c>
      <c r="AQ245">
        <v>0.2</v>
      </c>
      <c r="AR245">
        <v>28.3</v>
      </c>
      <c r="AS245">
        <v>0.03</v>
      </c>
      <c r="AT245">
        <v>4.2</v>
      </c>
      <c r="AU245">
        <v>150</v>
      </c>
      <c r="AV245">
        <v>0.09</v>
      </c>
      <c r="AW245">
        <v>0.6</v>
      </c>
      <c r="AX245">
        <v>20</v>
      </c>
      <c r="AY245">
        <v>-0.1</v>
      </c>
      <c r="AZ245">
        <v>27.4</v>
      </c>
    </row>
    <row r="246" spans="1:52" hidden="1" x14ac:dyDescent="0.3">
      <c r="A246" t="s">
        <v>999</v>
      </c>
      <c r="B246" t="s">
        <v>1000</v>
      </c>
      <c r="C246" s="1" t="str">
        <f t="shared" si="30"/>
        <v>21:1173</v>
      </c>
      <c r="D246" s="1" t="str">
        <f t="shared" si="40"/>
        <v>21:0241</v>
      </c>
      <c r="E246" t="s">
        <v>1001</v>
      </c>
      <c r="F246" t="s">
        <v>1002</v>
      </c>
      <c r="H246">
        <v>72.754599999999996</v>
      </c>
      <c r="I246">
        <v>-109.50588</v>
      </c>
      <c r="J246" s="1" t="str">
        <f t="shared" si="41"/>
        <v>NGR bulk stream sediment</v>
      </c>
      <c r="K246" s="1" t="str">
        <f t="shared" si="42"/>
        <v>&lt;177 micron (NGR)</v>
      </c>
      <c r="L246">
        <v>14</v>
      </c>
      <c r="M246" t="s">
        <v>102</v>
      </c>
      <c r="N246">
        <v>245</v>
      </c>
      <c r="O246">
        <v>1</v>
      </c>
      <c r="P246">
        <v>20</v>
      </c>
      <c r="Q246">
        <v>0.41</v>
      </c>
      <c r="R246">
        <v>1.8</v>
      </c>
      <c r="S246">
        <v>-0.2</v>
      </c>
      <c r="T246">
        <v>-20</v>
      </c>
      <c r="U246">
        <v>64.900000000000006</v>
      </c>
      <c r="V246">
        <v>0.09</v>
      </c>
      <c r="W246">
        <v>8.48</v>
      </c>
      <c r="X246">
        <v>0.03</v>
      </c>
      <c r="Y246">
        <v>5.0999999999999996</v>
      </c>
      <c r="Z246">
        <v>8.1999999999999993</v>
      </c>
      <c r="AA246">
        <v>10.54</v>
      </c>
      <c r="AB246">
        <v>1.04</v>
      </c>
      <c r="AC246">
        <v>1.4</v>
      </c>
      <c r="AD246">
        <v>-5</v>
      </c>
      <c r="AE246">
        <v>0.1</v>
      </c>
      <c r="AF246">
        <v>6.8</v>
      </c>
      <c r="AG246">
        <v>4.37</v>
      </c>
      <c r="AH246">
        <v>262</v>
      </c>
      <c r="AI246">
        <v>0.18</v>
      </c>
      <c r="AJ246">
        <v>1.2999999999999999E-2</v>
      </c>
      <c r="AK246">
        <v>7.8</v>
      </c>
      <c r="AL246">
        <v>1.7000000000000001E-2</v>
      </c>
      <c r="AM246">
        <v>6.12</v>
      </c>
      <c r="AN246">
        <v>-0.02</v>
      </c>
      <c r="AO246">
        <v>0.06</v>
      </c>
      <c r="AP246">
        <v>1.5</v>
      </c>
      <c r="AQ246">
        <v>0.2</v>
      </c>
      <c r="AR246">
        <v>26</v>
      </c>
      <c r="AS246">
        <v>-0.02</v>
      </c>
      <c r="AT246">
        <v>2.2000000000000002</v>
      </c>
      <c r="AU246">
        <v>180</v>
      </c>
      <c r="AV246">
        <v>0.03</v>
      </c>
      <c r="AW246">
        <v>0.4</v>
      </c>
      <c r="AX246">
        <v>18</v>
      </c>
      <c r="AY246">
        <v>-0.1</v>
      </c>
      <c r="AZ246">
        <v>14</v>
      </c>
    </row>
    <row r="247" spans="1:52" hidden="1" x14ac:dyDescent="0.3">
      <c r="A247" t="s">
        <v>1003</v>
      </c>
      <c r="B247" t="s">
        <v>1004</v>
      </c>
      <c r="C247" s="1" t="str">
        <f t="shared" si="30"/>
        <v>21:1173</v>
      </c>
      <c r="D247" s="1" t="str">
        <f t="shared" si="40"/>
        <v>21:0241</v>
      </c>
      <c r="E247" t="s">
        <v>1005</v>
      </c>
      <c r="F247" t="s">
        <v>1006</v>
      </c>
      <c r="H247">
        <v>72.739180000000005</v>
      </c>
      <c r="I247">
        <v>-109.59188</v>
      </c>
      <c r="J247" s="1" t="str">
        <f t="shared" si="41"/>
        <v>NGR bulk stream sediment</v>
      </c>
      <c r="K247" s="1" t="str">
        <f t="shared" si="42"/>
        <v>&lt;177 micron (NGR)</v>
      </c>
      <c r="L247">
        <v>14</v>
      </c>
      <c r="M247" t="s">
        <v>107</v>
      </c>
      <c r="N247">
        <v>246</v>
      </c>
      <c r="O247">
        <v>1</v>
      </c>
      <c r="P247">
        <v>22</v>
      </c>
      <c r="Q247">
        <v>0.68</v>
      </c>
      <c r="R247">
        <v>2.5</v>
      </c>
      <c r="S247">
        <v>0.6</v>
      </c>
      <c r="T247">
        <v>-20</v>
      </c>
      <c r="U247">
        <v>48</v>
      </c>
      <c r="V247">
        <v>0.15</v>
      </c>
      <c r="W247">
        <v>10.07</v>
      </c>
      <c r="X247">
        <v>0.04</v>
      </c>
      <c r="Y247">
        <v>7.3</v>
      </c>
      <c r="Z247">
        <v>10.8</v>
      </c>
      <c r="AA247">
        <v>10.19</v>
      </c>
      <c r="AB247">
        <v>1.19</v>
      </c>
      <c r="AC247">
        <v>1.9</v>
      </c>
      <c r="AD247">
        <v>-5</v>
      </c>
      <c r="AE247">
        <v>0.14000000000000001</v>
      </c>
      <c r="AF247">
        <v>9.1</v>
      </c>
      <c r="AG247">
        <v>5.13</v>
      </c>
      <c r="AH247">
        <v>374</v>
      </c>
      <c r="AI247">
        <v>0.25</v>
      </c>
      <c r="AJ247">
        <v>1.2E-2</v>
      </c>
      <c r="AK247">
        <v>10.1</v>
      </c>
      <c r="AL247">
        <v>2.1000000000000001E-2</v>
      </c>
      <c r="AM247">
        <v>9.51</v>
      </c>
      <c r="AN247">
        <v>-0.02</v>
      </c>
      <c r="AO247">
        <v>0.05</v>
      </c>
      <c r="AP247">
        <v>1.9</v>
      </c>
      <c r="AQ247">
        <v>-0.1</v>
      </c>
      <c r="AR247">
        <v>31.3</v>
      </c>
      <c r="AS247">
        <v>-0.02</v>
      </c>
      <c r="AT247">
        <v>3</v>
      </c>
      <c r="AU247">
        <v>140</v>
      </c>
      <c r="AV247">
        <v>0.06</v>
      </c>
      <c r="AW247">
        <v>0.5</v>
      </c>
      <c r="AX247">
        <v>17</v>
      </c>
      <c r="AY247">
        <v>-0.1</v>
      </c>
      <c r="AZ247">
        <v>17.399999999999999</v>
      </c>
    </row>
    <row r="248" spans="1:52" hidden="1" x14ac:dyDescent="0.3">
      <c r="A248" t="s">
        <v>1007</v>
      </c>
      <c r="B248" t="s">
        <v>1008</v>
      </c>
      <c r="C248" s="1" t="str">
        <f t="shared" si="30"/>
        <v>21:1173</v>
      </c>
      <c r="D248" s="1" t="str">
        <f t="shared" si="40"/>
        <v>21:0241</v>
      </c>
      <c r="E248" t="s">
        <v>1009</v>
      </c>
      <c r="F248" t="s">
        <v>1010</v>
      </c>
      <c r="H248">
        <v>72.767859999999999</v>
      </c>
      <c r="I248">
        <v>-109.7349</v>
      </c>
      <c r="J248" s="1" t="str">
        <f t="shared" si="41"/>
        <v>NGR bulk stream sediment</v>
      </c>
      <c r="K248" s="1" t="str">
        <f t="shared" si="42"/>
        <v>&lt;177 micron (NGR)</v>
      </c>
      <c r="L248">
        <v>14</v>
      </c>
      <c r="M248" t="s">
        <v>112</v>
      </c>
      <c r="N248">
        <v>247</v>
      </c>
      <c r="O248">
        <v>1</v>
      </c>
      <c r="P248">
        <v>19</v>
      </c>
      <c r="Q248">
        <v>0.71</v>
      </c>
      <c r="R248">
        <v>1.3</v>
      </c>
      <c r="S248">
        <v>-0.2</v>
      </c>
      <c r="T248">
        <v>-20</v>
      </c>
      <c r="U248">
        <v>49.2</v>
      </c>
      <c r="V248">
        <v>0.09</v>
      </c>
      <c r="W248">
        <v>9.6199999999999992</v>
      </c>
      <c r="X248">
        <v>0.04</v>
      </c>
      <c r="Y248">
        <v>5.8</v>
      </c>
      <c r="Z248">
        <v>9.6999999999999993</v>
      </c>
      <c r="AA248">
        <v>12.37</v>
      </c>
      <c r="AB248">
        <v>0.96</v>
      </c>
      <c r="AC248">
        <v>1.9</v>
      </c>
      <c r="AD248">
        <v>-5</v>
      </c>
      <c r="AE248">
        <v>0.1</v>
      </c>
      <c r="AF248">
        <v>8.6999999999999993</v>
      </c>
      <c r="AG248">
        <v>4.21</v>
      </c>
      <c r="AH248">
        <v>224</v>
      </c>
      <c r="AI248">
        <v>0.12</v>
      </c>
      <c r="AJ248">
        <v>1.4999999999999999E-2</v>
      </c>
      <c r="AK248">
        <v>7.9</v>
      </c>
      <c r="AL248">
        <v>1.9E-2</v>
      </c>
      <c r="AM248">
        <v>5.82</v>
      </c>
      <c r="AN248">
        <v>-0.02</v>
      </c>
      <c r="AO248">
        <v>0.05</v>
      </c>
      <c r="AP248">
        <v>2</v>
      </c>
      <c r="AQ248">
        <v>0.2</v>
      </c>
      <c r="AR248">
        <v>35.1</v>
      </c>
      <c r="AS248">
        <v>-0.02</v>
      </c>
      <c r="AT248">
        <v>2.2000000000000002</v>
      </c>
      <c r="AU248">
        <v>210</v>
      </c>
      <c r="AV248">
        <v>0.05</v>
      </c>
      <c r="AW248">
        <v>0.4</v>
      </c>
      <c r="AX248">
        <v>18</v>
      </c>
      <c r="AY248">
        <v>-0.1</v>
      </c>
      <c r="AZ248">
        <v>14.7</v>
      </c>
    </row>
    <row r="249" spans="1:52" hidden="1" x14ac:dyDescent="0.3">
      <c r="A249" t="s">
        <v>1011</v>
      </c>
      <c r="B249" t="s">
        <v>1012</v>
      </c>
      <c r="C249" s="1" t="str">
        <f t="shared" si="30"/>
        <v>21:1173</v>
      </c>
      <c r="D249" s="1" t="str">
        <f t="shared" si="40"/>
        <v>21:0241</v>
      </c>
      <c r="E249" t="s">
        <v>1013</v>
      </c>
      <c r="F249" t="s">
        <v>1014</v>
      </c>
      <c r="H249">
        <v>72.787930000000003</v>
      </c>
      <c r="I249">
        <v>-109.7439</v>
      </c>
      <c r="J249" s="1" t="str">
        <f t="shared" si="41"/>
        <v>NGR bulk stream sediment</v>
      </c>
      <c r="K249" s="1" t="str">
        <f t="shared" si="42"/>
        <v>&lt;177 micron (NGR)</v>
      </c>
      <c r="L249">
        <v>14</v>
      </c>
      <c r="M249" t="s">
        <v>125</v>
      </c>
      <c r="N249">
        <v>248</v>
      </c>
      <c r="O249">
        <v>1</v>
      </c>
      <c r="P249">
        <v>16</v>
      </c>
      <c r="Q249">
        <v>0.51</v>
      </c>
      <c r="R249">
        <v>1.7</v>
      </c>
      <c r="S249">
        <v>0.4</v>
      </c>
      <c r="T249">
        <v>-20</v>
      </c>
      <c r="U249">
        <v>42.7</v>
      </c>
      <c r="V249">
        <v>0.1</v>
      </c>
      <c r="W249">
        <v>10.07</v>
      </c>
      <c r="X249">
        <v>0.04</v>
      </c>
      <c r="Y249">
        <v>6.5</v>
      </c>
      <c r="Z249">
        <v>8.1</v>
      </c>
      <c r="AA249">
        <v>11.71</v>
      </c>
      <c r="AB249">
        <v>1</v>
      </c>
      <c r="AC249">
        <v>1.6</v>
      </c>
      <c r="AD249">
        <v>-5</v>
      </c>
      <c r="AE249">
        <v>0.1</v>
      </c>
      <c r="AF249">
        <v>7.5</v>
      </c>
      <c r="AG249">
        <v>4.4400000000000004</v>
      </c>
      <c r="AH249">
        <v>407</v>
      </c>
      <c r="AI249">
        <v>0.17</v>
      </c>
      <c r="AJ249">
        <v>1.4E-2</v>
      </c>
      <c r="AK249">
        <v>8.9</v>
      </c>
      <c r="AL249">
        <v>1.7000000000000001E-2</v>
      </c>
      <c r="AM249">
        <v>6.71</v>
      </c>
      <c r="AN249">
        <v>-0.02</v>
      </c>
      <c r="AO249">
        <v>0.04</v>
      </c>
      <c r="AP249">
        <v>1.6</v>
      </c>
      <c r="AQ249">
        <v>0.2</v>
      </c>
      <c r="AR249">
        <v>34.799999999999997</v>
      </c>
      <c r="AS249">
        <v>-0.02</v>
      </c>
      <c r="AT249">
        <v>2.2999999999999998</v>
      </c>
      <c r="AU249">
        <v>170</v>
      </c>
      <c r="AV249">
        <v>0.04</v>
      </c>
      <c r="AW249">
        <v>0.5</v>
      </c>
      <c r="AX249">
        <v>17</v>
      </c>
      <c r="AY249">
        <v>-0.1</v>
      </c>
      <c r="AZ249">
        <v>13.5</v>
      </c>
    </row>
    <row r="250" spans="1:52" hidden="1" x14ac:dyDescent="0.3">
      <c r="A250" t="s">
        <v>1015</v>
      </c>
      <c r="B250" t="s">
        <v>1016</v>
      </c>
      <c r="C250" s="1" t="str">
        <f t="shared" si="30"/>
        <v>21:1173</v>
      </c>
      <c r="D250" s="1" t="str">
        <f t="shared" si="40"/>
        <v>21:0241</v>
      </c>
      <c r="E250" t="s">
        <v>1017</v>
      </c>
      <c r="F250" t="s">
        <v>1018</v>
      </c>
      <c r="H250">
        <v>72.767430000000004</v>
      </c>
      <c r="I250">
        <v>-109.88691</v>
      </c>
      <c r="J250" s="1" t="str">
        <f t="shared" si="41"/>
        <v>NGR bulk stream sediment</v>
      </c>
      <c r="K250" s="1" t="str">
        <f t="shared" si="42"/>
        <v>&lt;177 micron (NGR)</v>
      </c>
      <c r="L250">
        <v>14</v>
      </c>
      <c r="M250" t="s">
        <v>130</v>
      </c>
      <c r="N250">
        <v>249</v>
      </c>
      <c r="O250">
        <v>1</v>
      </c>
      <c r="P250">
        <v>18</v>
      </c>
      <c r="Q250">
        <v>0.64</v>
      </c>
      <c r="R250">
        <v>1.7</v>
      </c>
      <c r="S250">
        <v>-0.2</v>
      </c>
      <c r="T250">
        <v>-20</v>
      </c>
      <c r="U250">
        <v>40.299999999999997</v>
      </c>
      <c r="V250">
        <v>0.09</v>
      </c>
      <c r="W250">
        <v>9.3800000000000008</v>
      </c>
      <c r="X250">
        <v>0.04</v>
      </c>
      <c r="Y250">
        <v>6.1</v>
      </c>
      <c r="Z250">
        <v>8.6999999999999993</v>
      </c>
      <c r="AA250">
        <v>14.86</v>
      </c>
      <c r="AB250">
        <v>1.22</v>
      </c>
      <c r="AC250">
        <v>1.9</v>
      </c>
      <c r="AD250">
        <v>6</v>
      </c>
      <c r="AE250">
        <v>0.09</v>
      </c>
      <c r="AF250">
        <v>7.1</v>
      </c>
      <c r="AG250">
        <v>4.0999999999999996</v>
      </c>
      <c r="AH250">
        <v>250</v>
      </c>
      <c r="AI250">
        <v>0.13</v>
      </c>
      <c r="AJ250">
        <v>2.5000000000000001E-2</v>
      </c>
      <c r="AK250">
        <v>9.1999999999999993</v>
      </c>
      <c r="AL250">
        <v>1.9E-2</v>
      </c>
      <c r="AM250">
        <v>5.45</v>
      </c>
      <c r="AN250">
        <v>-0.02</v>
      </c>
      <c r="AO250">
        <v>0.05</v>
      </c>
      <c r="AP250">
        <v>1.8</v>
      </c>
      <c r="AQ250">
        <v>0.2</v>
      </c>
      <c r="AR250">
        <v>34.700000000000003</v>
      </c>
      <c r="AS250">
        <v>-0.02</v>
      </c>
      <c r="AT250">
        <v>1.8</v>
      </c>
      <c r="AU250">
        <v>250</v>
      </c>
      <c r="AV250">
        <v>0.04</v>
      </c>
      <c r="AW250">
        <v>0.4</v>
      </c>
      <c r="AX250">
        <v>27</v>
      </c>
      <c r="AY250">
        <v>-0.1</v>
      </c>
      <c r="AZ250">
        <v>15.2</v>
      </c>
    </row>
    <row r="251" spans="1:52" hidden="1" x14ac:dyDescent="0.3">
      <c r="A251" t="s">
        <v>1019</v>
      </c>
      <c r="B251" t="s">
        <v>1020</v>
      </c>
      <c r="C251" s="1" t="str">
        <f t="shared" si="30"/>
        <v>21:1173</v>
      </c>
      <c r="D251" s="1" t="str">
        <f t="shared" si="40"/>
        <v>21:0241</v>
      </c>
      <c r="E251" t="s">
        <v>1021</v>
      </c>
      <c r="F251" t="s">
        <v>1022</v>
      </c>
      <c r="H251">
        <v>72.764269999999996</v>
      </c>
      <c r="I251">
        <v>-109.89691000000001</v>
      </c>
      <c r="J251" s="1" t="str">
        <f t="shared" si="41"/>
        <v>NGR bulk stream sediment</v>
      </c>
      <c r="K251" s="1" t="str">
        <f t="shared" si="42"/>
        <v>&lt;177 micron (NGR)</v>
      </c>
      <c r="L251">
        <v>14</v>
      </c>
      <c r="M251" t="s">
        <v>135</v>
      </c>
      <c r="N251">
        <v>250</v>
      </c>
      <c r="O251">
        <v>1</v>
      </c>
      <c r="P251">
        <v>20</v>
      </c>
      <c r="Q251">
        <v>0.71</v>
      </c>
      <c r="R251">
        <v>2</v>
      </c>
      <c r="S251">
        <v>0.3</v>
      </c>
      <c r="T251">
        <v>-20</v>
      </c>
      <c r="U251">
        <v>55.8</v>
      </c>
      <c r="V251">
        <v>0.12</v>
      </c>
      <c r="W251">
        <v>9.7100000000000009</v>
      </c>
      <c r="X251">
        <v>0.04</v>
      </c>
      <c r="Y251">
        <v>6.7</v>
      </c>
      <c r="Z251">
        <v>10.5</v>
      </c>
      <c r="AA251">
        <v>13.53</v>
      </c>
      <c r="AB251">
        <v>1.27</v>
      </c>
      <c r="AC251">
        <v>2.1</v>
      </c>
      <c r="AD251">
        <v>6</v>
      </c>
      <c r="AE251">
        <v>0.12</v>
      </c>
      <c r="AF251">
        <v>8.6</v>
      </c>
      <c r="AG251">
        <v>4.3499999999999996</v>
      </c>
      <c r="AH251">
        <v>274</v>
      </c>
      <c r="AI251">
        <v>0.16</v>
      </c>
      <c r="AJ251">
        <v>1.7999999999999999E-2</v>
      </c>
      <c r="AK251">
        <v>9.8000000000000007</v>
      </c>
      <c r="AL251">
        <v>2.1999999999999999E-2</v>
      </c>
      <c r="AM251">
        <v>6.6</v>
      </c>
      <c r="AN251">
        <v>-0.02</v>
      </c>
      <c r="AO251">
        <v>0.05</v>
      </c>
      <c r="AP251">
        <v>2</v>
      </c>
      <c r="AQ251">
        <v>0.3</v>
      </c>
      <c r="AR251">
        <v>34.1</v>
      </c>
      <c r="AS251">
        <v>-0.02</v>
      </c>
      <c r="AT251">
        <v>2.4</v>
      </c>
      <c r="AU251">
        <v>200</v>
      </c>
      <c r="AV251">
        <v>0.05</v>
      </c>
      <c r="AW251">
        <v>0.4</v>
      </c>
      <c r="AX251">
        <v>25</v>
      </c>
      <c r="AY251">
        <v>-0.1</v>
      </c>
      <c r="AZ251">
        <v>19.2</v>
      </c>
    </row>
    <row r="252" spans="1:52" hidden="1" x14ac:dyDescent="0.3">
      <c r="A252" t="s">
        <v>1023</v>
      </c>
      <c r="B252" t="s">
        <v>1024</v>
      </c>
      <c r="C252" s="1" t="str">
        <f t="shared" si="30"/>
        <v>21:1173</v>
      </c>
      <c r="D252" s="1" t="str">
        <f t="shared" si="40"/>
        <v>21:0241</v>
      </c>
      <c r="E252" t="s">
        <v>1025</v>
      </c>
      <c r="F252" t="s">
        <v>1026</v>
      </c>
      <c r="H252">
        <v>72.730400000000003</v>
      </c>
      <c r="I252">
        <v>-109.79989999999999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140</v>
      </c>
      <c r="N252">
        <v>251</v>
      </c>
      <c r="O252">
        <v>1</v>
      </c>
      <c r="P252">
        <v>12</v>
      </c>
      <c r="Q252">
        <v>0.37</v>
      </c>
      <c r="R252">
        <v>1.7</v>
      </c>
      <c r="S252">
        <v>-0.2</v>
      </c>
      <c r="T252">
        <v>-20</v>
      </c>
      <c r="U252">
        <v>32.700000000000003</v>
      </c>
      <c r="V252">
        <v>7.0000000000000007E-2</v>
      </c>
      <c r="W252">
        <v>9.6199999999999992</v>
      </c>
      <c r="X252">
        <v>0.03</v>
      </c>
      <c r="Y252">
        <v>4.7</v>
      </c>
      <c r="Z252">
        <v>7.2</v>
      </c>
      <c r="AA252">
        <v>8.14</v>
      </c>
      <c r="AB252">
        <v>1.04</v>
      </c>
      <c r="AC252">
        <v>1.4</v>
      </c>
      <c r="AD252">
        <v>-5</v>
      </c>
      <c r="AE252">
        <v>7.0000000000000007E-2</v>
      </c>
      <c r="AF252">
        <v>6.6</v>
      </c>
      <c r="AG252">
        <v>3.65</v>
      </c>
      <c r="AH252">
        <v>273</v>
      </c>
      <c r="AI252">
        <v>0.14000000000000001</v>
      </c>
      <c r="AJ252">
        <v>0.01</v>
      </c>
      <c r="AK252">
        <v>6.1</v>
      </c>
      <c r="AL252">
        <v>1.6E-2</v>
      </c>
      <c r="AM252">
        <v>4.79</v>
      </c>
      <c r="AN252">
        <v>-0.02</v>
      </c>
      <c r="AO252">
        <v>0.04</v>
      </c>
      <c r="AP252">
        <v>1.4</v>
      </c>
      <c r="AQ252">
        <v>0.1</v>
      </c>
      <c r="AR252">
        <v>38.299999999999997</v>
      </c>
      <c r="AS252">
        <v>-0.02</v>
      </c>
      <c r="AT252">
        <v>1.9</v>
      </c>
      <c r="AU252">
        <v>200</v>
      </c>
      <c r="AV252">
        <v>0.03</v>
      </c>
      <c r="AW252">
        <v>0.3</v>
      </c>
      <c r="AX252">
        <v>17</v>
      </c>
      <c r="AY252">
        <v>-0.1</v>
      </c>
      <c r="AZ252">
        <v>12.6</v>
      </c>
    </row>
    <row r="253" spans="1:52" hidden="1" x14ac:dyDescent="0.3">
      <c r="A253" t="s">
        <v>1027</v>
      </c>
      <c r="B253" t="s">
        <v>1028</v>
      </c>
      <c r="C253" s="1" t="str">
        <f t="shared" si="30"/>
        <v>21:1173</v>
      </c>
      <c r="D253" s="1" t="str">
        <f t="shared" si="40"/>
        <v>21:0241</v>
      </c>
      <c r="E253" t="s">
        <v>1029</v>
      </c>
      <c r="F253" t="s">
        <v>1030</v>
      </c>
      <c r="H253">
        <v>72.733130000000003</v>
      </c>
      <c r="I253">
        <v>-109.68489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145</v>
      </c>
      <c r="N253">
        <v>252</v>
      </c>
      <c r="O253">
        <v>1</v>
      </c>
      <c r="P253">
        <v>20</v>
      </c>
      <c r="Q253">
        <v>0.56999999999999995</v>
      </c>
      <c r="R253">
        <v>2.2999999999999998</v>
      </c>
      <c r="S253">
        <v>-0.2</v>
      </c>
      <c r="T253">
        <v>-20</v>
      </c>
      <c r="U253">
        <v>43.7</v>
      </c>
      <c r="V253">
        <v>0.12</v>
      </c>
      <c r="W253">
        <v>10.85</v>
      </c>
      <c r="X253">
        <v>0.04</v>
      </c>
      <c r="Y253">
        <v>6.3</v>
      </c>
      <c r="Z253">
        <v>10.1</v>
      </c>
      <c r="AA253">
        <v>9.51</v>
      </c>
      <c r="AB253">
        <v>1.1599999999999999</v>
      </c>
      <c r="AC253">
        <v>1.9</v>
      </c>
      <c r="AD253">
        <v>-5</v>
      </c>
      <c r="AE253">
        <v>0.13</v>
      </c>
      <c r="AF253">
        <v>8</v>
      </c>
      <c r="AG253">
        <v>5.3</v>
      </c>
      <c r="AH253">
        <v>301</v>
      </c>
      <c r="AI253">
        <v>0.31</v>
      </c>
      <c r="AJ253">
        <v>1.4E-2</v>
      </c>
      <c r="AK253">
        <v>9.5</v>
      </c>
      <c r="AL253">
        <v>2.1999999999999999E-2</v>
      </c>
      <c r="AM253">
        <v>7.73</v>
      </c>
      <c r="AN253">
        <v>-0.02</v>
      </c>
      <c r="AO253">
        <v>0.04</v>
      </c>
      <c r="AP253">
        <v>1.9</v>
      </c>
      <c r="AQ253">
        <v>0.2</v>
      </c>
      <c r="AR253">
        <v>35.799999999999997</v>
      </c>
      <c r="AS253">
        <v>-0.02</v>
      </c>
      <c r="AT253">
        <v>2.8</v>
      </c>
      <c r="AU253">
        <v>110</v>
      </c>
      <c r="AV253">
        <v>0.05</v>
      </c>
      <c r="AW253">
        <v>0.5</v>
      </c>
      <c r="AX253">
        <v>14</v>
      </c>
      <c r="AY253">
        <v>-0.1</v>
      </c>
      <c r="AZ253">
        <v>18.899999999999999</v>
      </c>
    </row>
    <row r="254" spans="1:52" hidden="1" x14ac:dyDescent="0.3">
      <c r="A254" t="s">
        <v>1031</v>
      </c>
      <c r="B254" t="s">
        <v>1032</v>
      </c>
      <c r="C254" s="1" t="str">
        <f t="shared" si="30"/>
        <v>21:1173</v>
      </c>
      <c r="D254" s="1" t="str">
        <f t="shared" si="40"/>
        <v>21:0241</v>
      </c>
      <c r="E254" t="s">
        <v>1033</v>
      </c>
      <c r="F254" t="s">
        <v>1034</v>
      </c>
      <c r="H254">
        <v>72.71602</v>
      </c>
      <c r="I254">
        <v>-109.72089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150</v>
      </c>
      <c r="N254">
        <v>253</v>
      </c>
      <c r="O254">
        <v>1</v>
      </c>
      <c r="P254">
        <v>13</v>
      </c>
      <c r="Q254">
        <v>0.33</v>
      </c>
      <c r="R254">
        <v>1.6</v>
      </c>
      <c r="S254">
        <v>-0.2</v>
      </c>
      <c r="T254">
        <v>-20</v>
      </c>
      <c r="U254">
        <v>26.7</v>
      </c>
      <c r="V254">
        <v>0.06</v>
      </c>
      <c r="W254">
        <v>7.84</v>
      </c>
      <c r="X254">
        <v>0.02</v>
      </c>
      <c r="Y254">
        <v>3.8</v>
      </c>
      <c r="Z254">
        <v>6.2</v>
      </c>
      <c r="AA254">
        <v>6.38</v>
      </c>
      <c r="AB254">
        <v>0.79</v>
      </c>
      <c r="AC254">
        <v>1.1000000000000001</v>
      </c>
      <c r="AD254">
        <v>-5</v>
      </c>
      <c r="AE254">
        <v>0.08</v>
      </c>
      <c r="AF254">
        <v>6.4</v>
      </c>
      <c r="AG254">
        <v>4.33</v>
      </c>
      <c r="AH254">
        <v>211</v>
      </c>
      <c r="AI254">
        <v>0.18</v>
      </c>
      <c r="AJ254">
        <v>3.5999999999999997E-2</v>
      </c>
      <c r="AK254">
        <v>5.0999999999999996</v>
      </c>
      <c r="AL254">
        <v>1.6E-2</v>
      </c>
      <c r="AM254">
        <v>4.0999999999999996</v>
      </c>
      <c r="AN254">
        <v>-0.02</v>
      </c>
      <c r="AO254">
        <v>0.04</v>
      </c>
      <c r="AP254">
        <v>1.2</v>
      </c>
      <c r="AQ254">
        <v>0.2</v>
      </c>
      <c r="AR254">
        <v>23.3</v>
      </c>
      <c r="AS254">
        <v>0.03</v>
      </c>
      <c r="AT254">
        <v>2</v>
      </c>
      <c r="AU254">
        <v>160</v>
      </c>
      <c r="AV254">
        <v>0.03</v>
      </c>
      <c r="AW254">
        <v>0.4</v>
      </c>
      <c r="AX254">
        <v>15</v>
      </c>
      <c r="AY254">
        <v>-0.1</v>
      </c>
      <c r="AZ254">
        <v>10.199999999999999</v>
      </c>
    </row>
    <row r="255" spans="1:52" hidden="1" x14ac:dyDescent="0.3">
      <c r="A255" t="s">
        <v>1035</v>
      </c>
      <c r="B255" t="s">
        <v>1036</v>
      </c>
      <c r="C255" s="1" t="str">
        <f t="shared" si="30"/>
        <v>21:1173</v>
      </c>
      <c r="D255" s="1" t="str">
        <f t="shared" si="40"/>
        <v>21:0241</v>
      </c>
      <c r="E255" t="s">
        <v>1037</v>
      </c>
      <c r="F255" t="s">
        <v>1038</v>
      </c>
      <c r="H255">
        <v>72.690269999999998</v>
      </c>
      <c r="I255">
        <v>-109.96890999999999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15</v>
      </c>
      <c r="M255" t="s">
        <v>57</v>
      </c>
      <c r="N255">
        <v>254</v>
      </c>
      <c r="O255">
        <v>7</v>
      </c>
      <c r="P255">
        <v>30</v>
      </c>
      <c r="Q255">
        <v>0.79</v>
      </c>
      <c r="R255">
        <v>3.2</v>
      </c>
      <c r="S255">
        <v>0.5</v>
      </c>
      <c r="T255">
        <v>-20</v>
      </c>
      <c r="U255">
        <v>58.9</v>
      </c>
      <c r="V255">
        <v>0.13</v>
      </c>
      <c r="W255">
        <v>6.82</v>
      </c>
      <c r="X255">
        <v>0.04</v>
      </c>
      <c r="Y255">
        <v>7.4</v>
      </c>
      <c r="Z255">
        <v>13.2</v>
      </c>
      <c r="AA255">
        <v>17.8</v>
      </c>
      <c r="AB255">
        <v>1.38</v>
      </c>
      <c r="AC255">
        <v>2.4</v>
      </c>
      <c r="AD255">
        <v>10</v>
      </c>
      <c r="AE255">
        <v>0.14000000000000001</v>
      </c>
      <c r="AF255">
        <v>10.199999999999999</v>
      </c>
      <c r="AG255">
        <v>3.77</v>
      </c>
      <c r="AH255">
        <v>266</v>
      </c>
      <c r="AI255">
        <v>0.31</v>
      </c>
      <c r="AJ255">
        <v>1.6E-2</v>
      </c>
      <c r="AK255">
        <v>11.3</v>
      </c>
      <c r="AL255">
        <v>2.5000000000000001E-2</v>
      </c>
      <c r="AM255">
        <v>8.68</v>
      </c>
      <c r="AN255">
        <v>0.03</v>
      </c>
      <c r="AO255">
        <v>0.09</v>
      </c>
      <c r="AP255">
        <v>2.5</v>
      </c>
      <c r="AQ255">
        <v>0.3</v>
      </c>
      <c r="AR255">
        <v>23.1</v>
      </c>
      <c r="AS255">
        <v>0.02</v>
      </c>
      <c r="AT255">
        <v>3.2</v>
      </c>
      <c r="AU255">
        <v>210</v>
      </c>
      <c r="AV255">
        <v>0.05</v>
      </c>
      <c r="AW255">
        <v>0.4</v>
      </c>
      <c r="AX255">
        <v>26</v>
      </c>
      <c r="AY255">
        <v>-0.1</v>
      </c>
      <c r="AZ255">
        <v>23.5</v>
      </c>
    </row>
    <row r="256" spans="1:52" hidden="1" x14ac:dyDescent="0.3">
      <c r="A256" t="s">
        <v>1039</v>
      </c>
      <c r="B256" t="s">
        <v>1040</v>
      </c>
      <c r="C256" s="1" t="str">
        <f t="shared" si="30"/>
        <v>21:1173</v>
      </c>
      <c r="D256" s="1" t="str">
        <f t="shared" si="40"/>
        <v>21:0241</v>
      </c>
      <c r="E256" t="s">
        <v>1041</v>
      </c>
      <c r="F256" t="s">
        <v>1042</v>
      </c>
      <c r="H256">
        <v>72.671400000000006</v>
      </c>
      <c r="I256">
        <v>-109.79989</v>
      </c>
      <c r="J256" s="1" t="str">
        <f t="shared" si="41"/>
        <v>NGR bulk stream sediment</v>
      </c>
      <c r="K256" s="1" t="str">
        <f t="shared" si="42"/>
        <v>&lt;177 micron (NGR)</v>
      </c>
      <c r="L256">
        <v>15</v>
      </c>
      <c r="M256" t="s">
        <v>62</v>
      </c>
      <c r="N256">
        <v>255</v>
      </c>
      <c r="O256">
        <v>1</v>
      </c>
      <c r="P256">
        <v>17</v>
      </c>
      <c r="Q256">
        <v>0.35</v>
      </c>
      <c r="R256">
        <v>1.4</v>
      </c>
      <c r="S256">
        <v>-0.2</v>
      </c>
      <c r="T256">
        <v>-20</v>
      </c>
      <c r="U256">
        <v>35</v>
      </c>
      <c r="V256">
        <v>0.08</v>
      </c>
      <c r="W256">
        <v>7.87</v>
      </c>
      <c r="X256">
        <v>0.04</v>
      </c>
      <c r="Y256">
        <v>4.2</v>
      </c>
      <c r="Z256">
        <v>6.4</v>
      </c>
      <c r="AA256">
        <v>10.97</v>
      </c>
      <c r="AB256">
        <v>0.91</v>
      </c>
      <c r="AC256">
        <v>1.2</v>
      </c>
      <c r="AD256">
        <v>-5</v>
      </c>
      <c r="AE256">
        <v>7.0000000000000007E-2</v>
      </c>
      <c r="AF256">
        <v>7.1</v>
      </c>
      <c r="AG256">
        <v>3.93</v>
      </c>
      <c r="AH256">
        <v>259</v>
      </c>
      <c r="AI256">
        <v>0.12</v>
      </c>
      <c r="AJ256">
        <v>1.0999999999999999E-2</v>
      </c>
      <c r="AK256">
        <v>6</v>
      </c>
      <c r="AL256">
        <v>1.7000000000000001E-2</v>
      </c>
      <c r="AM256">
        <v>5.42</v>
      </c>
      <c r="AN256">
        <v>0.03</v>
      </c>
      <c r="AO256">
        <v>0.05</v>
      </c>
      <c r="AP256">
        <v>1.4</v>
      </c>
      <c r="AQ256">
        <v>0.1</v>
      </c>
      <c r="AR256">
        <v>25.9</v>
      </c>
      <c r="AS256">
        <v>-0.02</v>
      </c>
      <c r="AT256">
        <v>1.8</v>
      </c>
      <c r="AU256">
        <v>190</v>
      </c>
      <c r="AV256">
        <v>0.03</v>
      </c>
      <c r="AW256">
        <v>0.3</v>
      </c>
      <c r="AX256">
        <v>16</v>
      </c>
      <c r="AY256">
        <v>-0.1</v>
      </c>
      <c r="AZ256">
        <v>12.8</v>
      </c>
    </row>
    <row r="257" spans="1:52" hidden="1" x14ac:dyDescent="0.3">
      <c r="A257" t="s">
        <v>1043</v>
      </c>
      <c r="B257" t="s">
        <v>1044</v>
      </c>
      <c r="C257" s="1" t="str">
        <f t="shared" si="30"/>
        <v>21:1173</v>
      </c>
      <c r="D257" s="1" t="str">
        <f t="shared" si="40"/>
        <v>21:0241</v>
      </c>
      <c r="E257" t="s">
        <v>1045</v>
      </c>
      <c r="F257" t="s">
        <v>1046</v>
      </c>
      <c r="H257">
        <v>72.669889999999995</v>
      </c>
      <c r="I257">
        <v>-109.88290000000001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15</v>
      </c>
      <c r="M257" t="s">
        <v>67</v>
      </c>
      <c r="N257">
        <v>256</v>
      </c>
      <c r="O257">
        <v>1</v>
      </c>
      <c r="P257">
        <v>24</v>
      </c>
      <c r="Q257">
        <v>0.75</v>
      </c>
      <c r="R257">
        <v>2.9</v>
      </c>
      <c r="S257">
        <v>0.4</v>
      </c>
      <c r="T257">
        <v>-20</v>
      </c>
      <c r="U257">
        <v>55.4</v>
      </c>
      <c r="V257">
        <v>0.13</v>
      </c>
      <c r="W257">
        <v>7.79</v>
      </c>
      <c r="X257">
        <v>0.04</v>
      </c>
      <c r="Y257">
        <v>7.4</v>
      </c>
      <c r="Z257">
        <v>12.7</v>
      </c>
      <c r="AA257">
        <v>12.71</v>
      </c>
      <c r="AB257">
        <v>1.45</v>
      </c>
      <c r="AC257">
        <v>2.2999999999999998</v>
      </c>
      <c r="AD257">
        <v>7</v>
      </c>
      <c r="AE257">
        <v>0.16</v>
      </c>
      <c r="AF257">
        <v>11</v>
      </c>
      <c r="AG257">
        <v>4.45</v>
      </c>
      <c r="AH257">
        <v>314</v>
      </c>
      <c r="AI257">
        <v>0.27</v>
      </c>
      <c r="AJ257">
        <v>1.2999999999999999E-2</v>
      </c>
      <c r="AK257">
        <v>10.5</v>
      </c>
      <c r="AL257">
        <v>2.7E-2</v>
      </c>
      <c r="AM257">
        <v>8.5</v>
      </c>
      <c r="AN257">
        <v>0.03</v>
      </c>
      <c r="AO257">
        <v>7.0000000000000007E-2</v>
      </c>
      <c r="AP257">
        <v>2.2999999999999998</v>
      </c>
      <c r="AQ257">
        <v>0.3</v>
      </c>
      <c r="AR257">
        <v>24.6</v>
      </c>
      <c r="AS257">
        <v>-0.02</v>
      </c>
      <c r="AT257">
        <v>3.4</v>
      </c>
      <c r="AU257">
        <v>150</v>
      </c>
      <c r="AV257">
        <v>0.06</v>
      </c>
      <c r="AW257">
        <v>0.5</v>
      </c>
      <c r="AX257">
        <v>20</v>
      </c>
      <c r="AY257">
        <v>-0.1</v>
      </c>
      <c r="AZ257">
        <v>22.8</v>
      </c>
    </row>
    <row r="258" spans="1:52" hidden="1" x14ac:dyDescent="0.3">
      <c r="A258" t="s">
        <v>1047</v>
      </c>
      <c r="B258" t="s">
        <v>1048</v>
      </c>
      <c r="C258" s="1" t="str">
        <f t="shared" ref="C258:C321" si="43">HYPERLINK("http://geochem.nrcan.gc.ca/cdogs/content/bdl/bdl211173_e.htm", "21:1173")</f>
        <v>21:1173</v>
      </c>
      <c r="D258" s="1" t="str">
        <f t="shared" si="40"/>
        <v>21:0241</v>
      </c>
      <c r="E258" t="s">
        <v>1037</v>
      </c>
      <c r="F258" t="s">
        <v>1049</v>
      </c>
      <c r="H258">
        <v>72.690269999999998</v>
      </c>
      <c r="I258">
        <v>-109.96890999999999</v>
      </c>
      <c r="J258" s="1" t="str">
        <f t="shared" si="41"/>
        <v>NGR bulk stream sediment</v>
      </c>
      <c r="K258" s="1" t="str">
        <f t="shared" si="42"/>
        <v>&lt;177 micron (NGR)</v>
      </c>
      <c r="L258">
        <v>15</v>
      </c>
      <c r="M258" t="s">
        <v>120</v>
      </c>
      <c r="N258">
        <v>257</v>
      </c>
      <c r="O258">
        <v>1</v>
      </c>
      <c r="P258">
        <v>26</v>
      </c>
      <c r="Q258">
        <v>0.78</v>
      </c>
      <c r="R258">
        <v>3.1</v>
      </c>
      <c r="S258">
        <v>0.3</v>
      </c>
      <c r="T258">
        <v>-20</v>
      </c>
      <c r="U258">
        <v>57.4</v>
      </c>
      <c r="V258">
        <v>0.13</v>
      </c>
      <c r="W258">
        <v>6.94</v>
      </c>
      <c r="X258">
        <v>0.05</v>
      </c>
      <c r="Y258">
        <v>7.3</v>
      </c>
      <c r="Z258">
        <v>12.8</v>
      </c>
      <c r="AA258">
        <v>15.56</v>
      </c>
      <c r="AB258">
        <v>1.36</v>
      </c>
      <c r="AC258">
        <v>2.4</v>
      </c>
      <c r="AD258">
        <v>6</v>
      </c>
      <c r="AE258">
        <v>0.14000000000000001</v>
      </c>
      <c r="AF258">
        <v>10</v>
      </c>
      <c r="AG258">
        <v>3.88</v>
      </c>
      <c r="AH258">
        <v>264</v>
      </c>
      <c r="AI258">
        <v>0.27</v>
      </c>
      <c r="AJ258">
        <v>1.4999999999999999E-2</v>
      </c>
      <c r="AK258">
        <v>10.8</v>
      </c>
      <c r="AL258">
        <v>2.5000000000000001E-2</v>
      </c>
      <c r="AM258">
        <v>8.44</v>
      </c>
      <c r="AN258">
        <v>0.03</v>
      </c>
      <c r="AO258">
        <v>0.08</v>
      </c>
      <c r="AP258">
        <v>2.4</v>
      </c>
      <c r="AQ258">
        <v>0.2</v>
      </c>
      <c r="AR258">
        <v>22.9</v>
      </c>
      <c r="AS258">
        <v>-0.02</v>
      </c>
      <c r="AT258">
        <v>3.1</v>
      </c>
      <c r="AU258">
        <v>220</v>
      </c>
      <c r="AV258">
        <v>0.05</v>
      </c>
      <c r="AW258">
        <v>0.4</v>
      </c>
      <c r="AX258">
        <v>26</v>
      </c>
      <c r="AY258">
        <v>-0.1</v>
      </c>
      <c r="AZ258">
        <v>21.8</v>
      </c>
    </row>
    <row r="259" spans="1:52" hidden="1" x14ac:dyDescent="0.3">
      <c r="A259" t="s">
        <v>1050</v>
      </c>
      <c r="B259" t="s">
        <v>1051</v>
      </c>
      <c r="C259" s="1" t="str">
        <f t="shared" si="43"/>
        <v>21:1173</v>
      </c>
      <c r="D259" s="1" t="str">
        <f t="shared" si="40"/>
        <v>21:0241</v>
      </c>
      <c r="E259" t="s">
        <v>1037</v>
      </c>
      <c r="F259" t="s">
        <v>1052</v>
      </c>
      <c r="H259">
        <v>72.690269999999998</v>
      </c>
      <c r="I259">
        <v>-109.96890999999999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15</v>
      </c>
      <c r="M259" t="s">
        <v>116</v>
      </c>
      <c r="N259">
        <v>258</v>
      </c>
      <c r="O259">
        <v>1</v>
      </c>
      <c r="P259">
        <v>28</v>
      </c>
      <c r="Q259">
        <v>0.8</v>
      </c>
      <c r="R259">
        <v>3</v>
      </c>
      <c r="S259">
        <v>-0.2</v>
      </c>
      <c r="T259">
        <v>-20</v>
      </c>
      <c r="U259">
        <v>61.6</v>
      </c>
      <c r="V259">
        <v>0.13</v>
      </c>
      <c r="W259">
        <v>6.79</v>
      </c>
      <c r="X259">
        <v>0.05</v>
      </c>
      <c r="Y259">
        <v>7.5</v>
      </c>
      <c r="Z259">
        <v>13.1</v>
      </c>
      <c r="AA259">
        <v>17</v>
      </c>
      <c r="AB259">
        <v>1.39</v>
      </c>
      <c r="AC259">
        <v>2.5</v>
      </c>
      <c r="AD259">
        <v>12</v>
      </c>
      <c r="AE259">
        <v>0.14000000000000001</v>
      </c>
      <c r="AF259">
        <v>10.5</v>
      </c>
      <c r="AG259">
        <v>3.76</v>
      </c>
      <c r="AH259">
        <v>262</v>
      </c>
      <c r="AI259">
        <v>0.28999999999999998</v>
      </c>
      <c r="AJ259">
        <v>1.4999999999999999E-2</v>
      </c>
      <c r="AK259">
        <v>11.4</v>
      </c>
      <c r="AL259">
        <v>2.5000000000000001E-2</v>
      </c>
      <c r="AM259">
        <v>8.89</v>
      </c>
      <c r="AN259">
        <v>0.03</v>
      </c>
      <c r="AO259">
        <v>0.08</v>
      </c>
      <c r="AP259">
        <v>2.6</v>
      </c>
      <c r="AQ259">
        <v>0.3</v>
      </c>
      <c r="AR259">
        <v>23.4</v>
      </c>
      <c r="AS259">
        <v>-0.02</v>
      </c>
      <c r="AT259">
        <v>3.3</v>
      </c>
      <c r="AU259">
        <v>210</v>
      </c>
      <c r="AV259">
        <v>0.05</v>
      </c>
      <c r="AW259">
        <v>0.4</v>
      </c>
      <c r="AX259">
        <v>26</v>
      </c>
      <c r="AY259">
        <v>-0.1</v>
      </c>
      <c r="AZ259">
        <v>23.1</v>
      </c>
    </row>
    <row r="260" spans="1:52" hidden="1" x14ac:dyDescent="0.3">
      <c r="A260" t="s">
        <v>1053</v>
      </c>
      <c r="B260" t="s">
        <v>1054</v>
      </c>
      <c r="C260" s="1" t="str">
        <f t="shared" si="43"/>
        <v>21:1173</v>
      </c>
      <c r="D260" s="1" t="str">
        <f t="shared" si="40"/>
        <v>21:0241</v>
      </c>
      <c r="E260" t="s">
        <v>1055</v>
      </c>
      <c r="F260" t="s">
        <v>1056</v>
      </c>
      <c r="H260">
        <v>72.657660000000007</v>
      </c>
      <c r="I260">
        <v>-109.9359</v>
      </c>
      <c r="J260" s="1" t="str">
        <f t="shared" si="41"/>
        <v>NGR bulk stream sediment</v>
      </c>
      <c r="K260" s="1" t="str">
        <f t="shared" si="42"/>
        <v>&lt;177 micron (NGR)</v>
      </c>
      <c r="L260">
        <v>15</v>
      </c>
      <c r="M260" t="s">
        <v>77</v>
      </c>
      <c r="N260">
        <v>259</v>
      </c>
      <c r="O260">
        <v>1</v>
      </c>
      <c r="P260">
        <v>21</v>
      </c>
      <c r="Q260">
        <v>0.67</v>
      </c>
      <c r="R260">
        <v>3.2</v>
      </c>
      <c r="S260">
        <v>0.4</v>
      </c>
      <c r="T260">
        <v>-20</v>
      </c>
      <c r="U260">
        <v>57.9</v>
      </c>
      <c r="V260">
        <v>0.12</v>
      </c>
      <c r="W260">
        <v>6.83</v>
      </c>
      <c r="X260">
        <v>0.04</v>
      </c>
      <c r="Y260">
        <v>7</v>
      </c>
      <c r="Z260">
        <v>11.5</v>
      </c>
      <c r="AA260">
        <v>11.33</v>
      </c>
      <c r="AB260">
        <v>1.4</v>
      </c>
      <c r="AC260">
        <v>2.1</v>
      </c>
      <c r="AD260">
        <v>13</v>
      </c>
      <c r="AE260">
        <v>0.13</v>
      </c>
      <c r="AF260">
        <v>9.9</v>
      </c>
      <c r="AG260">
        <v>3.69</v>
      </c>
      <c r="AH260">
        <v>299</v>
      </c>
      <c r="AI260">
        <v>0.39</v>
      </c>
      <c r="AJ260">
        <v>1.4999999999999999E-2</v>
      </c>
      <c r="AK260">
        <v>9.6999999999999993</v>
      </c>
      <c r="AL260">
        <v>2.5000000000000001E-2</v>
      </c>
      <c r="AM260">
        <v>7.49</v>
      </c>
      <c r="AN260">
        <v>0.06</v>
      </c>
      <c r="AO260">
        <v>0.09</v>
      </c>
      <c r="AP260">
        <v>2.2999999999999998</v>
      </c>
      <c r="AQ260">
        <v>0.3</v>
      </c>
      <c r="AR260">
        <v>27.9</v>
      </c>
      <c r="AS260">
        <v>-0.02</v>
      </c>
      <c r="AT260">
        <v>3</v>
      </c>
      <c r="AU260">
        <v>170</v>
      </c>
      <c r="AV260">
        <v>0.05</v>
      </c>
      <c r="AW260">
        <v>0.4</v>
      </c>
      <c r="AX260">
        <v>23</v>
      </c>
      <c r="AY260">
        <v>-0.1</v>
      </c>
      <c r="AZ260">
        <v>19.899999999999999</v>
      </c>
    </row>
    <row r="261" spans="1:52" hidden="1" x14ac:dyDescent="0.3">
      <c r="A261" t="s">
        <v>1057</v>
      </c>
      <c r="B261" t="s">
        <v>1058</v>
      </c>
      <c r="C261" s="1" t="str">
        <f t="shared" si="43"/>
        <v>21:1173</v>
      </c>
      <c r="D261" s="1" t="str">
        <f t="shared" si="40"/>
        <v>21:0241</v>
      </c>
      <c r="E261" t="s">
        <v>1059</v>
      </c>
      <c r="F261" t="s">
        <v>1060</v>
      </c>
      <c r="H261">
        <v>72.525099999999995</v>
      </c>
      <c r="I261">
        <v>-110.28891</v>
      </c>
      <c r="J261" s="1" t="str">
        <f t="shared" si="41"/>
        <v>NGR bulk stream sediment</v>
      </c>
      <c r="K261" s="1" t="str">
        <f t="shared" si="42"/>
        <v>&lt;177 micron (NGR)</v>
      </c>
      <c r="L261">
        <v>15</v>
      </c>
      <c r="M261" t="s">
        <v>82</v>
      </c>
      <c r="N261">
        <v>260</v>
      </c>
      <c r="O261">
        <v>1</v>
      </c>
      <c r="P261">
        <v>13</v>
      </c>
      <c r="Q261">
        <v>0.3</v>
      </c>
      <c r="R261">
        <v>1.9</v>
      </c>
      <c r="S261">
        <v>-0.2</v>
      </c>
      <c r="T261">
        <v>-20</v>
      </c>
      <c r="U261">
        <v>56.6</v>
      </c>
      <c r="V261">
        <v>0.05</v>
      </c>
      <c r="W261">
        <v>10.99</v>
      </c>
      <c r="X261">
        <v>0.03</v>
      </c>
      <c r="Y261">
        <v>4</v>
      </c>
      <c r="Z261">
        <v>6</v>
      </c>
      <c r="AA261">
        <v>8.17</v>
      </c>
      <c r="AB261">
        <v>0.59</v>
      </c>
      <c r="AC261">
        <v>1</v>
      </c>
      <c r="AD261">
        <v>-5</v>
      </c>
      <c r="AE261">
        <v>7.0000000000000007E-2</v>
      </c>
      <c r="AF261">
        <v>6.3</v>
      </c>
      <c r="AG261">
        <v>5.46</v>
      </c>
      <c r="AH261">
        <v>223</v>
      </c>
      <c r="AI261">
        <v>0.2</v>
      </c>
      <c r="AJ261">
        <v>1.0999999999999999E-2</v>
      </c>
      <c r="AK261">
        <v>5.7</v>
      </c>
      <c r="AL261">
        <v>1.2999999999999999E-2</v>
      </c>
      <c r="AM261">
        <v>3.68</v>
      </c>
      <c r="AN261">
        <v>-0.02</v>
      </c>
      <c r="AO261">
        <v>0.05</v>
      </c>
      <c r="AP261">
        <v>1.3</v>
      </c>
      <c r="AQ261">
        <v>0.1</v>
      </c>
      <c r="AR261">
        <v>39.6</v>
      </c>
      <c r="AS261">
        <v>0.02</v>
      </c>
      <c r="AT261">
        <v>1.6</v>
      </c>
      <c r="AU261">
        <v>130</v>
      </c>
      <c r="AV261">
        <v>0.04</v>
      </c>
      <c r="AW261">
        <v>0.3</v>
      </c>
      <c r="AX261">
        <v>11</v>
      </c>
      <c r="AY261">
        <v>-0.1</v>
      </c>
      <c r="AZ261">
        <v>8</v>
      </c>
    </row>
    <row r="262" spans="1:52" hidden="1" x14ac:dyDescent="0.3">
      <c r="A262" t="s">
        <v>1061</v>
      </c>
      <c r="B262" t="s">
        <v>1062</v>
      </c>
      <c r="C262" s="1" t="str">
        <f t="shared" si="43"/>
        <v>21:1173</v>
      </c>
      <c r="D262" s="1" t="str">
        <f t="shared" si="40"/>
        <v>21:0241</v>
      </c>
      <c r="E262" t="s">
        <v>1063</v>
      </c>
      <c r="F262" t="s">
        <v>1064</v>
      </c>
      <c r="H262">
        <v>72.516130000000004</v>
      </c>
      <c r="I262">
        <v>-110.40192</v>
      </c>
      <c r="J262" s="1" t="str">
        <f t="shared" si="41"/>
        <v>NGR bulk stream sediment</v>
      </c>
      <c r="K262" s="1" t="str">
        <f t="shared" si="42"/>
        <v>&lt;177 micron (NGR)</v>
      </c>
      <c r="L262">
        <v>15</v>
      </c>
      <c r="M262" t="s">
        <v>87</v>
      </c>
      <c r="N262">
        <v>261</v>
      </c>
      <c r="O262">
        <v>1</v>
      </c>
      <c r="P262">
        <v>17</v>
      </c>
      <c r="Q262">
        <v>0.36</v>
      </c>
      <c r="R262">
        <v>2.2999999999999998</v>
      </c>
      <c r="S262">
        <v>0.3</v>
      </c>
      <c r="T262">
        <v>-20</v>
      </c>
      <c r="U262">
        <v>18.5</v>
      </c>
      <c r="V262">
        <v>0.06</v>
      </c>
      <c r="W262">
        <v>12.63</v>
      </c>
      <c r="X262">
        <v>0.04</v>
      </c>
      <c r="Y262">
        <v>3.7</v>
      </c>
      <c r="Z262">
        <v>7.4</v>
      </c>
      <c r="AA262">
        <v>8.91</v>
      </c>
      <c r="AB262">
        <v>0.76</v>
      </c>
      <c r="AC262">
        <v>1.3</v>
      </c>
      <c r="AD262">
        <v>-5</v>
      </c>
      <c r="AE262">
        <v>0.1</v>
      </c>
      <c r="AF262">
        <v>8</v>
      </c>
      <c r="AG262">
        <v>5.78</v>
      </c>
      <c r="AH262">
        <v>237</v>
      </c>
      <c r="AI262">
        <v>0.28000000000000003</v>
      </c>
      <c r="AJ262">
        <v>6.2E-2</v>
      </c>
      <c r="AK262">
        <v>5.9</v>
      </c>
      <c r="AL262">
        <v>1.9E-2</v>
      </c>
      <c r="AM262">
        <v>4.42</v>
      </c>
      <c r="AN262">
        <v>-0.02</v>
      </c>
      <c r="AO262">
        <v>0.05</v>
      </c>
      <c r="AP262">
        <v>1.6</v>
      </c>
      <c r="AQ262">
        <v>0.2</v>
      </c>
      <c r="AR262">
        <v>50</v>
      </c>
      <c r="AS262">
        <v>-0.02</v>
      </c>
      <c r="AT262">
        <v>1.9</v>
      </c>
      <c r="AU262">
        <v>160</v>
      </c>
      <c r="AV262">
        <v>0.04</v>
      </c>
      <c r="AW262">
        <v>0.3</v>
      </c>
      <c r="AX262">
        <v>15</v>
      </c>
      <c r="AY262">
        <v>-0.1</v>
      </c>
      <c r="AZ262">
        <v>10</v>
      </c>
    </row>
    <row r="263" spans="1:52" hidden="1" x14ac:dyDescent="0.3">
      <c r="A263" t="s">
        <v>1065</v>
      </c>
      <c r="B263" t="s">
        <v>1066</v>
      </c>
      <c r="C263" s="1" t="str">
        <f t="shared" si="43"/>
        <v>21:1173</v>
      </c>
      <c r="D263" s="1" t="str">
        <f t="shared" si="40"/>
        <v>21:0241</v>
      </c>
      <c r="E263" t="s">
        <v>1067</v>
      </c>
      <c r="F263" t="s">
        <v>1068</v>
      </c>
      <c r="H263">
        <v>72.468559999999997</v>
      </c>
      <c r="I263">
        <v>-110.52493</v>
      </c>
      <c r="J263" s="1" t="str">
        <f t="shared" si="41"/>
        <v>NGR bulk stream sediment</v>
      </c>
      <c r="K263" s="1" t="str">
        <f t="shared" si="42"/>
        <v>&lt;177 micron (NGR)</v>
      </c>
      <c r="L263">
        <v>15</v>
      </c>
      <c r="M263" t="s">
        <v>92</v>
      </c>
      <c r="N263">
        <v>262</v>
      </c>
      <c r="O263">
        <v>1</v>
      </c>
      <c r="P263">
        <v>22</v>
      </c>
      <c r="Q263">
        <v>1</v>
      </c>
      <c r="R263">
        <v>2</v>
      </c>
      <c r="S263">
        <v>0.3</v>
      </c>
      <c r="T263">
        <v>-20</v>
      </c>
      <c r="U263">
        <v>38</v>
      </c>
      <c r="V263">
        <v>0.09</v>
      </c>
      <c r="W263">
        <v>8.99</v>
      </c>
      <c r="X263">
        <v>0.06</v>
      </c>
      <c r="Y263">
        <v>7</v>
      </c>
      <c r="Z263">
        <v>13.8</v>
      </c>
      <c r="AA263">
        <v>20.14</v>
      </c>
      <c r="AB263">
        <v>1.33</v>
      </c>
      <c r="AC263">
        <v>3</v>
      </c>
      <c r="AD263">
        <v>9</v>
      </c>
      <c r="AE263">
        <v>0.1</v>
      </c>
      <c r="AF263">
        <v>9.1999999999999993</v>
      </c>
      <c r="AG263">
        <v>4.9800000000000004</v>
      </c>
      <c r="AH263">
        <v>312</v>
      </c>
      <c r="AI263">
        <v>0.2</v>
      </c>
      <c r="AJ263">
        <v>2.9000000000000001E-2</v>
      </c>
      <c r="AK263">
        <v>12.2</v>
      </c>
      <c r="AL263">
        <v>2.4E-2</v>
      </c>
      <c r="AM263">
        <v>5.97</v>
      </c>
      <c r="AN263">
        <v>-0.02</v>
      </c>
      <c r="AO263">
        <v>0.05</v>
      </c>
      <c r="AP263">
        <v>2.5</v>
      </c>
      <c r="AQ263">
        <v>0.3</v>
      </c>
      <c r="AR263">
        <v>33.5</v>
      </c>
      <c r="AS263">
        <v>-0.02</v>
      </c>
      <c r="AT263">
        <v>2</v>
      </c>
      <c r="AU263">
        <v>370</v>
      </c>
      <c r="AV263">
        <v>0.05</v>
      </c>
      <c r="AW263">
        <v>0.3</v>
      </c>
      <c r="AX263">
        <v>33</v>
      </c>
      <c r="AY263">
        <v>-0.1</v>
      </c>
      <c r="AZ263">
        <v>22.2</v>
      </c>
    </row>
    <row r="264" spans="1:52" hidden="1" x14ac:dyDescent="0.3">
      <c r="A264" t="s">
        <v>1069</v>
      </c>
      <c r="B264" t="s">
        <v>1070</v>
      </c>
      <c r="C264" s="1" t="str">
        <f t="shared" si="43"/>
        <v>21:1173</v>
      </c>
      <c r="D264" s="1" t="str">
        <f t="shared" si="40"/>
        <v>21:0241</v>
      </c>
      <c r="E264" t="s">
        <v>1071</v>
      </c>
      <c r="F264" t="s">
        <v>1072</v>
      </c>
      <c r="H264">
        <v>72.420410000000004</v>
      </c>
      <c r="I264">
        <v>-110.70093</v>
      </c>
      <c r="J264" s="1" t="str">
        <f t="shared" si="41"/>
        <v>NGR bulk stream sediment</v>
      </c>
      <c r="K264" s="1" t="str">
        <f t="shared" si="42"/>
        <v>&lt;177 micron (NGR)</v>
      </c>
      <c r="L264">
        <v>15</v>
      </c>
      <c r="M264" t="s">
        <v>97</v>
      </c>
      <c r="N264">
        <v>263</v>
      </c>
      <c r="O264">
        <v>1</v>
      </c>
      <c r="P264">
        <v>25</v>
      </c>
      <c r="Q264">
        <v>1.28</v>
      </c>
      <c r="R264">
        <v>1.7</v>
      </c>
      <c r="S264">
        <v>0.5</v>
      </c>
      <c r="T264">
        <v>-20</v>
      </c>
      <c r="U264">
        <v>56.1</v>
      </c>
      <c r="V264">
        <v>0.08</v>
      </c>
      <c r="W264">
        <v>12.3</v>
      </c>
      <c r="X264">
        <v>0.09</v>
      </c>
      <c r="Y264">
        <v>10.1</v>
      </c>
      <c r="Z264">
        <v>18.3</v>
      </c>
      <c r="AA264">
        <v>32.81</v>
      </c>
      <c r="AB264">
        <v>1.67</v>
      </c>
      <c r="AC264">
        <v>3.7</v>
      </c>
      <c r="AD264">
        <v>5</v>
      </c>
      <c r="AE264">
        <v>0.08</v>
      </c>
      <c r="AF264">
        <v>11.8</v>
      </c>
      <c r="AG264">
        <v>4.71</v>
      </c>
      <c r="AH264">
        <v>369</v>
      </c>
      <c r="AI264">
        <v>0.18</v>
      </c>
      <c r="AJ264">
        <v>3.9E-2</v>
      </c>
      <c r="AK264">
        <v>15.6</v>
      </c>
      <c r="AL264">
        <v>2.5999999999999999E-2</v>
      </c>
      <c r="AM264">
        <v>6.55</v>
      </c>
      <c r="AN264">
        <v>0.04</v>
      </c>
      <c r="AO264">
        <v>0.05</v>
      </c>
      <c r="AP264">
        <v>3.2</v>
      </c>
      <c r="AQ264">
        <v>0.3</v>
      </c>
      <c r="AR264">
        <v>52</v>
      </c>
      <c r="AS264">
        <v>-0.02</v>
      </c>
      <c r="AT264">
        <v>2.1</v>
      </c>
      <c r="AU264">
        <v>680</v>
      </c>
      <c r="AV264">
        <v>0.06</v>
      </c>
      <c r="AW264">
        <v>0.4</v>
      </c>
      <c r="AX264">
        <v>41</v>
      </c>
      <c r="AY264">
        <v>-0.1</v>
      </c>
      <c r="AZ264">
        <v>24.5</v>
      </c>
    </row>
    <row r="265" spans="1:52" hidden="1" x14ac:dyDescent="0.3">
      <c r="A265" t="s">
        <v>1073</v>
      </c>
      <c r="B265" t="s">
        <v>1074</v>
      </c>
      <c r="C265" s="1" t="str">
        <f t="shared" si="43"/>
        <v>21:1173</v>
      </c>
      <c r="D265" s="1" t="str">
        <f t="shared" si="40"/>
        <v>21:0241</v>
      </c>
      <c r="E265" t="s">
        <v>1075</v>
      </c>
      <c r="F265" t="s">
        <v>1076</v>
      </c>
      <c r="H265">
        <v>72.371520000000004</v>
      </c>
      <c r="I265">
        <v>-110.77692999999999</v>
      </c>
      <c r="J265" s="1" t="str">
        <f t="shared" si="41"/>
        <v>NGR bulk stream sediment</v>
      </c>
      <c r="K265" s="1" t="str">
        <f t="shared" si="42"/>
        <v>&lt;177 micron (NGR)</v>
      </c>
      <c r="L265">
        <v>15</v>
      </c>
      <c r="M265" t="s">
        <v>102</v>
      </c>
      <c r="N265">
        <v>264</v>
      </c>
      <c r="O265">
        <v>1</v>
      </c>
      <c r="P265">
        <v>19</v>
      </c>
      <c r="Q265">
        <v>1.4</v>
      </c>
      <c r="R265">
        <v>1.9</v>
      </c>
      <c r="S265">
        <v>-0.2</v>
      </c>
      <c r="T265">
        <v>-20</v>
      </c>
      <c r="U265">
        <v>19.600000000000001</v>
      </c>
      <c r="V265">
        <v>0.09</v>
      </c>
      <c r="W265">
        <v>14.28</v>
      </c>
      <c r="X265">
        <v>0.05</v>
      </c>
      <c r="Y265">
        <v>6.9</v>
      </c>
      <c r="Z265">
        <v>19.100000000000001</v>
      </c>
      <c r="AA265">
        <v>26.84</v>
      </c>
      <c r="AB265">
        <v>1.39</v>
      </c>
      <c r="AC265">
        <v>4.0999999999999996</v>
      </c>
      <c r="AD265">
        <v>8</v>
      </c>
      <c r="AE265">
        <v>0.08</v>
      </c>
      <c r="AF265">
        <v>12.6</v>
      </c>
      <c r="AG265">
        <v>5.17</v>
      </c>
      <c r="AH265">
        <v>237</v>
      </c>
      <c r="AI265">
        <v>0.19</v>
      </c>
      <c r="AJ265">
        <v>1.4E-2</v>
      </c>
      <c r="AK265">
        <v>11.5</v>
      </c>
      <c r="AL265">
        <v>2.4E-2</v>
      </c>
      <c r="AM265">
        <v>5.58</v>
      </c>
      <c r="AN265">
        <v>0.03</v>
      </c>
      <c r="AO265">
        <v>0.04</v>
      </c>
      <c r="AP265">
        <v>2.4</v>
      </c>
      <c r="AQ265">
        <v>0.3</v>
      </c>
      <c r="AR265">
        <v>56.1</v>
      </c>
      <c r="AS265">
        <v>-0.02</v>
      </c>
      <c r="AT265">
        <v>2.7</v>
      </c>
      <c r="AU265">
        <v>980</v>
      </c>
      <c r="AV265">
        <v>0.06</v>
      </c>
      <c r="AW265">
        <v>0.7</v>
      </c>
      <c r="AX265">
        <v>31</v>
      </c>
      <c r="AY265">
        <v>0.1</v>
      </c>
      <c r="AZ265">
        <v>23.4</v>
      </c>
    </row>
    <row r="266" spans="1:52" hidden="1" x14ac:dyDescent="0.3">
      <c r="A266" t="s">
        <v>1077</v>
      </c>
      <c r="B266" t="s">
        <v>1078</v>
      </c>
      <c r="C266" s="1" t="str">
        <f t="shared" si="43"/>
        <v>21:1173</v>
      </c>
      <c r="D266" s="1" t="str">
        <f t="shared" si="40"/>
        <v>21:0241</v>
      </c>
      <c r="E266" t="s">
        <v>1079</v>
      </c>
      <c r="F266" t="s">
        <v>1080</v>
      </c>
      <c r="H266">
        <v>72.33914</v>
      </c>
      <c r="I266">
        <v>-110.98694999999999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107</v>
      </c>
      <c r="N266">
        <v>265</v>
      </c>
      <c r="O266">
        <v>1</v>
      </c>
      <c r="P266">
        <v>43</v>
      </c>
      <c r="Q266">
        <v>1.86</v>
      </c>
      <c r="R266">
        <v>2.5</v>
      </c>
      <c r="S266">
        <v>0.5</v>
      </c>
      <c r="T266">
        <v>-20</v>
      </c>
      <c r="U266">
        <v>67</v>
      </c>
      <c r="V266">
        <v>0.14000000000000001</v>
      </c>
      <c r="W266">
        <v>10.44</v>
      </c>
      <c r="X266">
        <v>0.1</v>
      </c>
      <c r="Y266">
        <v>11.8</v>
      </c>
      <c r="Z266">
        <v>24.7</v>
      </c>
      <c r="AA266">
        <v>49.22</v>
      </c>
      <c r="AB266">
        <v>2.25</v>
      </c>
      <c r="AC266">
        <v>5.3</v>
      </c>
      <c r="AD266">
        <v>-5</v>
      </c>
      <c r="AE266">
        <v>0.12</v>
      </c>
      <c r="AF266">
        <v>14.1</v>
      </c>
      <c r="AG266">
        <v>5.97</v>
      </c>
      <c r="AH266">
        <v>365</v>
      </c>
      <c r="AI266">
        <v>0.16</v>
      </c>
      <c r="AJ266">
        <v>2.1000000000000001E-2</v>
      </c>
      <c r="AK266">
        <v>19.2</v>
      </c>
      <c r="AL266">
        <v>3.1E-2</v>
      </c>
      <c r="AM266">
        <v>7.92</v>
      </c>
      <c r="AN266">
        <v>-0.02</v>
      </c>
      <c r="AO266">
        <v>0.05</v>
      </c>
      <c r="AP266">
        <v>4.5999999999999996</v>
      </c>
      <c r="AQ266">
        <v>0.3</v>
      </c>
      <c r="AR266">
        <v>31.9</v>
      </c>
      <c r="AS266">
        <v>0.02</v>
      </c>
      <c r="AT266">
        <v>3.1</v>
      </c>
      <c r="AU266">
        <v>730</v>
      </c>
      <c r="AV266">
        <v>0.08</v>
      </c>
      <c r="AW266">
        <v>0.6</v>
      </c>
      <c r="AX266">
        <v>51</v>
      </c>
      <c r="AY266">
        <v>-0.1</v>
      </c>
      <c r="AZ266">
        <v>35.1</v>
      </c>
    </row>
    <row r="267" spans="1:52" hidden="1" x14ac:dyDescent="0.3">
      <c r="A267" t="s">
        <v>1081</v>
      </c>
      <c r="B267" t="s">
        <v>1082</v>
      </c>
      <c r="C267" s="1" t="str">
        <f t="shared" si="43"/>
        <v>21:1173</v>
      </c>
      <c r="D267" s="1" t="str">
        <f>HYPERLINK("http://geochem.nrcan.gc.ca/cdogs/content/svy/svy_e.htm", "")</f>
        <v/>
      </c>
      <c r="G267" s="1" t="str">
        <f>HYPERLINK("http://geochem.nrcan.gc.ca/cdogs/content/cr_/cr_00162_e.htm", "162")</f>
        <v>162</v>
      </c>
      <c r="J267" t="s">
        <v>70</v>
      </c>
      <c r="K267" t="s">
        <v>71</v>
      </c>
      <c r="L267">
        <v>15</v>
      </c>
      <c r="M267" t="s">
        <v>72</v>
      </c>
      <c r="N267">
        <v>266</v>
      </c>
      <c r="O267">
        <v>8</v>
      </c>
      <c r="P267">
        <v>86</v>
      </c>
      <c r="Q267">
        <v>1.01</v>
      </c>
      <c r="R267">
        <v>5.6</v>
      </c>
      <c r="S267">
        <v>16.899999999999999</v>
      </c>
      <c r="T267">
        <v>-20</v>
      </c>
      <c r="U267">
        <v>379.8</v>
      </c>
      <c r="V267">
        <v>0.12</v>
      </c>
      <c r="W267">
        <v>3.79</v>
      </c>
      <c r="X267">
        <v>0.3</v>
      </c>
      <c r="Y267">
        <v>18</v>
      </c>
      <c r="Z267">
        <v>47.9</v>
      </c>
      <c r="AA267">
        <v>44.16</v>
      </c>
      <c r="AB267">
        <v>3.34</v>
      </c>
      <c r="AC267">
        <v>3.5</v>
      </c>
      <c r="AD267">
        <v>44</v>
      </c>
      <c r="AE267">
        <v>0.05</v>
      </c>
      <c r="AF267">
        <v>12.8</v>
      </c>
      <c r="AG267">
        <v>1.53</v>
      </c>
      <c r="AH267">
        <v>560</v>
      </c>
      <c r="AI267">
        <v>1.59</v>
      </c>
      <c r="AJ267">
        <v>2.1999999999999999E-2</v>
      </c>
      <c r="AK267">
        <v>55</v>
      </c>
      <c r="AL267">
        <v>0.106</v>
      </c>
      <c r="AM267">
        <v>5.34</v>
      </c>
      <c r="AN267">
        <v>0.12</v>
      </c>
      <c r="AO267">
        <v>0.28000000000000003</v>
      </c>
      <c r="AP267">
        <v>6.1</v>
      </c>
      <c r="AQ267">
        <v>0.6</v>
      </c>
      <c r="AR267">
        <v>76.2</v>
      </c>
      <c r="AS267">
        <v>0.03</v>
      </c>
      <c r="AT267">
        <v>2.4</v>
      </c>
      <c r="AU267">
        <v>770</v>
      </c>
      <c r="AV267">
        <v>0.04</v>
      </c>
      <c r="AW267">
        <v>0.8</v>
      </c>
      <c r="AX267">
        <v>70</v>
      </c>
      <c r="AY267">
        <v>-0.1</v>
      </c>
      <c r="AZ267">
        <v>63.9</v>
      </c>
    </row>
    <row r="268" spans="1:52" hidden="1" x14ac:dyDescent="0.3">
      <c r="A268" t="s">
        <v>1083</v>
      </c>
      <c r="B268" t="s">
        <v>1084</v>
      </c>
      <c r="C268" s="1" t="str">
        <f t="shared" si="43"/>
        <v>21:1173</v>
      </c>
      <c r="D268" s="1" t="str">
        <f t="shared" ref="D268:D279" si="44">HYPERLINK("http://geochem.nrcan.gc.ca/cdogs/content/svy/svy210241_e.htm", "21:0241")</f>
        <v>21:0241</v>
      </c>
      <c r="E268" t="s">
        <v>1085</v>
      </c>
      <c r="F268" t="s">
        <v>1086</v>
      </c>
      <c r="H268">
        <v>70.890889999999999</v>
      </c>
      <c r="I268">
        <v>-115.57011</v>
      </c>
      <c r="J268" s="1" t="str">
        <f t="shared" ref="J268:J279" si="45">HYPERLINK("http://geochem.nrcan.gc.ca/cdogs/content/kwd/kwd020030_e.htm", "NGR bulk stream sediment")</f>
        <v>NGR bulk stream sediment</v>
      </c>
      <c r="K268" s="1" t="str">
        <f t="shared" ref="K268:K279" si="46">HYPERLINK("http://geochem.nrcan.gc.ca/cdogs/content/kwd/kwd080006_e.htm", "&lt;177 micron (NGR)")</f>
        <v>&lt;177 micron (NGR)</v>
      </c>
      <c r="L268">
        <v>16</v>
      </c>
      <c r="M268" t="s">
        <v>57</v>
      </c>
      <c r="N268">
        <v>267</v>
      </c>
      <c r="O268">
        <v>7</v>
      </c>
      <c r="P268">
        <v>11</v>
      </c>
      <c r="Q268">
        <v>0.35</v>
      </c>
      <c r="R268">
        <v>0.8</v>
      </c>
      <c r="S268">
        <v>2.6</v>
      </c>
      <c r="T268">
        <v>-20</v>
      </c>
      <c r="U268">
        <v>28.5</v>
      </c>
      <c r="V268">
        <v>0.04</v>
      </c>
      <c r="W268">
        <v>10.48</v>
      </c>
      <c r="X268">
        <v>0.05</v>
      </c>
      <c r="Y268">
        <v>2.2999999999999998</v>
      </c>
      <c r="Z268">
        <v>7.7</v>
      </c>
      <c r="AA268">
        <v>3.65</v>
      </c>
      <c r="AB268">
        <v>0.54</v>
      </c>
      <c r="AC268">
        <v>1.2</v>
      </c>
      <c r="AD268">
        <v>-5</v>
      </c>
      <c r="AE268">
        <v>0.05</v>
      </c>
      <c r="AF268">
        <v>8.5</v>
      </c>
      <c r="AG268">
        <v>6.46</v>
      </c>
      <c r="AH268">
        <v>161</v>
      </c>
      <c r="AI268">
        <v>0.14000000000000001</v>
      </c>
      <c r="AJ268">
        <v>8.9999999999999993E-3</v>
      </c>
      <c r="AK268">
        <v>4.5</v>
      </c>
      <c r="AL268">
        <v>1.6E-2</v>
      </c>
      <c r="AM268">
        <v>2.89</v>
      </c>
      <c r="AN268">
        <v>-0.02</v>
      </c>
      <c r="AO268">
        <v>0.02</v>
      </c>
      <c r="AP268">
        <v>1.6</v>
      </c>
      <c r="AQ268">
        <v>0.2</v>
      </c>
      <c r="AR268">
        <v>31</v>
      </c>
      <c r="AS268">
        <v>-0.02</v>
      </c>
      <c r="AT268">
        <v>3</v>
      </c>
      <c r="AU268">
        <v>120</v>
      </c>
      <c r="AV268">
        <v>0.05</v>
      </c>
      <c r="AW268">
        <v>0.4</v>
      </c>
      <c r="AX268">
        <v>14</v>
      </c>
      <c r="AY268">
        <v>-0.1</v>
      </c>
      <c r="AZ268">
        <v>11.6</v>
      </c>
    </row>
    <row r="269" spans="1:52" hidden="1" x14ac:dyDescent="0.3">
      <c r="A269" t="s">
        <v>1087</v>
      </c>
      <c r="B269" t="s">
        <v>1088</v>
      </c>
      <c r="C269" s="1" t="str">
        <f t="shared" si="43"/>
        <v>21:1173</v>
      </c>
      <c r="D269" s="1" t="str">
        <f t="shared" si="44"/>
        <v>21:0241</v>
      </c>
      <c r="E269" t="s">
        <v>1089</v>
      </c>
      <c r="F269" t="s">
        <v>1090</v>
      </c>
      <c r="H269">
        <v>70.996870000000001</v>
      </c>
      <c r="I269">
        <v>-115.98614999999999</v>
      </c>
      <c r="J269" s="1" t="str">
        <f t="shared" si="45"/>
        <v>NGR bulk stream sediment</v>
      </c>
      <c r="K269" s="1" t="str">
        <f t="shared" si="46"/>
        <v>&lt;177 micron (NGR)</v>
      </c>
      <c r="L269">
        <v>16</v>
      </c>
      <c r="M269" t="s">
        <v>62</v>
      </c>
      <c r="N269">
        <v>268</v>
      </c>
      <c r="O269">
        <v>1</v>
      </c>
      <c r="P269">
        <v>21</v>
      </c>
      <c r="Q269">
        <v>1.39</v>
      </c>
      <c r="R269">
        <v>1.5</v>
      </c>
      <c r="S269">
        <v>1.7</v>
      </c>
      <c r="T269">
        <v>-20</v>
      </c>
      <c r="U269">
        <v>29.9</v>
      </c>
      <c r="V269">
        <v>0.05</v>
      </c>
      <c r="W269">
        <v>5.5</v>
      </c>
      <c r="X269">
        <v>0.09</v>
      </c>
      <c r="Y269">
        <v>15</v>
      </c>
      <c r="Z269">
        <v>13.8</v>
      </c>
      <c r="AA269">
        <v>56.62</v>
      </c>
      <c r="AB269">
        <v>3.16</v>
      </c>
      <c r="AC269">
        <v>5</v>
      </c>
      <c r="AD269">
        <v>5</v>
      </c>
      <c r="AE269">
        <v>0.05</v>
      </c>
      <c r="AF269">
        <v>6.2</v>
      </c>
      <c r="AG269">
        <v>3.8</v>
      </c>
      <c r="AH269">
        <v>559</v>
      </c>
      <c r="AI269">
        <v>0.24</v>
      </c>
      <c r="AJ269">
        <v>6.8000000000000005E-2</v>
      </c>
      <c r="AK269">
        <v>31.3</v>
      </c>
      <c r="AL269">
        <v>2.1999999999999999E-2</v>
      </c>
      <c r="AM269">
        <v>4.03</v>
      </c>
      <c r="AN269">
        <v>-0.02</v>
      </c>
      <c r="AO269">
        <v>0.03</v>
      </c>
      <c r="AP269">
        <v>3.7</v>
      </c>
      <c r="AQ269">
        <v>0.2</v>
      </c>
      <c r="AR269">
        <v>23.4</v>
      </c>
      <c r="AS269">
        <v>-0.02</v>
      </c>
      <c r="AT269">
        <v>1.9</v>
      </c>
      <c r="AU269">
        <v>2660</v>
      </c>
      <c r="AV269">
        <v>-0.02</v>
      </c>
      <c r="AW269">
        <v>0.2</v>
      </c>
      <c r="AX269">
        <v>132</v>
      </c>
      <c r="AY269">
        <v>-0.1</v>
      </c>
      <c r="AZ269">
        <v>43.8</v>
      </c>
    </row>
    <row r="270" spans="1:52" hidden="1" x14ac:dyDescent="0.3">
      <c r="A270" t="s">
        <v>1091</v>
      </c>
      <c r="B270" t="s">
        <v>1092</v>
      </c>
      <c r="C270" s="1" t="str">
        <f t="shared" si="43"/>
        <v>21:1173</v>
      </c>
      <c r="D270" s="1" t="str">
        <f t="shared" si="44"/>
        <v>21:0241</v>
      </c>
      <c r="E270" t="s">
        <v>1093</v>
      </c>
      <c r="F270" t="s">
        <v>1094</v>
      </c>
      <c r="H270">
        <v>70.974720000000005</v>
      </c>
      <c r="I270">
        <v>-115.99115</v>
      </c>
      <c r="J270" s="1" t="str">
        <f t="shared" si="45"/>
        <v>NGR bulk stream sediment</v>
      </c>
      <c r="K270" s="1" t="str">
        <f t="shared" si="46"/>
        <v>&lt;177 micron (NGR)</v>
      </c>
      <c r="L270">
        <v>16</v>
      </c>
      <c r="M270" t="s">
        <v>67</v>
      </c>
      <c r="N270">
        <v>269</v>
      </c>
      <c r="O270">
        <v>1</v>
      </c>
      <c r="P270">
        <v>10</v>
      </c>
      <c r="Q270">
        <v>0.4</v>
      </c>
      <c r="R270">
        <v>1.1000000000000001</v>
      </c>
      <c r="S270">
        <v>0.9</v>
      </c>
      <c r="T270">
        <v>-20</v>
      </c>
      <c r="U270">
        <v>23.7</v>
      </c>
      <c r="V270">
        <v>0.03</v>
      </c>
      <c r="W270">
        <v>11.18</v>
      </c>
      <c r="X270">
        <v>0.03</v>
      </c>
      <c r="Y270">
        <v>4.2</v>
      </c>
      <c r="Z270">
        <v>7.4</v>
      </c>
      <c r="AA270">
        <v>12.92</v>
      </c>
      <c r="AB270">
        <v>0.93</v>
      </c>
      <c r="AC270">
        <v>1.4</v>
      </c>
      <c r="AD270">
        <v>-5</v>
      </c>
      <c r="AE270">
        <v>0.06</v>
      </c>
      <c r="AF270">
        <v>5</v>
      </c>
      <c r="AG270">
        <v>6.77</v>
      </c>
      <c r="AH270">
        <v>255</v>
      </c>
      <c r="AI270">
        <v>0.22</v>
      </c>
      <c r="AJ270">
        <v>2.3E-2</v>
      </c>
      <c r="AK270">
        <v>7.9</v>
      </c>
      <c r="AL270">
        <v>1.7000000000000001E-2</v>
      </c>
      <c r="AM270">
        <v>2.4900000000000002</v>
      </c>
      <c r="AN270">
        <v>-0.02</v>
      </c>
      <c r="AO270">
        <v>0.02</v>
      </c>
      <c r="AP270">
        <v>1.5</v>
      </c>
      <c r="AQ270">
        <v>0.2</v>
      </c>
      <c r="AR270">
        <v>35.5</v>
      </c>
      <c r="AS270">
        <v>-0.02</v>
      </c>
      <c r="AT270">
        <v>1.5</v>
      </c>
      <c r="AU270">
        <v>430</v>
      </c>
      <c r="AV270">
        <v>0.03</v>
      </c>
      <c r="AW270">
        <v>0.3</v>
      </c>
      <c r="AX270">
        <v>31</v>
      </c>
      <c r="AY270">
        <v>-0.1</v>
      </c>
      <c r="AZ270">
        <v>15.5</v>
      </c>
    </row>
    <row r="271" spans="1:52" hidden="1" x14ac:dyDescent="0.3">
      <c r="A271" t="s">
        <v>1095</v>
      </c>
      <c r="B271" t="s">
        <v>1096</v>
      </c>
      <c r="C271" s="1" t="str">
        <f t="shared" si="43"/>
        <v>21:1173</v>
      </c>
      <c r="D271" s="1" t="str">
        <f t="shared" si="44"/>
        <v>21:0241</v>
      </c>
      <c r="E271" t="s">
        <v>1097</v>
      </c>
      <c r="F271" t="s">
        <v>1098</v>
      </c>
      <c r="H271">
        <v>70.962689999999995</v>
      </c>
      <c r="I271">
        <v>-115.98215</v>
      </c>
      <c r="J271" s="1" t="str">
        <f t="shared" si="45"/>
        <v>NGR bulk stream sediment</v>
      </c>
      <c r="K271" s="1" t="str">
        <f t="shared" si="46"/>
        <v>&lt;177 micron (NGR)</v>
      </c>
      <c r="L271">
        <v>16</v>
      </c>
      <c r="M271" t="s">
        <v>77</v>
      </c>
      <c r="N271">
        <v>270</v>
      </c>
      <c r="O271">
        <v>1</v>
      </c>
      <c r="P271">
        <v>16</v>
      </c>
      <c r="Q271">
        <v>0.88</v>
      </c>
      <c r="R271">
        <v>1.5</v>
      </c>
      <c r="S271">
        <v>0.7</v>
      </c>
      <c r="T271">
        <v>-20</v>
      </c>
      <c r="U271">
        <v>24.1</v>
      </c>
      <c r="V271">
        <v>0.04</v>
      </c>
      <c r="W271">
        <v>9.43</v>
      </c>
      <c r="X271">
        <v>7.0000000000000007E-2</v>
      </c>
      <c r="Y271">
        <v>8.6999999999999993</v>
      </c>
      <c r="Z271">
        <v>12.3</v>
      </c>
      <c r="AA271">
        <v>32.299999999999997</v>
      </c>
      <c r="AB271">
        <v>1.88</v>
      </c>
      <c r="AC271">
        <v>2.6</v>
      </c>
      <c r="AD271">
        <v>-5</v>
      </c>
      <c r="AE271">
        <v>0.06</v>
      </c>
      <c r="AF271">
        <v>5.5</v>
      </c>
      <c r="AG271">
        <v>5.9</v>
      </c>
      <c r="AH271">
        <v>419</v>
      </c>
      <c r="AI271">
        <v>0.26</v>
      </c>
      <c r="AJ271">
        <v>4.3999999999999997E-2</v>
      </c>
      <c r="AK271">
        <v>17</v>
      </c>
      <c r="AL271">
        <v>1.7999999999999999E-2</v>
      </c>
      <c r="AM271">
        <v>3.57</v>
      </c>
      <c r="AN271">
        <v>-0.02</v>
      </c>
      <c r="AO271">
        <v>0.02</v>
      </c>
      <c r="AP271">
        <v>2.6</v>
      </c>
      <c r="AQ271">
        <v>0.1</v>
      </c>
      <c r="AR271">
        <v>31.2</v>
      </c>
      <c r="AS271">
        <v>-0.02</v>
      </c>
      <c r="AT271">
        <v>1.6</v>
      </c>
      <c r="AU271">
        <v>1070</v>
      </c>
      <c r="AV271">
        <v>-0.02</v>
      </c>
      <c r="AW271">
        <v>0.3</v>
      </c>
      <c r="AX271">
        <v>76</v>
      </c>
      <c r="AY271">
        <v>-0.1</v>
      </c>
      <c r="AZ271">
        <v>27.5</v>
      </c>
    </row>
    <row r="272" spans="1:52" hidden="1" x14ac:dyDescent="0.3">
      <c r="A272" t="s">
        <v>1099</v>
      </c>
      <c r="B272" t="s">
        <v>1100</v>
      </c>
      <c r="C272" s="1" t="str">
        <f t="shared" si="43"/>
        <v>21:1173</v>
      </c>
      <c r="D272" s="1" t="str">
        <f t="shared" si="44"/>
        <v>21:0241</v>
      </c>
      <c r="E272" t="s">
        <v>1101</v>
      </c>
      <c r="F272" t="s">
        <v>1102</v>
      </c>
      <c r="H272">
        <v>70.924359999999993</v>
      </c>
      <c r="I272">
        <v>-115.97114000000001</v>
      </c>
      <c r="J272" s="1" t="str">
        <f t="shared" si="45"/>
        <v>NGR bulk stream sediment</v>
      </c>
      <c r="K272" s="1" t="str">
        <f t="shared" si="46"/>
        <v>&lt;177 micron (NGR)</v>
      </c>
      <c r="L272">
        <v>16</v>
      </c>
      <c r="M272" t="s">
        <v>82</v>
      </c>
      <c r="N272">
        <v>271</v>
      </c>
      <c r="O272">
        <v>1</v>
      </c>
      <c r="P272">
        <v>26</v>
      </c>
      <c r="Q272">
        <v>1.17</v>
      </c>
      <c r="R272">
        <v>1.8</v>
      </c>
      <c r="S272">
        <v>1.2</v>
      </c>
      <c r="T272">
        <v>-20</v>
      </c>
      <c r="U272">
        <v>55.6</v>
      </c>
      <c r="V272">
        <v>0.08</v>
      </c>
      <c r="W272">
        <v>5.53</v>
      </c>
      <c r="X272">
        <v>0.1</v>
      </c>
      <c r="Y272">
        <v>8.4</v>
      </c>
      <c r="Z272">
        <v>23.2</v>
      </c>
      <c r="AA272">
        <v>22.7</v>
      </c>
      <c r="AB272">
        <v>1.76</v>
      </c>
      <c r="AC272">
        <v>3.5</v>
      </c>
      <c r="AD272">
        <v>14</v>
      </c>
      <c r="AE272">
        <v>0.14000000000000001</v>
      </c>
      <c r="AF272">
        <v>10.1</v>
      </c>
      <c r="AG272">
        <v>3.86</v>
      </c>
      <c r="AH272">
        <v>270</v>
      </c>
      <c r="AI272">
        <v>0.26</v>
      </c>
      <c r="AJ272">
        <v>2.9000000000000001E-2</v>
      </c>
      <c r="AK272">
        <v>17.600000000000001</v>
      </c>
      <c r="AL272">
        <v>3.4000000000000002E-2</v>
      </c>
      <c r="AM272">
        <v>6.46</v>
      </c>
      <c r="AN272">
        <v>0.05</v>
      </c>
      <c r="AO272">
        <v>0.04</v>
      </c>
      <c r="AP272">
        <v>4</v>
      </c>
      <c r="AQ272">
        <v>0.3</v>
      </c>
      <c r="AR272">
        <v>22.9</v>
      </c>
      <c r="AS272">
        <v>-0.02</v>
      </c>
      <c r="AT272">
        <v>2.8</v>
      </c>
      <c r="AU272">
        <v>400</v>
      </c>
      <c r="AV272">
        <v>0.08</v>
      </c>
      <c r="AW272">
        <v>0.4</v>
      </c>
      <c r="AX272">
        <v>43</v>
      </c>
      <c r="AY272">
        <v>-0.1</v>
      </c>
      <c r="AZ272">
        <v>36.1</v>
      </c>
    </row>
    <row r="273" spans="1:52" hidden="1" x14ac:dyDescent="0.3">
      <c r="A273" t="s">
        <v>1103</v>
      </c>
      <c r="B273" t="s">
        <v>1104</v>
      </c>
      <c r="C273" s="1" t="str">
        <f t="shared" si="43"/>
        <v>21:1173</v>
      </c>
      <c r="D273" s="1" t="str">
        <f t="shared" si="44"/>
        <v>21:0241</v>
      </c>
      <c r="E273" t="s">
        <v>1105</v>
      </c>
      <c r="F273" t="s">
        <v>1106</v>
      </c>
      <c r="H273">
        <v>70.918660000000003</v>
      </c>
      <c r="I273">
        <v>-115.93013999999999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16</v>
      </c>
      <c r="M273" t="s">
        <v>87</v>
      </c>
      <c r="N273">
        <v>272</v>
      </c>
      <c r="O273">
        <v>1</v>
      </c>
      <c r="P273">
        <v>18</v>
      </c>
      <c r="Q273">
        <v>0.9</v>
      </c>
      <c r="R273">
        <v>2.5</v>
      </c>
      <c r="S273">
        <v>0.8</v>
      </c>
      <c r="T273">
        <v>-20</v>
      </c>
      <c r="U273">
        <v>56.9</v>
      </c>
      <c r="V273">
        <v>7.0000000000000007E-2</v>
      </c>
      <c r="W273">
        <v>7.67</v>
      </c>
      <c r="X273">
        <v>0.09</v>
      </c>
      <c r="Y273">
        <v>6.2</v>
      </c>
      <c r="Z273">
        <v>15.8</v>
      </c>
      <c r="AA273">
        <v>15.28</v>
      </c>
      <c r="AB273">
        <v>1.43</v>
      </c>
      <c r="AC273">
        <v>2.6</v>
      </c>
      <c r="AD273">
        <v>13</v>
      </c>
      <c r="AE273">
        <v>0.12</v>
      </c>
      <c r="AF273">
        <v>9</v>
      </c>
      <c r="AG273">
        <v>4.8899999999999997</v>
      </c>
      <c r="AH273">
        <v>366</v>
      </c>
      <c r="AI273">
        <v>0.35</v>
      </c>
      <c r="AJ273">
        <v>1.7999999999999999E-2</v>
      </c>
      <c r="AK273">
        <v>12.1</v>
      </c>
      <c r="AL273">
        <v>3.1E-2</v>
      </c>
      <c r="AM273">
        <v>5.63</v>
      </c>
      <c r="AN273">
        <v>0.04</v>
      </c>
      <c r="AO273">
        <v>0.05</v>
      </c>
      <c r="AP273">
        <v>2.5</v>
      </c>
      <c r="AQ273">
        <v>0.4</v>
      </c>
      <c r="AR273">
        <v>26.2</v>
      </c>
      <c r="AS273">
        <v>-0.02</v>
      </c>
      <c r="AT273">
        <v>1.7</v>
      </c>
      <c r="AU273">
        <v>240</v>
      </c>
      <c r="AV273">
        <v>0.08</v>
      </c>
      <c r="AW273">
        <v>0.4</v>
      </c>
      <c r="AX273">
        <v>31</v>
      </c>
      <c r="AY273">
        <v>-0.1</v>
      </c>
      <c r="AZ273">
        <v>31.4</v>
      </c>
    </row>
    <row r="274" spans="1:52" hidden="1" x14ac:dyDescent="0.3">
      <c r="A274" t="s">
        <v>1107</v>
      </c>
      <c r="B274" t="s">
        <v>1108</v>
      </c>
      <c r="C274" s="1" t="str">
        <f t="shared" si="43"/>
        <v>21:1173</v>
      </c>
      <c r="D274" s="1" t="str">
        <f t="shared" si="44"/>
        <v>21:0241</v>
      </c>
      <c r="E274" t="s">
        <v>1109</v>
      </c>
      <c r="F274" t="s">
        <v>1110</v>
      </c>
      <c r="H274">
        <v>70.906739999999999</v>
      </c>
      <c r="I274">
        <v>-115.77713</v>
      </c>
      <c r="J274" s="1" t="str">
        <f t="shared" si="45"/>
        <v>NGR bulk stream sediment</v>
      </c>
      <c r="K274" s="1" t="str">
        <f t="shared" si="46"/>
        <v>&lt;177 micron (NGR)</v>
      </c>
      <c r="L274">
        <v>16</v>
      </c>
      <c r="M274" t="s">
        <v>92</v>
      </c>
      <c r="N274">
        <v>273</v>
      </c>
      <c r="O274">
        <v>1</v>
      </c>
      <c r="P274">
        <v>12</v>
      </c>
      <c r="Q274">
        <v>0.6</v>
      </c>
      <c r="R274">
        <v>1.6</v>
      </c>
      <c r="S274">
        <v>0.6</v>
      </c>
      <c r="T274">
        <v>-20</v>
      </c>
      <c r="U274">
        <v>40.5</v>
      </c>
      <c r="V274">
        <v>0.06</v>
      </c>
      <c r="W274">
        <v>9.2899999999999991</v>
      </c>
      <c r="X274">
        <v>7.0000000000000007E-2</v>
      </c>
      <c r="Y274">
        <v>3.9</v>
      </c>
      <c r="Z274">
        <v>12.5</v>
      </c>
      <c r="AA274">
        <v>9.7799999999999994</v>
      </c>
      <c r="AB274">
        <v>1.05</v>
      </c>
      <c r="AC274">
        <v>1.9</v>
      </c>
      <c r="AD274">
        <v>-5</v>
      </c>
      <c r="AE274">
        <v>0.08</v>
      </c>
      <c r="AF274">
        <v>8.1</v>
      </c>
      <c r="AG274">
        <v>5.8</v>
      </c>
      <c r="AH274">
        <v>145</v>
      </c>
      <c r="AI274">
        <v>0.25</v>
      </c>
      <c r="AJ274">
        <v>1.4999999999999999E-2</v>
      </c>
      <c r="AK274">
        <v>8.1999999999999993</v>
      </c>
      <c r="AL274">
        <v>2.5999999999999999E-2</v>
      </c>
      <c r="AM274">
        <v>4.24</v>
      </c>
      <c r="AN274">
        <v>0.02</v>
      </c>
      <c r="AO274">
        <v>0.03</v>
      </c>
      <c r="AP274">
        <v>2.1</v>
      </c>
      <c r="AQ274">
        <v>0.3</v>
      </c>
      <c r="AR274">
        <v>28.8</v>
      </c>
      <c r="AS274">
        <v>-0.02</v>
      </c>
      <c r="AT274">
        <v>2</v>
      </c>
      <c r="AU274">
        <v>190</v>
      </c>
      <c r="AV274">
        <v>0.05</v>
      </c>
      <c r="AW274">
        <v>0.4</v>
      </c>
      <c r="AX274">
        <v>24</v>
      </c>
      <c r="AY274">
        <v>-0.1</v>
      </c>
      <c r="AZ274">
        <v>21.2</v>
      </c>
    </row>
    <row r="275" spans="1:52" hidden="1" x14ac:dyDescent="0.3">
      <c r="A275" t="s">
        <v>1111</v>
      </c>
      <c r="B275" t="s">
        <v>1112</v>
      </c>
      <c r="C275" s="1" t="str">
        <f t="shared" si="43"/>
        <v>21:1173</v>
      </c>
      <c r="D275" s="1" t="str">
        <f t="shared" si="44"/>
        <v>21:0241</v>
      </c>
      <c r="E275" t="s">
        <v>1113</v>
      </c>
      <c r="F275" t="s">
        <v>1114</v>
      </c>
      <c r="H275">
        <v>70.879279999999994</v>
      </c>
      <c r="I275">
        <v>-115.79013</v>
      </c>
      <c r="J275" s="1" t="str">
        <f t="shared" si="45"/>
        <v>NGR bulk stream sediment</v>
      </c>
      <c r="K275" s="1" t="str">
        <f t="shared" si="46"/>
        <v>&lt;177 micron (NGR)</v>
      </c>
      <c r="L275">
        <v>16</v>
      </c>
      <c r="M275" t="s">
        <v>97</v>
      </c>
      <c r="N275">
        <v>274</v>
      </c>
      <c r="O275">
        <v>1</v>
      </c>
      <c r="P275">
        <v>16</v>
      </c>
      <c r="Q275">
        <v>0.57999999999999996</v>
      </c>
      <c r="R275">
        <v>1.7</v>
      </c>
      <c r="S275">
        <v>0.6</v>
      </c>
      <c r="T275">
        <v>-20</v>
      </c>
      <c r="U275">
        <v>35.9</v>
      </c>
      <c r="V275">
        <v>0.06</v>
      </c>
      <c r="W275">
        <v>7.83</v>
      </c>
      <c r="X275">
        <v>7.0000000000000007E-2</v>
      </c>
      <c r="Y275">
        <v>4</v>
      </c>
      <c r="Z275">
        <v>12.7</v>
      </c>
      <c r="AA275">
        <v>8.2899999999999991</v>
      </c>
      <c r="AB275">
        <v>1.1000000000000001</v>
      </c>
      <c r="AC275">
        <v>1.9</v>
      </c>
      <c r="AD275">
        <v>7</v>
      </c>
      <c r="AE275">
        <v>0.08</v>
      </c>
      <c r="AF275">
        <v>8.6999999999999993</v>
      </c>
      <c r="AG275">
        <v>4.96</v>
      </c>
      <c r="AH275">
        <v>189</v>
      </c>
      <c r="AI275">
        <v>0.24</v>
      </c>
      <c r="AJ275">
        <v>1.4999999999999999E-2</v>
      </c>
      <c r="AK275">
        <v>7.8</v>
      </c>
      <c r="AL275">
        <v>2.5000000000000001E-2</v>
      </c>
      <c r="AM275">
        <v>4.5199999999999996</v>
      </c>
      <c r="AN275">
        <v>0.03</v>
      </c>
      <c r="AO275">
        <v>0.03</v>
      </c>
      <c r="AP275">
        <v>2.2000000000000002</v>
      </c>
      <c r="AQ275">
        <v>0.3</v>
      </c>
      <c r="AR275">
        <v>26.2</v>
      </c>
      <c r="AS275">
        <v>-0.02</v>
      </c>
      <c r="AT275">
        <v>2.8</v>
      </c>
      <c r="AU275">
        <v>220</v>
      </c>
      <c r="AV275">
        <v>0.04</v>
      </c>
      <c r="AW275">
        <v>0.3</v>
      </c>
      <c r="AX275">
        <v>27</v>
      </c>
      <c r="AY275">
        <v>-0.1</v>
      </c>
      <c r="AZ275">
        <v>19.100000000000001</v>
      </c>
    </row>
    <row r="276" spans="1:52" hidden="1" x14ac:dyDescent="0.3">
      <c r="A276" t="s">
        <v>1115</v>
      </c>
      <c r="B276" t="s">
        <v>1116</v>
      </c>
      <c r="C276" s="1" t="str">
        <f t="shared" si="43"/>
        <v>21:1173</v>
      </c>
      <c r="D276" s="1" t="str">
        <f t="shared" si="44"/>
        <v>21:0241</v>
      </c>
      <c r="E276" t="s">
        <v>1085</v>
      </c>
      <c r="F276" t="s">
        <v>1117</v>
      </c>
      <c r="H276">
        <v>70.890889999999999</v>
      </c>
      <c r="I276">
        <v>-115.57011</v>
      </c>
      <c r="J276" s="1" t="str">
        <f t="shared" si="45"/>
        <v>NGR bulk stream sediment</v>
      </c>
      <c r="K276" s="1" t="str">
        <f t="shared" si="46"/>
        <v>&lt;177 micron (NGR)</v>
      </c>
      <c r="L276">
        <v>16</v>
      </c>
      <c r="M276" t="s">
        <v>116</v>
      </c>
      <c r="N276">
        <v>275</v>
      </c>
      <c r="O276">
        <v>1</v>
      </c>
      <c r="P276">
        <v>12</v>
      </c>
      <c r="Q276">
        <v>0.36</v>
      </c>
      <c r="R276">
        <v>0.7</v>
      </c>
      <c r="S276">
        <v>0.4</v>
      </c>
      <c r="T276">
        <v>-20</v>
      </c>
      <c r="U276">
        <v>26.3</v>
      </c>
      <c r="V276">
        <v>0.03</v>
      </c>
      <c r="W276">
        <v>10.25</v>
      </c>
      <c r="X276">
        <v>0.05</v>
      </c>
      <c r="Y276">
        <v>2.2000000000000002</v>
      </c>
      <c r="Z276">
        <v>7.7</v>
      </c>
      <c r="AA276">
        <v>4</v>
      </c>
      <c r="AB276">
        <v>0.54</v>
      </c>
      <c r="AC276">
        <v>1.3</v>
      </c>
      <c r="AD276">
        <v>-5</v>
      </c>
      <c r="AE276">
        <v>0.05</v>
      </c>
      <c r="AF276">
        <v>7.8</v>
      </c>
      <c r="AG276">
        <v>6.31</v>
      </c>
      <c r="AH276">
        <v>154</v>
      </c>
      <c r="AI276">
        <v>0.13</v>
      </c>
      <c r="AJ276">
        <v>0.01</v>
      </c>
      <c r="AK276">
        <v>5.3</v>
      </c>
      <c r="AL276">
        <v>1.6E-2</v>
      </c>
      <c r="AM276">
        <v>2.83</v>
      </c>
      <c r="AN276">
        <v>-0.02</v>
      </c>
      <c r="AO276">
        <v>-0.02</v>
      </c>
      <c r="AP276">
        <v>1.6</v>
      </c>
      <c r="AQ276">
        <v>0.2</v>
      </c>
      <c r="AR276">
        <v>29.7</v>
      </c>
      <c r="AS276">
        <v>-0.02</v>
      </c>
      <c r="AT276">
        <v>2.9</v>
      </c>
      <c r="AU276">
        <v>110</v>
      </c>
      <c r="AV276">
        <v>0.04</v>
      </c>
      <c r="AW276">
        <v>0.3</v>
      </c>
      <c r="AX276">
        <v>14</v>
      </c>
      <c r="AY276">
        <v>-0.1</v>
      </c>
      <c r="AZ276">
        <v>12.3</v>
      </c>
    </row>
    <row r="277" spans="1:52" hidden="1" x14ac:dyDescent="0.3">
      <c r="A277" t="s">
        <v>1118</v>
      </c>
      <c r="B277" t="s">
        <v>1119</v>
      </c>
      <c r="C277" s="1" t="str">
        <f t="shared" si="43"/>
        <v>21:1173</v>
      </c>
      <c r="D277" s="1" t="str">
        <f t="shared" si="44"/>
        <v>21:0241</v>
      </c>
      <c r="E277" t="s">
        <v>1085</v>
      </c>
      <c r="F277" t="s">
        <v>1120</v>
      </c>
      <c r="H277">
        <v>70.890889999999999</v>
      </c>
      <c r="I277">
        <v>-115.57011</v>
      </c>
      <c r="J277" s="1" t="str">
        <f t="shared" si="45"/>
        <v>NGR bulk stream sediment</v>
      </c>
      <c r="K277" s="1" t="str">
        <f t="shared" si="46"/>
        <v>&lt;177 micron (NGR)</v>
      </c>
      <c r="L277">
        <v>16</v>
      </c>
      <c r="M277" t="s">
        <v>120</v>
      </c>
      <c r="N277">
        <v>276</v>
      </c>
      <c r="O277">
        <v>1</v>
      </c>
      <c r="P277">
        <v>11</v>
      </c>
      <c r="Q277">
        <v>0.38</v>
      </c>
      <c r="R277">
        <v>1</v>
      </c>
      <c r="S277">
        <v>-0.2</v>
      </c>
      <c r="T277">
        <v>-20</v>
      </c>
      <c r="U277">
        <v>28.2</v>
      </c>
      <c r="V277">
        <v>0.04</v>
      </c>
      <c r="W277">
        <v>9.85</v>
      </c>
      <c r="X277">
        <v>0.05</v>
      </c>
      <c r="Y277">
        <v>2.2999999999999998</v>
      </c>
      <c r="Z277">
        <v>7.9</v>
      </c>
      <c r="AA277">
        <v>4.29</v>
      </c>
      <c r="AB277">
        <v>0.55000000000000004</v>
      </c>
      <c r="AC277">
        <v>1.3</v>
      </c>
      <c r="AD277">
        <v>-5</v>
      </c>
      <c r="AE277">
        <v>0.06</v>
      </c>
      <c r="AF277">
        <v>7.9</v>
      </c>
      <c r="AG277">
        <v>6.11</v>
      </c>
      <c r="AH277">
        <v>145</v>
      </c>
      <c r="AI277">
        <v>0.13</v>
      </c>
      <c r="AJ277">
        <v>0.01</v>
      </c>
      <c r="AK277">
        <v>5</v>
      </c>
      <c r="AL277">
        <v>1.7000000000000001E-2</v>
      </c>
      <c r="AM277">
        <v>2.83</v>
      </c>
      <c r="AN277">
        <v>-0.02</v>
      </c>
      <c r="AO277">
        <v>-0.02</v>
      </c>
      <c r="AP277">
        <v>1.6</v>
      </c>
      <c r="AQ277">
        <v>0.3</v>
      </c>
      <c r="AR277">
        <v>29.3</v>
      </c>
      <c r="AS277">
        <v>-0.02</v>
      </c>
      <c r="AT277">
        <v>2.8</v>
      </c>
      <c r="AU277">
        <v>120</v>
      </c>
      <c r="AV277">
        <v>0.04</v>
      </c>
      <c r="AW277">
        <v>0.3</v>
      </c>
      <c r="AX277">
        <v>14</v>
      </c>
      <c r="AY277">
        <v>-0.1</v>
      </c>
      <c r="AZ277">
        <v>11.6</v>
      </c>
    </row>
    <row r="278" spans="1:52" hidden="1" x14ac:dyDescent="0.3">
      <c r="A278" t="s">
        <v>1121</v>
      </c>
      <c r="B278" t="s">
        <v>1122</v>
      </c>
      <c r="C278" s="1" t="str">
        <f t="shared" si="43"/>
        <v>21:1173</v>
      </c>
      <c r="D278" s="1" t="str">
        <f t="shared" si="44"/>
        <v>21:0241</v>
      </c>
      <c r="E278" t="s">
        <v>1123</v>
      </c>
      <c r="F278" t="s">
        <v>1124</v>
      </c>
      <c r="H278">
        <v>70.890709999999999</v>
      </c>
      <c r="I278">
        <v>-115.52710999999999</v>
      </c>
      <c r="J278" s="1" t="str">
        <f t="shared" si="45"/>
        <v>NGR bulk stream sediment</v>
      </c>
      <c r="K278" s="1" t="str">
        <f t="shared" si="46"/>
        <v>&lt;177 micron (NGR)</v>
      </c>
      <c r="L278">
        <v>16</v>
      </c>
      <c r="M278" t="s">
        <v>102</v>
      </c>
      <c r="N278">
        <v>277</v>
      </c>
      <c r="O278">
        <v>1</v>
      </c>
      <c r="P278">
        <v>16</v>
      </c>
      <c r="Q278">
        <v>0.38</v>
      </c>
      <c r="R278">
        <v>1.5</v>
      </c>
      <c r="S278">
        <v>2.1</v>
      </c>
      <c r="T278">
        <v>-20</v>
      </c>
      <c r="U278">
        <v>36.700000000000003</v>
      </c>
      <c r="V278">
        <v>0.05</v>
      </c>
      <c r="W278">
        <v>10.82</v>
      </c>
      <c r="X278">
        <v>0.09</v>
      </c>
      <c r="Y278">
        <v>3.5</v>
      </c>
      <c r="Z278">
        <v>8.6999999999999993</v>
      </c>
      <c r="AA278">
        <v>6.5</v>
      </c>
      <c r="AB278">
        <v>0.86</v>
      </c>
      <c r="AC278">
        <v>1.3</v>
      </c>
      <c r="AD278">
        <v>6</v>
      </c>
      <c r="AE278">
        <v>7.0000000000000007E-2</v>
      </c>
      <c r="AF278">
        <v>6.9</v>
      </c>
      <c r="AG278">
        <v>6.56</v>
      </c>
      <c r="AH278">
        <v>277</v>
      </c>
      <c r="AI278">
        <v>0.23</v>
      </c>
      <c r="AJ278">
        <v>1.0999999999999999E-2</v>
      </c>
      <c r="AK278">
        <v>6.5</v>
      </c>
      <c r="AL278">
        <v>0.02</v>
      </c>
      <c r="AM278">
        <v>3.78</v>
      </c>
      <c r="AN278">
        <v>-0.02</v>
      </c>
      <c r="AO278">
        <v>0.03</v>
      </c>
      <c r="AP278">
        <v>1.3</v>
      </c>
      <c r="AQ278">
        <v>0.3</v>
      </c>
      <c r="AR278">
        <v>33.299999999999997</v>
      </c>
      <c r="AS278">
        <v>-0.02</v>
      </c>
      <c r="AT278">
        <v>1.9</v>
      </c>
      <c r="AU278">
        <v>110</v>
      </c>
      <c r="AV278">
        <v>0.04</v>
      </c>
      <c r="AW278">
        <v>0.3</v>
      </c>
      <c r="AX278">
        <v>17</v>
      </c>
      <c r="AY278">
        <v>-0.1</v>
      </c>
      <c r="AZ278">
        <v>15.6</v>
      </c>
    </row>
    <row r="279" spans="1:52" hidden="1" x14ac:dyDescent="0.3">
      <c r="A279" t="s">
        <v>1125</v>
      </c>
      <c r="B279" t="s">
        <v>1126</v>
      </c>
      <c r="C279" s="1" t="str">
        <f t="shared" si="43"/>
        <v>21:1173</v>
      </c>
      <c r="D279" s="1" t="str">
        <f t="shared" si="44"/>
        <v>21:0241</v>
      </c>
      <c r="E279" t="s">
        <v>1127</v>
      </c>
      <c r="F279" t="s">
        <v>1128</v>
      </c>
      <c r="H279">
        <v>70.879540000000006</v>
      </c>
      <c r="I279">
        <v>-115.51011</v>
      </c>
      <c r="J279" s="1" t="str">
        <f t="shared" si="45"/>
        <v>NGR bulk stream sediment</v>
      </c>
      <c r="K279" s="1" t="str">
        <f t="shared" si="46"/>
        <v>&lt;177 micron (NGR)</v>
      </c>
      <c r="L279">
        <v>16</v>
      </c>
      <c r="M279" t="s">
        <v>107</v>
      </c>
      <c r="N279">
        <v>278</v>
      </c>
      <c r="O279">
        <v>1</v>
      </c>
      <c r="P279">
        <v>10</v>
      </c>
      <c r="Q279">
        <v>0.32</v>
      </c>
      <c r="R279">
        <v>1.1000000000000001</v>
      </c>
      <c r="S279">
        <v>0.2</v>
      </c>
      <c r="T279">
        <v>-20</v>
      </c>
      <c r="U279">
        <v>27.2</v>
      </c>
      <c r="V279">
        <v>0.04</v>
      </c>
      <c r="W279">
        <v>12.29</v>
      </c>
      <c r="X279">
        <v>0.04</v>
      </c>
      <c r="Y279">
        <v>2.7</v>
      </c>
      <c r="Z279">
        <v>7.2</v>
      </c>
      <c r="AA279">
        <v>4.96</v>
      </c>
      <c r="AB279">
        <v>0.72</v>
      </c>
      <c r="AC279">
        <v>1.1000000000000001</v>
      </c>
      <c r="AD279">
        <v>-5</v>
      </c>
      <c r="AE279">
        <v>7.0000000000000007E-2</v>
      </c>
      <c r="AF279">
        <v>5.8</v>
      </c>
      <c r="AG279">
        <v>7.44</v>
      </c>
      <c r="AH279">
        <v>286</v>
      </c>
      <c r="AI279">
        <v>0.24</v>
      </c>
      <c r="AJ279">
        <v>1.2E-2</v>
      </c>
      <c r="AK279">
        <v>6</v>
      </c>
      <c r="AL279">
        <v>1.6E-2</v>
      </c>
      <c r="AM279">
        <v>2.84</v>
      </c>
      <c r="AN279">
        <v>-0.02</v>
      </c>
      <c r="AO279">
        <v>0.02</v>
      </c>
      <c r="AP279">
        <v>1.4</v>
      </c>
      <c r="AQ279">
        <v>0.2</v>
      </c>
      <c r="AR279">
        <v>34.5</v>
      </c>
      <c r="AS279">
        <v>-0.02</v>
      </c>
      <c r="AT279">
        <v>1.8</v>
      </c>
      <c r="AU279">
        <v>100</v>
      </c>
      <c r="AV279">
        <v>0.03</v>
      </c>
      <c r="AW279">
        <v>0.3</v>
      </c>
      <c r="AX279">
        <v>14</v>
      </c>
      <c r="AY279">
        <v>-0.1</v>
      </c>
      <c r="AZ279">
        <v>11</v>
      </c>
    </row>
    <row r="280" spans="1:52" hidden="1" x14ac:dyDescent="0.3">
      <c r="A280" t="s">
        <v>1129</v>
      </c>
      <c r="B280" t="s">
        <v>1130</v>
      </c>
      <c r="C280" s="1" t="str">
        <f t="shared" si="43"/>
        <v>21:1173</v>
      </c>
      <c r="D280" s="1" t="str">
        <f>HYPERLINK("http://geochem.nrcan.gc.ca/cdogs/content/svy/svy_e.htm", "")</f>
        <v/>
      </c>
      <c r="G280" s="1" t="str">
        <f>HYPERLINK("http://geochem.nrcan.gc.ca/cdogs/content/cr_/cr_00162_e.htm", "162")</f>
        <v>162</v>
      </c>
      <c r="J280" t="s">
        <v>70</v>
      </c>
      <c r="K280" t="s">
        <v>71</v>
      </c>
      <c r="L280">
        <v>16</v>
      </c>
      <c r="M280" t="s">
        <v>72</v>
      </c>
      <c r="N280">
        <v>279</v>
      </c>
      <c r="O280">
        <v>8</v>
      </c>
      <c r="P280">
        <v>84</v>
      </c>
      <c r="Q280">
        <v>1.02</v>
      </c>
      <c r="R280">
        <v>6.2</v>
      </c>
      <c r="S280">
        <v>0.4</v>
      </c>
      <c r="T280">
        <v>-20</v>
      </c>
      <c r="U280">
        <v>375.2</v>
      </c>
      <c r="V280">
        <v>0.08</v>
      </c>
      <c r="W280">
        <v>3.78</v>
      </c>
      <c r="X280">
        <v>0.3</v>
      </c>
      <c r="Y280">
        <v>17.3</v>
      </c>
      <c r="Z280">
        <v>46.8</v>
      </c>
      <c r="AA280">
        <v>38.85</v>
      </c>
      <c r="AB280">
        <v>3.5</v>
      </c>
      <c r="AC280">
        <v>3.6</v>
      </c>
      <c r="AD280">
        <v>41</v>
      </c>
      <c r="AE280">
        <v>0.05</v>
      </c>
      <c r="AF280">
        <v>11.2</v>
      </c>
      <c r="AG280">
        <v>1.62</v>
      </c>
      <c r="AH280">
        <v>613</v>
      </c>
      <c r="AI280">
        <v>1.37</v>
      </c>
      <c r="AJ280">
        <v>2.1999999999999999E-2</v>
      </c>
      <c r="AK280">
        <v>55</v>
      </c>
      <c r="AL280">
        <v>0.112</v>
      </c>
      <c r="AM280">
        <v>3.89</v>
      </c>
      <c r="AN280">
        <v>0.13</v>
      </c>
      <c r="AO280">
        <v>0.26</v>
      </c>
      <c r="AP280">
        <v>6.1</v>
      </c>
      <c r="AQ280">
        <v>0.7</v>
      </c>
      <c r="AR280">
        <v>79.400000000000006</v>
      </c>
      <c r="AS280">
        <v>0.02</v>
      </c>
      <c r="AT280">
        <v>2</v>
      </c>
      <c r="AU280">
        <v>710</v>
      </c>
      <c r="AV280">
        <v>0.03</v>
      </c>
      <c r="AW280">
        <v>0.7</v>
      </c>
      <c r="AX280">
        <v>74</v>
      </c>
      <c r="AY280">
        <v>-0.1</v>
      </c>
      <c r="AZ280">
        <v>65</v>
      </c>
    </row>
    <row r="281" spans="1:52" hidden="1" x14ac:dyDescent="0.3">
      <c r="A281" t="s">
        <v>1131</v>
      </c>
      <c r="B281" t="s">
        <v>1132</v>
      </c>
      <c r="C281" s="1" t="str">
        <f t="shared" si="43"/>
        <v>21:1173</v>
      </c>
      <c r="D281" s="1" t="str">
        <f t="shared" ref="D281:D299" si="47">HYPERLINK("http://geochem.nrcan.gc.ca/cdogs/content/svy/svy210241_e.htm", "21:0241")</f>
        <v>21:0241</v>
      </c>
      <c r="E281" t="s">
        <v>1133</v>
      </c>
      <c r="F281" t="s">
        <v>1134</v>
      </c>
      <c r="H281">
        <v>70.880179999999996</v>
      </c>
      <c r="I281">
        <v>-115.4431</v>
      </c>
      <c r="J281" s="1" t="str">
        <f t="shared" ref="J281:J299" si="48">HYPERLINK("http://geochem.nrcan.gc.ca/cdogs/content/kwd/kwd020030_e.htm", "NGR bulk stream sediment")</f>
        <v>NGR bulk stream sediment</v>
      </c>
      <c r="K281" s="1" t="str">
        <f t="shared" ref="K281:K299" si="49">HYPERLINK("http://geochem.nrcan.gc.ca/cdogs/content/kwd/kwd080006_e.htm", "&lt;177 micron (NGR)")</f>
        <v>&lt;177 micron (NGR)</v>
      </c>
      <c r="L281">
        <v>16</v>
      </c>
      <c r="M281" t="s">
        <v>112</v>
      </c>
      <c r="N281">
        <v>280</v>
      </c>
      <c r="O281">
        <v>1</v>
      </c>
      <c r="P281">
        <v>22</v>
      </c>
      <c r="Q281">
        <v>0.45</v>
      </c>
      <c r="R281">
        <v>2.5</v>
      </c>
      <c r="S281">
        <v>0.2</v>
      </c>
      <c r="T281">
        <v>-20</v>
      </c>
      <c r="U281">
        <v>50.2</v>
      </c>
      <c r="V281">
        <v>0.06</v>
      </c>
      <c r="W281">
        <v>10.54</v>
      </c>
      <c r="X281">
        <v>0.1</v>
      </c>
      <c r="Y281">
        <v>3.7</v>
      </c>
      <c r="Z281">
        <v>10.3</v>
      </c>
      <c r="AA281">
        <v>8.4700000000000006</v>
      </c>
      <c r="AB281">
        <v>1.2</v>
      </c>
      <c r="AC281">
        <v>1.7</v>
      </c>
      <c r="AD281">
        <v>7</v>
      </c>
      <c r="AE281">
        <v>0.09</v>
      </c>
      <c r="AF281">
        <v>8.1</v>
      </c>
      <c r="AG281">
        <v>6.38</v>
      </c>
      <c r="AH281">
        <v>298</v>
      </c>
      <c r="AI281">
        <v>0.31</v>
      </c>
      <c r="AJ281">
        <v>1.0999999999999999E-2</v>
      </c>
      <c r="AK281">
        <v>8</v>
      </c>
      <c r="AL281">
        <v>2.4E-2</v>
      </c>
      <c r="AM281">
        <v>4.22</v>
      </c>
      <c r="AN281">
        <v>-0.02</v>
      </c>
      <c r="AO281">
        <v>0.04</v>
      </c>
      <c r="AP281">
        <v>2</v>
      </c>
      <c r="AQ281">
        <v>0.4</v>
      </c>
      <c r="AR281">
        <v>31.2</v>
      </c>
      <c r="AS281">
        <v>-0.02</v>
      </c>
      <c r="AT281">
        <v>2.7</v>
      </c>
      <c r="AU281">
        <v>130</v>
      </c>
      <c r="AV281">
        <v>0.05</v>
      </c>
      <c r="AW281">
        <v>0.4</v>
      </c>
      <c r="AX281">
        <v>19</v>
      </c>
      <c r="AY281">
        <v>-0.1</v>
      </c>
      <c r="AZ281">
        <v>16.7</v>
      </c>
    </row>
    <row r="282" spans="1:52" hidden="1" x14ac:dyDescent="0.3">
      <c r="A282" t="s">
        <v>1135</v>
      </c>
      <c r="B282" t="s">
        <v>1136</v>
      </c>
      <c r="C282" s="1" t="str">
        <f t="shared" si="43"/>
        <v>21:1173</v>
      </c>
      <c r="D282" s="1" t="str">
        <f t="shared" si="47"/>
        <v>21:0241</v>
      </c>
      <c r="E282" t="s">
        <v>1137</v>
      </c>
      <c r="F282" t="s">
        <v>1138</v>
      </c>
      <c r="H282">
        <v>70.904349999999994</v>
      </c>
      <c r="I282">
        <v>-115.38509999999999</v>
      </c>
      <c r="J282" s="1" t="str">
        <f t="shared" si="48"/>
        <v>NGR bulk stream sediment</v>
      </c>
      <c r="K282" s="1" t="str">
        <f t="shared" si="49"/>
        <v>&lt;177 micron (NGR)</v>
      </c>
      <c r="L282">
        <v>16</v>
      </c>
      <c r="M282" t="s">
        <v>125</v>
      </c>
      <c r="N282">
        <v>281</v>
      </c>
      <c r="O282">
        <v>1</v>
      </c>
      <c r="P282">
        <v>24</v>
      </c>
      <c r="Q282">
        <v>0.6</v>
      </c>
      <c r="R282">
        <v>2.2999999999999998</v>
      </c>
      <c r="S282">
        <v>-0.2</v>
      </c>
      <c r="T282">
        <v>-20</v>
      </c>
      <c r="U282">
        <v>59.8</v>
      </c>
      <c r="V282">
        <v>7.0000000000000007E-2</v>
      </c>
      <c r="W282">
        <v>9.67</v>
      </c>
      <c r="X282">
        <v>0.08</v>
      </c>
      <c r="Y282">
        <v>4.2</v>
      </c>
      <c r="Z282">
        <v>12.6</v>
      </c>
      <c r="AA282">
        <v>9.5299999999999994</v>
      </c>
      <c r="AB282">
        <v>1.1200000000000001</v>
      </c>
      <c r="AC282">
        <v>2</v>
      </c>
      <c r="AD282">
        <v>-5</v>
      </c>
      <c r="AE282">
        <v>0.11</v>
      </c>
      <c r="AF282">
        <v>9.3000000000000007</v>
      </c>
      <c r="AG282">
        <v>5.92</v>
      </c>
      <c r="AH282">
        <v>279</v>
      </c>
      <c r="AI282">
        <v>0.25</v>
      </c>
      <c r="AJ282">
        <v>1.0999999999999999E-2</v>
      </c>
      <c r="AK282">
        <v>8.8000000000000007</v>
      </c>
      <c r="AL282">
        <v>2.3E-2</v>
      </c>
      <c r="AM282">
        <v>5.07</v>
      </c>
      <c r="AN282">
        <v>-0.02</v>
      </c>
      <c r="AO282">
        <v>0.04</v>
      </c>
      <c r="AP282">
        <v>2.4</v>
      </c>
      <c r="AQ282">
        <v>0.3</v>
      </c>
      <c r="AR282">
        <v>30.1</v>
      </c>
      <c r="AS282">
        <v>-0.02</v>
      </c>
      <c r="AT282">
        <v>3.7</v>
      </c>
      <c r="AU282">
        <v>170</v>
      </c>
      <c r="AV282">
        <v>7.0000000000000007E-2</v>
      </c>
      <c r="AW282">
        <v>0.4</v>
      </c>
      <c r="AX282">
        <v>21</v>
      </c>
      <c r="AY282">
        <v>-0.1</v>
      </c>
      <c r="AZ282">
        <v>17.3</v>
      </c>
    </row>
    <row r="283" spans="1:52" hidden="1" x14ac:dyDescent="0.3">
      <c r="A283" t="s">
        <v>1139</v>
      </c>
      <c r="B283" t="s">
        <v>1140</v>
      </c>
      <c r="C283" s="1" t="str">
        <f t="shared" si="43"/>
        <v>21:1173</v>
      </c>
      <c r="D283" s="1" t="str">
        <f t="shared" si="47"/>
        <v>21:0241</v>
      </c>
      <c r="E283" t="s">
        <v>1141</v>
      </c>
      <c r="F283" t="s">
        <v>1142</v>
      </c>
      <c r="H283">
        <v>70.892030000000005</v>
      </c>
      <c r="I283">
        <v>-115.3351</v>
      </c>
      <c r="J283" s="1" t="str">
        <f t="shared" si="48"/>
        <v>NGR bulk stream sediment</v>
      </c>
      <c r="K283" s="1" t="str">
        <f t="shared" si="49"/>
        <v>&lt;177 micron (NGR)</v>
      </c>
      <c r="L283">
        <v>16</v>
      </c>
      <c r="M283" t="s">
        <v>130</v>
      </c>
      <c r="N283">
        <v>282</v>
      </c>
      <c r="O283">
        <v>1</v>
      </c>
      <c r="P283">
        <v>17</v>
      </c>
      <c r="Q283">
        <v>0.56000000000000005</v>
      </c>
      <c r="R283">
        <v>2.9</v>
      </c>
      <c r="S283">
        <v>0.2</v>
      </c>
      <c r="T283">
        <v>-20</v>
      </c>
      <c r="U283">
        <v>48.4</v>
      </c>
      <c r="V283">
        <v>0.06</v>
      </c>
      <c r="W283">
        <v>9.64</v>
      </c>
      <c r="X283">
        <v>0.08</v>
      </c>
      <c r="Y283">
        <v>4</v>
      </c>
      <c r="Z283">
        <v>11.6</v>
      </c>
      <c r="AA283">
        <v>8.6300000000000008</v>
      </c>
      <c r="AB283">
        <v>1.18</v>
      </c>
      <c r="AC283">
        <v>2</v>
      </c>
      <c r="AD283">
        <v>8</v>
      </c>
      <c r="AE283">
        <v>0.13</v>
      </c>
      <c r="AF283">
        <v>8.5</v>
      </c>
      <c r="AG283">
        <v>5.84</v>
      </c>
      <c r="AH283">
        <v>385</v>
      </c>
      <c r="AI283">
        <v>0.31</v>
      </c>
      <c r="AJ283">
        <v>0.01</v>
      </c>
      <c r="AK283">
        <v>7.5</v>
      </c>
      <c r="AL283">
        <v>0.03</v>
      </c>
      <c r="AM283">
        <v>5.7</v>
      </c>
      <c r="AN283">
        <v>0.03</v>
      </c>
      <c r="AO283">
        <v>0.02</v>
      </c>
      <c r="AP283">
        <v>2.1</v>
      </c>
      <c r="AQ283">
        <v>0.4</v>
      </c>
      <c r="AR283">
        <v>29.9</v>
      </c>
      <c r="AS283">
        <v>-0.02</v>
      </c>
      <c r="AT283">
        <v>1.9</v>
      </c>
      <c r="AU283">
        <v>130</v>
      </c>
      <c r="AV283">
        <v>7.0000000000000007E-2</v>
      </c>
      <c r="AW283">
        <v>0.4</v>
      </c>
      <c r="AX283">
        <v>18</v>
      </c>
      <c r="AY283">
        <v>-0.1</v>
      </c>
      <c r="AZ283">
        <v>21.4</v>
      </c>
    </row>
    <row r="284" spans="1:52" hidden="1" x14ac:dyDescent="0.3">
      <c r="A284" t="s">
        <v>1143</v>
      </c>
      <c r="B284" t="s">
        <v>1144</v>
      </c>
      <c r="C284" s="1" t="str">
        <f t="shared" si="43"/>
        <v>21:1173</v>
      </c>
      <c r="D284" s="1" t="str">
        <f t="shared" si="47"/>
        <v>21:0241</v>
      </c>
      <c r="E284" t="s">
        <v>1145</v>
      </c>
      <c r="F284" t="s">
        <v>1146</v>
      </c>
      <c r="H284">
        <v>70.887609999999995</v>
      </c>
      <c r="I284">
        <v>-115.27909</v>
      </c>
      <c r="J284" s="1" t="str">
        <f t="shared" si="48"/>
        <v>NGR bulk stream sediment</v>
      </c>
      <c r="K284" s="1" t="str">
        <f t="shared" si="49"/>
        <v>&lt;177 micron (NGR)</v>
      </c>
      <c r="L284">
        <v>16</v>
      </c>
      <c r="M284" t="s">
        <v>135</v>
      </c>
      <c r="N284">
        <v>283</v>
      </c>
      <c r="O284">
        <v>1</v>
      </c>
      <c r="P284">
        <v>10</v>
      </c>
      <c r="Q284">
        <v>0.35</v>
      </c>
      <c r="R284">
        <v>1.3</v>
      </c>
      <c r="S284">
        <v>-0.2</v>
      </c>
      <c r="T284">
        <v>-20</v>
      </c>
      <c r="U284">
        <v>27.6</v>
      </c>
      <c r="V284">
        <v>0.03</v>
      </c>
      <c r="W284">
        <v>11.5</v>
      </c>
      <c r="X284">
        <v>0.03</v>
      </c>
      <c r="Y284">
        <v>2.2999999999999998</v>
      </c>
      <c r="Z284">
        <v>7.8</v>
      </c>
      <c r="AA284">
        <v>4.6100000000000003</v>
      </c>
      <c r="AB284">
        <v>0.68</v>
      </c>
      <c r="AC284">
        <v>1.3</v>
      </c>
      <c r="AD284">
        <v>-5</v>
      </c>
      <c r="AE284">
        <v>0.09</v>
      </c>
      <c r="AF284">
        <v>7.2</v>
      </c>
      <c r="AG284">
        <v>6.96</v>
      </c>
      <c r="AH284">
        <v>233</v>
      </c>
      <c r="AI284">
        <v>0.19</v>
      </c>
      <c r="AJ284">
        <v>0.01</v>
      </c>
      <c r="AK284">
        <v>4.9000000000000004</v>
      </c>
      <c r="AL284">
        <v>1.9E-2</v>
      </c>
      <c r="AM284">
        <v>3.3</v>
      </c>
      <c r="AN284">
        <v>-0.02</v>
      </c>
      <c r="AO284">
        <v>-0.02</v>
      </c>
      <c r="AP284">
        <v>1.6</v>
      </c>
      <c r="AQ284">
        <v>0.2</v>
      </c>
      <c r="AR284">
        <v>34.5</v>
      </c>
      <c r="AS284">
        <v>-0.02</v>
      </c>
      <c r="AT284">
        <v>2.5</v>
      </c>
      <c r="AU284">
        <v>100</v>
      </c>
      <c r="AV284">
        <v>0.05</v>
      </c>
      <c r="AW284">
        <v>0.3</v>
      </c>
      <c r="AX284">
        <v>13</v>
      </c>
      <c r="AY284">
        <v>-0.1</v>
      </c>
      <c r="AZ284">
        <v>12</v>
      </c>
    </row>
    <row r="285" spans="1:52" hidden="1" x14ac:dyDescent="0.3">
      <c r="A285" t="s">
        <v>1147</v>
      </c>
      <c r="B285" t="s">
        <v>1148</v>
      </c>
      <c r="C285" s="1" t="str">
        <f t="shared" si="43"/>
        <v>21:1173</v>
      </c>
      <c r="D285" s="1" t="str">
        <f t="shared" si="47"/>
        <v>21:0241</v>
      </c>
      <c r="E285" t="s">
        <v>1149</v>
      </c>
      <c r="F285" t="s">
        <v>1150</v>
      </c>
      <c r="H285">
        <v>70.888059999999996</v>
      </c>
      <c r="I285">
        <v>-115.09408000000001</v>
      </c>
      <c r="J285" s="1" t="str">
        <f t="shared" si="48"/>
        <v>NGR bulk stream sediment</v>
      </c>
      <c r="K285" s="1" t="str">
        <f t="shared" si="49"/>
        <v>&lt;177 micron (NGR)</v>
      </c>
      <c r="L285">
        <v>16</v>
      </c>
      <c r="M285" t="s">
        <v>140</v>
      </c>
      <c r="N285">
        <v>284</v>
      </c>
      <c r="O285">
        <v>1</v>
      </c>
      <c r="P285">
        <v>13</v>
      </c>
      <c r="Q285">
        <v>0.31</v>
      </c>
      <c r="R285">
        <v>2</v>
      </c>
      <c r="S285">
        <v>-0.2</v>
      </c>
      <c r="T285">
        <v>-20</v>
      </c>
      <c r="U285">
        <v>24.7</v>
      </c>
      <c r="V285">
        <v>0.04</v>
      </c>
      <c r="W285">
        <v>13.1</v>
      </c>
      <c r="X285">
        <v>0.05</v>
      </c>
      <c r="Y285">
        <v>2.6</v>
      </c>
      <c r="Z285">
        <v>8</v>
      </c>
      <c r="AA285">
        <v>7.97</v>
      </c>
      <c r="AB285">
        <v>0.67</v>
      </c>
      <c r="AC285">
        <v>1.3</v>
      </c>
      <c r="AD285">
        <v>-5</v>
      </c>
      <c r="AE285">
        <v>0.1</v>
      </c>
      <c r="AF285">
        <v>7.8</v>
      </c>
      <c r="AG285">
        <v>7.91</v>
      </c>
      <c r="AH285">
        <v>254</v>
      </c>
      <c r="AI285">
        <v>0.26</v>
      </c>
      <c r="AJ285">
        <v>0.01</v>
      </c>
      <c r="AK285">
        <v>5.4</v>
      </c>
      <c r="AL285">
        <v>1.9E-2</v>
      </c>
      <c r="AM285">
        <v>4.1900000000000004</v>
      </c>
      <c r="AN285">
        <v>-0.02</v>
      </c>
      <c r="AO285">
        <v>-0.02</v>
      </c>
      <c r="AP285">
        <v>1.9</v>
      </c>
      <c r="AQ285">
        <v>0.3</v>
      </c>
      <c r="AR285">
        <v>38.799999999999997</v>
      </c>
      <c r="AS285">
        <v>-0.02</v>
      </c>
      <c r="AT285">
        <v>2.8</v>
      </c>
      <c r="AU285">
        <v>90</v>
      </c>
      <c r="AV285">
        <v>0.05</v>
      </c>
      <c r="AW285">
        <v>0.3</v>
      </c>
      <c r="AX285">
        <v>13</v>
      </c>
      <c r="AY285">
        <v>-0.1</v>
      </c>
      <c r="AZ285">
        <v>16.8</v>
      </c>
    </row>
    <row r="286" spans="1:52" hidden="1" x14ac:dyDescent="0.3">
      <c r="A286" t="s">
        <v>1151</v>
      </c>
      <c r="B286" t="s">
        <v>1152</v>
      </c>
      <c r="C286" s="1" t="str">
        <f t="shared" si="43"/>
        <v>21:1173</v>
      </c>
      <c r="D286" s="1" t="str">
        <f t="shared" si="47"/>
        <v>21:0241</v>
      </c>
      <c r="E286" t="s">
        <v>1153</v>
      </c>
      <c r="F286" t="s">
        <v>1154</v>
      </c>
      <c r="H286">
        <v>70.891019999999997</v>
      </c>
      <c r="I286">
        <v>-115.07308</v>
      </c>
      <c r="J286" s="1" t="str">
        <f t="shared" si="48"/>
        <v>NGR bulk stream sediment</v>
      </c>
      <c r="K286" s="1" t="str">
        <f t="shared" si="49"/>
        <v>&lt;177 micron (NGR)</v>
      </c>
      <c r="L286">
        <v>16</v>
      </c>
      <c r="M286" t="s">
        <v>145</v>
      </c>
      <c r="N286">
        <v>285</v>
      </c>
      <c r="O286">
        <v>1</v>
      </c>
      <c r="P286">
        <v>22</v>
      </c>
      <c r="Q286">
        <v>0.41</v>
      </c>
      <c r="R286">
        <v>1.8</v>
      </c>
      <c r="S286">
        <v>-0.2</v>
      </c>
      <c r="T286">
        <v>-20</v>
      </c>
      <c r="U286">
        <v>38.4</v>
      </c>
      <c r="V286">
        <v>0.05</v>
      </c>
      <c r="W286">
        <v>6.23</v>
      </c>
      <c r="X286">
        <v>0.09</v>
      </c>
      <c r="Y286">
        <v>3.2</v>
      </c>
      <c r="Z286">
        <v>10.4</v>
      </c>
      <c r="AA286">
        <v>8.92</v>
      </c>
      <c r="AB286">
        <v>0.77</v>
      </c>
      <c r="AC286">
        <v>1.6</v>
      </c>
      <c r="AD286">
        <v>14</v>
      </c>
      <c r="AE286">
        <v>0.11</v>
      </c>
      <c r="AF286">
        <v>8.6</v>
      </c>
      <c r="AG286">
        <v>3.87</v>
      </c>
      <c r="AH286">
        <v>165</v>
      </c>
      <c r="AI286">
        <v>0.27</v>
      </c>
      <c r="AJ286">
        <v>6.0000000000000001E-3</v>
      </c>
      <c r="AK286">
        <v>6.6</v>
      </c>
      <c r="AL286">
        <v>3.1E-2</v>
      </c>
      <c r="AM286">
        <v>5.93</v>
      </c>
      <c r="AN286">
        <v>0.14000000000000001</v>
      </c>
      <c r="AO286">
        <v>-0.02</v>
      </c>
      <c r="AP286">
        <v>1.8</v>
      </c>
      <c r="AQ286">
        <v>0.5</v>
      </c>
      <c r="AR286">
        <v>28.7</v>
      </c>
      <c r="AS286">
        <v>-0.02</v>
      </c>
      <c r="AT286">
        <v>2.4</v>
      </c>
      <c r="AU286">
        <v>110</v>
      </c>
      <c r="AV286">
        <v>0.08</v>
      </c>
      <c r="AW286">
        <v>0.5</v>
      </c>
      <c r="AX286">
        <v>11</v>
      </c>
      <c r="AY286">
        <v>-0.1</v>
      </c>
      <c r="AZ286">
        <v>21.2</v>
      </c>
    </row>
    <row r="287" spans="1:52" hidden="1" x14ac:dyDescent="0.3">
      <c r="A287" t="s">
        <v>1155</v>
      </c>
      <c r="B287" t="s">
        <v>1156</v>
      </c>
      <c r="C287" s="1" t="str">
        <f t="shared" si="43"/>
        <v>21:1173</v>
      </c>
      <c r="D287" s="1" t="str">
        <f t="shared" si="47"/>
        <v>21:0241</v>
      </c>
      <c r="E287" t="s">
        <v>1157</v>
      </c>
      <c r="F287" t="s">
        <v>1158</v>
      </c>
      <c r="H287">
        <v>70.880700000000004</v>
      </c>
      <c r="I287">
        <v>-114.72906</v>
      </c>
      <c r="J287" s="1" t="str">
        <f t="shared" si="48"/>
        <v>NGR bulk stream sediment</v>
      </c>
      <c r="K287" s="1" t="str">
        <f t="shared" si="49"/>
        <v>&lt;177 micron (NGR)</v>
      </c>
      <c r="L287">
        <v>16</v>
      </c>
      <c r="M287" t="s">
        <v>150</v>
      </c>
      <c r="N287">
        <v>286</v>
      </c>
      <c r="O287">
        <v>1</v>
      </c>
      <c r="P287">
        <v>11</v>
      </c>
      <c r="Q287">
        <v>0.35</v>
      </c>
      <c r="R287">
        <v>1.8</v>
      </c>
      <c r="S287">
        <v>-0.2</v>
      </c>
      <c r="T287">
        <v>-20</v>
      </c>
      <c r="U287">
        <v>42.1</v>
      </c>
      <c r="V287">
        <v>0.05</v>
      </c>
      <c r="W287">
        <v>12.01</v>
      </c>
      <c r="X287">
        <v>0.04</v>
      </c>
      <c r="Y287">
        <v>3.4</v>
      </c>
      <c r="Z287">
        <v>8.9</v>
      </c>
      <c r="AA287">
        <v>5.74</v>
      </c>
      <c r="AB287">
        <v>0.68</v>
      </c>
      <c r="AC287">
        <v>1.4</v>
      </c>
      <c r="AD287">
        <v>-5</v>
      </c>
      <c r="AE287">
        <v>0.1</v>
      </c>
      <c r="AF287">
        <v>8.1</v>
      </c>
      <c r="AG287">
        <v>7.21</v>
      </c>
      <c r="AH287">
        <v>278</v>
      </c>
      <c r="AI287">
        <v>0.23</v>
      </c>
      <c r="AJ287">
        <v>0.01</v>
      </c>
      <c r="AK287">
        <v>5.9</v>
      </c>
      <c r="AL287">
        <v>1.7999999999999999E-2</v>
      </c>
      <c r="AM287">
        <v>4.2</v>
      </c>
      <c r="AN287">
        <v>-0.02</v>
      </c>
      <c r="AO287">
        <v>-0.02</v>
      </c>
      <c r="AP287">
        <v>1.9</v>
      </c>
      <c r="AQ287">
        <v>0.4</v>
      </c>
      <c r="AR287">
        <v>37.6</v>
      </c>
      <c r="AS287">
        <v>-0.02</v>
      </c>
      <c r="AT287">
        <v>3</v>
      </c>
      <c r="AU287">
        <v>100</v>
      </c>
      <c r="AV287">
        <v>0.06</v>
      </c>
      <c r="AW287">
        <v>0.4</v>
      </c>
      <c r="AX287">
        <v>15</v>
      </c>
      <c r="AY287">
        <v>-0.1</v>
      </c>
      <c r="AZ287">
        <v>11</v>
      </c>
    </row>
    <row r="288" spans="1:52" hidden="1" x14ac:dyDescent="0.3">
      <c r="A288" t="s">
        <v>1159</v>
      </c>
      <c r="B288" t="s">
        <v>1160</v>
      </c>
      <c r="C288" s="1" t="str">
        <f t="shared" si="43"/>
        <v>21:1173</v>
      </c>
      <c r="D288" s="1" t="str">
        <f t="shared" si="47"/>
        <v>21:0241</v>
      </c>
      <c r="E288" t="s">
        <v>1161</v>
      </c>
      <c r="F288" t="s">
        <v>1162</v>
      </c>
      <c r="H288">
        <v>70.890169999999998</v>
      </c>
      <c r="I288">
        <v>-114.39503000000001</v>
      </c>
      <c r="J288" s="1" t="str">
        <f t="shared" si="48"/>
        <v>NGR bulk stream sediment</v>
      </c>
      <c r="K288" s="1" t="str">
        <f t="shared" si="49"/>
        <v>&lt;177 micron (NGR)</v>
      </c>
      <c r="L288">
        <v>17</v>
      </c>
      <c r="M288" t="s">
        <v>57</v>
      </c>
      <c r="N288">
        <v>287</v>
      </c>
      <c r="O288">
        <v>7</v>
      </c>
      <c r="P288">
        <v>16</v>
      </c>
      <c r="Q288">
        <v>0.39</v>
      </c>
      <c r="R288">
        <v>1.8</v>
      </c>
      <c r="S288">
        <v>-0.2</v>
      </c>
      <c r="T288">
        <v>-20</v>
      </c>
      <c r="U288">
        <v>25.4</v>
      </c>
      <c r="V288">
        <v>0.05</v>
      </c>
      <c r="W288">
        <v>12.66</v>
      </c>
      <c r="X288">
        <v>0.03</v>
      </c>
      <c r="Y288">
        <v>2.9</v>
      </c>
      <c r="Z288">
        <v>8.4</v>
      </c>
      <c r="AA288">
        <v>6.39</v>
      </c>
      <c r="AB288">
        <v>0.64</v>
      </c>
      <c r="AC288">
        <v>1.3</v>
      </c>
      <c r="AD288">
        <v>-5</v>
      </c>
      <c r="AE288">
        <v>0.08</v>
      </c>
      <c r="AF288">
        <v>7.7</v>
      </c>
      <c r="AG288">
        <v>7.61</v>
      </c>
      <c r="AH288">
        <v>167</v>
      </c>
      <c r="AI288">
        <v>0.28000000000000003</v>
      </c>
      <c r="AJ288">
        <v>0.01</v>
      </c>
      <c r="AK288">
        <v>6</v>
      </c>
      <c r="AL288">
        <v>1.4999999999999999E-2</v>
      </c>
      <c r="AM288">
        <v>5.44</v>
      </c>
      <c r="AN288">
        <v>-0.02</v>
      </c>
      <c r="AO288">
        <v>0.02</v>
      </c>
      <c r="AP288">
        <v>1.6</v>
      </c>
      <c r="AQ288">
        <v>0.2</v>
      </c>
      <c r="AR288">
        <v>36</v>
      </c>
      <c r="AS288">
        <v>-0.02</v>
      </c>
      <c r="AT288">
        <v>2.6</v>
      </c>
      <c r="AU288">
        <v>140</v>
      </c>
      <c r="AV288">
        <v>0.08</v>
      </c>
      <c r="AW288">
        <v>0.3</v>
      </c>
      <c r="AX288">
        <v>14</v>
      </c>
      <c r="AY288">
        <v>-0.1</v>
      </c>
      <c r="AZ288">
        <v>11.2</v>
      </c>
    </row>
    <row r="289" spans="1:52" hidden="1" x14ac:dyDescent="0.3">
      <c r="A289" t="s">
        <v>1163</v>
      </c>
      <c r="B289" t="s">
        <v>1164</v>
      </c>
      <c r="C289" s="1" t="str">
        <f t="shared" si="43"/>
        <v>21:1173</v>
      </c>
      <c r="D289" s="1" t="str">
        <f t="shared" si="47"/>
        <v>21:0241</v>
      </c>
      <c r="E289" t="s">
        <v>1165</v>
      </c>
      <c r="F289" t="s">
        <v>1166</v>
      </c>
      <c r="H289">
        <v>70.884659999999997</v>
      </c>
      <c r="I289">
        <v>-114.67404999999999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17</v>
      </c>
      <c r="M289" t="s">
        <v>62</v>
      </c>
      <c r="N289">
        <v>288</v>
      </c>
      <c r="O289">
        <v>1</v>
      </c>
      <c r="P289">
        <v>10</v>
      </c>
      <c r="Q289">
        <v>0.28999999999999998</v>
      </c>
      <c r="R289">
        <v>2.1</v>
      </c>
      <c r="S289">
        <v>1</v>
      </c>
      <c r="T289">
        <v>-20</v>
      </c>
      <c r="U289">
        <v>40.299999999999997</v>
      </c>
      <c r="V289">
        <v>0.04</v>
      </c>
      <c r="W289">
        <v>12</v>
      </c>
      <c r="X289">
        <v>0.04</v>
      </c>
      <c r="Y289">
        <v>3.1</v>
      </c>
      <c r="Z289">
        <v>7.3</v>
      </c>
      <c r="AA289">
        <v>4.2699999999999996</v>
      </c>
      <c r="AB289">
        <v>0.71</v>
      </c>
      <c r="AC289">
        <v>1.1000000000000001</v>
      </c>
      <c r="AD289">
        <v>15</v>
      </c>
      <c r="AE289">
        <v>0.11</v>
      </c>
      <c r="AF289">
        <v>5.5</v>
      </c>
      <c r="AG289">
        <v>7.29</v>
      </c>
      <c r="AH289">
        <v>372</v>
      </c>
      <c r="AI289">
        <v>0.31</v>
      </c>
      <c r="AJ289">
        <v>1.2E-2</v>
      </c>
      <c r="AK289">
        <v>5.6</v>
      </c>
      <c r="AL289">
        <v>2.3E-2</v>
      </c>
      <c r="AM289">
        <v>3.87</v>
      </c>
      <c r="AN289">
        <v>0.04</v>
      </c>
      <c r="AO289">
        <v>-0.02</v>
      </c>
      <c r="AP289">
        <v>1.1000000000000001</v>
      </c>
      <c r="AQ289">
        <v>0.3</v>
      </c>
      <c r="AR289">
        <v>39.700000000000003</v>
      </c>
      <c r="AS289">
        <v>-0.02</v>
      </c>
      <c r="AT289">
        <v>1.2</v>
      </c>
      <c r="AU289">
        <v>90</v>
      </c>
      <c r="AV289">
        <v>0.05</v>
      </c>
      <c r="AW289">
        <v>0.3</v>
      </c>
      <c r="AX289">
        <v>11</v>
      </c>
      <c r="AY289">
        <v>-0.1</v>
      </c>
      <c r="AZ289">
        <v>15.2</v>
      </c>
    </row>
    <row r="290" spans="1:52" hidden="1" x14ac:dyDescent="0.3">
      <c r="A290" t="s">
        <v>1167</v>
      </c>
      <c r="B290" t="s">
        <v>1168</v>
      </c>
      <c r="C290" s="1" t="str">
        <f t="shared" si="43"/>
        <v>21:1173</v>
      </c>
      <c r="D290" s="1" t="str">
        <f t="shared" si="47"/>
        <v>21:0241</v>
      </c>
      <c r="E290" t="s">
        <v>1169</v>
      </c>
      <c r="F290" t="s">
        <v>1170</v>
      </c>
      <c r="H290">
        <v>70.884950000000003</v>
      </c>
      <c r="I290">
        <v>-114.59505</v>
      </c>
      <c r="J290" s="1" t="str">
        <f t="shared" si="48"/>
        <v>NGR bulk stream sediment</v>
      </c>
      <c r="K290" s="1" t="str">
        <f t="shared" si="49"/>
        <v>&lt;177 micron (NGR)</v>
      </c>
      <c r="L290">
        <v>17</v>
      </c>
      <c r="M290" t="s">
        <v>67</v>
      </c>
      <c r="N290">
        <v>289</v>
      </c>
      <c r="O290">
        <v>1</v>
      </c>
      <c r="P290">
        <v>8</v>
      </c>
      <c r="Q290">
        <v>0.22</v>
      </c>
      <c r="R290">
        <v>0.3</v>
      </c>
      <c r="S290">
        <v>-0.2</v>
      </c>
      <c r="T290">
        <v>-20</v>
      </c>
      <c r="U290">
        <v>19</v>
      </c>
      <c r="V290">
        <v>0.02</v>
      </c>
      <c r="W290">
        <v>14.19</v>
      </c>
      <c r="X290">
        <v>0.02</v>
      </c>
      <c r="Y290">
        <v>1.3</v>
      </c>
      <c r="Z290">
        <v>5.5</v>
      </c>
      <c r="AA290">
        <v>2.8</v>
      </c>
      <c r="AB290">
        <v>0.28000000000000003</v>
      </c>
      <c r="AC290">
        <v>0.8</v>
      </c>
      <c r="AD290">
        <v>-5</v>
      </c>
      <c r="AE290">
        <v>7.0000000000000007E-2</v>
      </c>
      <c r="AF290">
        <v>4.9000000000000004</v>
      </c>
      <c r="AG290">
        <v>8.43</v>
      </c>
      <c r="AH290">
        <v>115</v>
      </c>
      <c r="AI290">
        <v>0.15</v>
      </c>
      <c r="AJ290">
        <v>1.0999999999999999E-2</v>
      </c>
      <c r="AK290">
        <v>3.1</v>
      </c>
      <c r="AL290">
        <v>1.2999999999999999E-2</v>
      </c>
      <c r="AM290">
        <v>2.52</v>
      </c>
      <c r="AN290">
        <v>-0.02</v>
      </c>
      <c r="AO290">
        <v>-0.02</v>
      </c>
      <c r="AP290">
        <v>1.1000000000000001</v>
      </c>
      <c r="AQ290">
        <v>0.2</v>
      </c>
      <c r="AR290">
        <v>39.700000000000003</v>
      </c>
      <c r="AS290">
        <v>-0.02</v>
      </c>
      <c r="AT290">
        <v>1.6</v>
      </c>
      <c r="AU290">
        <v>70</v>
      </c>
      <c r="AV290">
        <v>0.04</v>
      </c>
      <c r="AW290">
        <v>0.3</v>
      </c>
      <c r="AX290">
        <v>8</v>
      </c>
      <c r="AY290">
        <v>-0.1</v>
      </c>
      <c r="AZ290">
        <v>6.5</v>
      </c>
    </row>
    <row r="291" spans="1:52" hidden="1" x14ac:dyDescent="0.3">
      <c r="A291" t="s">
        <v>1171</v>
      </c>
      <c r="B291" t="s">
        <v>1172</v>
      </c>
      <c r="C291" s="1" t="str">
        <f t="shared" si="43"/>
        <v>21:1173</v>
      </c>
      <c r="D291" s="1" t="str">
        <f t="shared" si="47"/>
        <v>21:0241</v>
      </c>
      <c r="E291" t="s">
        <v>1161</v>
      </c>
      <c r="F291" t="s">
        <v>1173</v>
      </c>
      <c r="H291">
        <v>70.890169999999998</v>
      </c>
      <c r="I291">
        <v>-114.39503000000001</v>
      </c>
      <c r="J291" s="1" t="str">
        <f t="shared" si="48"/>
        <v>NGR bulk stream sediment</v>
      </c>
      <c r="K291" s="1" t="str">
        <f t="shared" si="49"/>
        <v>&lt;177 micron (NGR)</v>
      </c>
      <c r="L291">
        <v>17</v>
      </c>
      <c r="M291" t="s">
        <v>120</v>
      </c>
      <c r="N291">
        <v>290</v>
      </c>
      <c r="O291">
        <v>1</v>
      </c>
      <c r="P291">
        <v>16</v>
      </c>
      <c r="Q291">
        <v>0.42</v>
      </c>
      <c r="R291">
        <v>1.6</v>
      </c>
      <c r="S291">
        <v>-0.2</v>
      </c>
      <c r="T291">
        <v>-20</v>
      </c>
      <c r="U291">
        <v>27</v>
      </c>
      <c r="V291">
        <v>0.05</v>
      </c>
      <c r="W291">
        <v>12.41</v>
      </c>
      <c r="X291">
        <v>0.04</v>
      </c>
      <c r="Y291">
        <v>3.1</v>
      </c>
      <c r="Z291">
        <v>9.4</v>
      </c>
      <c r="AA291">
        <v>6.68</v>
      </c>
      <c r="AB291">
        <v>0.67</v>
      </c>
      <c r="AC291">
        <v>1.5</v>
      </c>
      <c r="AD291">
        <v>-5</v>
      </c>
      <c r="AE291">
        <v>0.09</v>
      </c>
      <c r="AF291">
        <v>8.6999999999999993</v>
      </c>
      <c r="AG291">
        <v>7.49</v>
      </c>
      <c r="AH291">
        <v>155</v>
      </c>
      <c r="AI291">
        <v>0.27</v>
      </c>
      <c r="AJ291">
        <v>0.01</v>
      </c>
      <c r="AK291">
        <v>7.1</v>
      </c>
      <c r="AL291">
        <v>1.6E-2</v>
      </c>
      <c r="AM291">
        <v>5.83</v>
      </c>
      <c r="AN291">
        <v>-0.02</v>
      </c>
      <c r="AO291">
        <v>0.02</v>
      </c>
      <c r="AP291">
        <v>1.8</v>
      </c>
      <c r="AQ291">
        <v>0.2</v>
      </c>
      <c r="AR291">
        <v>36</v>
      </c>
      <c r="AS291">
        <v>-0.02</v>
      </c>
      <c r="AT291">
        <v>3</v>
      </c>
      <c r="AU291">
        <v>160</v>
      </c>
      <c r="AV291">
        <v>0.09</v>
      </c>
      <c r="AW291">
        <v>0.3</v>
      </c>
      <c r="AX291">
        <v>15</v>
      </c>
      <c r="AY291">
        <v>-0.1</v>
      </c>
      <c r="AZ291">
        <v>11.9</v>
      </c>
    </row>
    <row r="292" spans="1:52" hidden="1" x14ac:dyDescent="0.3">
      <c r="A292" t="s">
        <v>1174</v>
      </c>
      <c r="B292" t="s">
        <v>1175</v>
      </c>
      <c r="C292" s="1" t="str">
        <f t="shared" si="43"/>
        <v>21:1173</v>
      </c>
      <c r="D292" s="1" t="str">
        <f t="shared" si="47"/>
        <v>21:0241</v>
      </c>
      <c r="E292" t="s">
        <v>1161</v>
      </c>
      <c r="F292" t="s">
        <v>1176</v>
      </c>
      <c r="H292">
        <v>70.890169999999998</v>
      </c>
      <c r="I292">
        <v>-114.39503000000001</v>
      </c>
      <c r="J292" s="1" t="str">
        <f t="shared" si="48"/>
        <v>NGR bulk stream sediment</v>
      </c>
      <c r="K292" s="1" t="str">
        <f t="shared" si="49"/>
        <v>&lt;177 micron (NGR)</v>
      </c>
      <c r="L292">
        <v>17</v>
      </c>
      <c r="M292" t="s">
        <v>116</v>
      </c>
      <c r="N292">
        <v>291</v>
      </c>
      <c r="O292">
        <v>1</v>
      </c>
      <c r="P292">
        <v>16</v>
      </c>
      <c r="Q292">
        <v>0.4</v>
      </c>
      <c r="R292">
        <v>1.8</v>
      </c>
      <c r="S292">
        <v>-0.2</v>
      </c>
      <c r="T292">
        <v>-20</v>
      </c>
      <c r="U292">
        <v>24.4</v>
      </c>
      <c r="V292">
        <v>0.05</v>
      </c>
      <c r="W292">
        <v>12.42</v>
      </c>
      <c r="X292">
        <v>0.04</v>
      </c>
      <c r="Y292">
        <v>3.2</v>
      </c>
      <c r="Z292">
        <v>8.6</v>
      </c>
      <c r="AA292">
        <v>6.14</v>
      </c>
      <c r="AB292">
        <v>0.65</v>
      </c>
      <c r="AC292">
        <v>1.4</v>
      </c>
      <c r="AD292">
        <v>-5</v>
      </c>
      <c r="AE292">
        <v>0.08</v>
      </c>
      <c r="AF292">
        <v>7.9</v>
      </c>
      <c r="AG292">
        <v>7.62</v>
      </c>
      <c r="AH292">
        <v>166</v>
      </c>
      <c r="AI292">
        <v>0.26</v>
      </c>
      <c r="AJ292">
        <v>8.9999999999999993E-3</v>
      </c>
      <c r="AK292">
        <v>6.2</v>
      </c>
      <c r="AL292">
        <v>1.4999999999999999E-2</v>
      </c>
      <c r="AM292">
        <v>5.39</v>
      </c>
      <c r="AN292">
        <v>-0.02</v>
      </c>
      <c r="AO292">
        <v>0.02</v>
      </c>
      <c r="AP292">
        <v>1.7</v>
      </c>
      <c r="AQ292">
        <v>0.2</v>
      </c>
      <c r="AR292">
        <v>35</v>
      </c>
      <c r="AS292">
        <v>-0.02</v>
      </c>
      <c r="AT292">
        <v>2.7</v>
      </c>
      <c r="AU292">
        <v>150</v>
      </c>
      <c r="AV292">
        <v>0.09</v>
      </c>
      <c r="AW292">
        <v>0.3</v>
      </c>
      <c r="AX292">
        <v>14</v>
      </c>
      <c r="AY292">
        <v>-0.1</v>
      </c>
      <c r="AZ292">
        <v>11.2</v>
      </c>
    </row>
    <row r="293" spans="1:52" hidden="1" x14ac:dyDescent="0.3">
      <c r="A293" t="s">
        <v>1177</v>
      </c>
      <c r="B293" t="s">
        <v>1178</v>
      </c>
      <c r="C293" s="1" t="str">
        <f t="shared" si="43"/>
        <v>21:1173</v>
      </c>
      <c r="D293" s="1" t="str">
        <f t="shared" si="47"/>
        <v>21:0241</v>
      </c>
      <c r="E293" t="s">
        <v>1179</v>
      </c>
      <c r="F293" t="s">
        <v>1180</v>
      </c>
      <c r="H293">
        <v>70.884550000000004</v>
      </c>
      <c r="I293">
        <v>-114.22402</v>
      </c>
      <c r="J293" s="1" t="str">
        <f t="shared" si="48"/>
        <v>NGR bulk stream sediment</v>
      </c>
      <c r="K293" s="1" t="str">
        <f t="shared" si="49"/>
        <v>&lt;177 micron (NGR)</v>
      </c>
      <c r="L293">
        <v>17</v>
      </c>
      <c r="M293" t="s">
        <v>77</v>
      </c>
      <c r="N293">
        <v>292</v>
      </c>
      <c r="O293">
        <v>1</v>
      </c>
      <c r="P293">
        <v>5</v>
      </c>
      <c r="Q293">
        <v>0.12</v>
      </c>
      <c r="R293">
        <v>1.5</v>
      </c>
      <c r="S293">
        <v>-0.2</v>
      </c>
      <c r="T293">
        <v>-20</v>
      </c>
      <c r="U293">
        <v>8.1999999999999993</v>
      </c>
      <c r="V293">
        <v>-0.02</v>
      </c>
      <c r="W293">
        <v>14.81</v>
      </c>
      <c r="X293">
        <v>0.02</v>
      </c>
      <c r="Y293">
        <v>1.2</v>
      </c>
      <c r="Z293">
        <v>3.4</v>
      </c>
      <c r="AA293">
        <v>1.68</v>
      </c>
      <c r="AB293">
        <v>0.3</v>
      </c>
      <c r="AC293">
        <v>0.4</v>
      </c>
      <c r="AD293">
        <v>-5</v>
      </c>
      <c r="AE293">
        <v>0.04</v>
      </c>
      <c r="AF293">
        <v>3.9</v>
      </c>
      <c r="AG293">
        <v>8.81</v>
      </c>
      <c r="AH293">
        <v>138</v>
      </c>
      <c r="AI293">
        <v>0.27</v>
      </c>
      <c r="AJ293">
        <v>1.0999999999999999E-2</v>
      </c>
      <c r="AK293">
        <v>2.7</v>
      </c>
      <c r="AL293">
        <v>0.01</v>
      </c>
      <c r="AM293">
        <v>2.2999999999999998</v>
      </c>
      <c r="AN293">
        <v>-0.02</v>
      </c>
      <c r="AO293">
        <v>-0.02</v>
      </c>
      <c r="AP293">
        <v>0.7</v>
      </c>
      <c r="AQ293">
        <v>0.3</v>
      </c>
      <c r="AR293">
        <v>38.4</v>
      </c>
      <c r="AS293">
        <v>-0.02</v>
      </c>
      <c r="AT293">
        <v>1.1000000000000001</v>
      </c>
      <c r="AU293">
        <v>40</v>
      </c>
      <c r="AV293">
        <v>0.03</v>
      </c>
      <c r="AW293">
        <v>0.2</v>
      </c>
      <c r="AX293">
        <v>7</v>
      </c>
      <c r="AY293">
        <v>-0.1</v>
      </c>
      <c r="AZ293">
        <v>4.4000000000000004</v>
      </c>
    </row>
    <row r="294" spans="1:52" hidden="1" x14ac:dyDescent="0.3">
      <c r="A294" t="s">
        <v>1181</v>
      </c>
      <c r="B294" t="s">
        <v>1182</v>
      </c>
      <c r="C294" s="1" t="str">
        <f t="shared" si="43"/>
        <v>21:1173</v>
      </c>
      <c r="D294" s="1" t="str">
        <f t="shared" si="47"/>
        <v>21:0241</v>
      </c>
      <c r="E294" t="s">
        <v>1183</v>
      </c>
      <c r="F294" t="s">
        <v>1184</v>
      </c>
      <c r="H294">
        <v>70.883349999999993</v>
      </c>
      <c r="I294">
        <v>-114.13602</v>
      </c>
      <c r="J294" s="1" t="str">
        <f t="shared" si="48"/>
        <v>NGR bulk stream sediment</v>
      </c>
      <c r="K294" s="1" t="str">
        <f t="shared" si="49"/>
        <v>&lt;177 micron (NGR)</v>
      </c>
      <c r="L294">
        <v>17</v>
      </c>
      <c r="M294" t="s">
        <v>82</v>
      </c>
      <c r="N294">
        <v>293</v>
      </c>
      <c r="O294">
        <v>1</v>
      </c>
      <c r="P294">
        <v>10</v>
      </c>
      <c r="Q294">
        <v>0.27</v>
      </c>
      <c r="R294">
        <v>1.6</v>
      </c>
      <c r="S294">
        <v>0.4</v>
      </c>
      <c r="T294">
        <v>-20</v>
      </c>
      <c r="U294">
        <v>21.8</v>
      </c>
      <c r="V294">
        <v>0.03</v>
      </c>
      <c r="W294">
        <v>13.57</v>
      </c>
      <c r="X294">
        <v>0.03</v>
      </c>
      <c r="Y294">
        <v>2.4</v>
      </c>
      <c r="Z294">
        <v>6.2</v>
      </c>
      <c r="AA294">
        <v>4.2699999999999996</v>
      </c>
      <c r="AB294">
        <v>0.46</v>
      </c>
      <c r="AC294">
        <v>1</v>
      </c>
      <c r="AD294">
        <v>-5</v>
      </c>
      <c r="AE294">
        <v>0.08</v>
      </c>
      <c r="AF294">
        <v>6.1</v>
      </c>
      <c r="AG294">
        <v>8.17</v>
      </c>
      <c r="AH294">
        <v>168</v>
      </c>
      <c r="AI294">
        <v>0.24</v>
      </c>
      <c r="AJ294">
        <v>7.0000000000000001E-3</v>
      </c>
      <c r="AK294">
        <v>4.2</v>
      </c>
      <c r="AL294">
        <v>1.2E-2</v>
      </c>
      <c r="AM294">
        <v>3.97</v>
      </c>
      <c r="AN294">
        <v>-0.02</v>
      </c>
      <c r="AO294">
        <v>-0.02</v>
      </c>
      <c r="AP294">
        <v>1.3</v>
      </c>
      <c r="AQ294">
        <v>0.2</v>
      </c>
      <c r="AR294">
        <v>39.200000000000003</v>
      </c>
      <c r="AS294">
        <v>-0.02</v>
      </c>
      <c r="AT294">
        <v>1.9</v>
      </c>
      <c r="AU294">
        <v>70</v>
      </c>
      <c r="AV294">
        <v>0.06</v>
      </c>
      <c r="AW294">
        <v>0.3</v>
      </c>
      <c r="AX294">
        <v>10</v>
      </c>
      <c r="AY294">
        <v>-0.1</v>
      </c>
      <c r="AZ294">
        <v>7.3</v>
      </c>
    </row>
    <row r="295" spans="1:52" hidden="1" x14ac:dyDescent="0.3">
      <c r="A295" t="s">
        <v>1185</v>
      </c>
      <c r="B295" t="s">
        <v>1186</v>
      </c>
      <c r="C295" s="1" t="str">
        <f t="shared" si="43"/>
        <v>21:1173</v>
      </c>
      <c r="D295" s="1" t="str">
        <f t="shared" si="47"/>
        <v>21:0241</v>
      </c>
      <c r="E295" t="s">
        <v>1187</v>
      </c>
      <c r="F295" t="s">
        <v>1188</v>
      </c>
      <c r="H295">
        <v>70.904169999999993</v>
      </c>
      <c r="I295">
        <v>-114.13002</v>
      </c>
      <c r="J295" s="1" t="str">
        <f t="shared" si="48"/>
        <v>NGR bulk stream sediment</v>
      </c>
      <c r="K295" s="1" t="str">
        <f t="shared" si="49"/>
        <v>&lt;177 micron (NGR)</v>
      </c>
      <c r="L295">
        <v>17</v>
      </c>
      <c r="M295" t="s">
        <v>87</v>
      </c>
      <c r="N295">
        <v>294</v>
      </c>
      <c r="O295">
        <v>1</v>
      </c>
      <c r="P295">
        <v>13</v>
      </c>
      <c r="Q295">
        <v>0.25</v>
      </c>
      <c r="R295">
        <v>2</v>
      </c>
      <c r="S295">
        <v>-0.2</v>
      </c>
      <c r="T295">
        <v>-20</v>
      </c>
      <c r="U295">
        <v>16.5</v>
      </c>
      <c r="V295">
        <v>0.03</v>
      </c>
      <c r="W295">
        <v>14.45</v>
      </c>
      <c r="X295">
        <v>0.04</v>
      </c>
      <c r="Y295">
        <v>2.7</v>
      </c>
      <c r="Z295">
        <v>6.9</v>
      </c>
      <c r="AA295">
        <v>5.23</v>
      </c>
      <c r="AB295">
        <v>0.5</v>
      </c>
      <c r="AC295">
        <v>1</v>
      </c>
      <c r="AD295">
        <v>-5</v>
      </c>
      <c r="AE295">
        <v>7.0000000000000007E-2</v>
      </c>
      <c r="AF295">
        <v>6.4</v>
      </c>
      <c r="AG295">
        <v>8.57</v>
      </c>
      <c r="AH295">
        <v>170</v>
      </c>
      <c r="AI295">
        <v>0.28999999999999998</v>
      </c>
      <c r="AJ295">
        <v>8.9999999999999993E-3</v>
      </c>
      <c r="AK295">
        <v>5.5</v>
      </c>
      <c r="AL295">
        <v>1.4999999999999999E-2</v>
      </c>
      <c r="AM295">
        <v>4.91</v>
      </c>
      <c r="AN295">
        <v>-0.02</v>
      </c>
      <c r="AO295">
        <v>-0.02</v>
      </c>
      <c r="AP295">
        <v>1.3</v>
      </c>
      <c r="AQ295">
        <v>0.4</v>
      </c>
      <c r="AR295">
        <v>39.9</v>
      </c>
      <c r="AS295">
        <v>-0.02</v>
      </c>
      <c r="AT295">
        <v>2</v>
      </c>
      <c r="AU295">
        <v>90</v>
      </c>
      <c r="AV295">
        <v>0.08</v>
      </c>
      <c r="AW295">
        <v>0.3</v>
      </c>
      <c r="AX295">
        <v>11</v>
      </c>
      <c r="AY295">
        <v>-0.1</v>
      </c>
      <c r="AZ295">
        <v>9.5</v>
      </c>
    </row>
    <row r="296" spans="1:52" hidden="1" x14ac:dyDescent="0.3">
      <c r="A296" t="s">
        <v>1189</v>
      </c>
      <c r="B296" t="s">
        <v>1190</v>
      </c>
      <c r="C296" s="1" t="str">
        <f t="shared" si="43"/>
        <v>21:1173</v>
      </c>
      <c r="D296" s="1" t="str">
        <f t="shared" si="47"/>
        <v>21:0241</v>
      </c>
      <c r="E296" t="s">
        <v>1191</v>
      </c>
      <c r="F296" t="s">
        <v>1192</v>
      </c>
      <c r="H296">
        <v>70.903790000000001</v>
      </c>
      <c r="I296">
        <v>-114.04101</v>
      </c>
      <c r="J296" s="1" t="str">
        <f t="shared" si="48"/>
        <v>NGR bulk stream sediment</v>
      </c>
      <c r="K296" s="1" t="str">
        <f t="shared" si="49"/>
        <v>&lt;177 micron (NGR)</v>
      </c>
      <c r="L296">
        <v>17</v>
      </c>
      <c r="M296" t="s">
        <v>92</v>
      </c>
      <c r="N296">
        <v>295</v>
      </c>
      <c r="O296">
        <v>1</v>
      </c>
      <c r="P296">
        <v>8</v>
      </c>
      <c r="Q296">
        <v>0.16</v>
      </c>
      <c r="R296">
        <v>2.4</v>
      </c>
      <c r="S296">
        <v>-0.2</v>
      </c>
      <c r="T296">
        <v>-20</v>
      </c>
      <c r="U296">
        <v>9.4</v>
      </c>
      <c r="V296">
        <v>0.02</v>
      </c>
      <c r="W296">
        <v>13.9</v>
      </c>
      <c r="X296">
        <v>0.02</v>
      </c>
      <c r="Y296">
        <v>1.6</v>
      </c>
      <c r="Z296">
        <v>5.3</v>
      </c>
      <c r="AA296">
        <v>3.28</v>
      </c>
      <c r="AB296">
        <v>0.43</v>
      </c>
      <c r="AC296">
        <v>0.6</v>
      </c>
      <c r="AD296">
        <v>-5</v>
      </c>
      <c r="AE296">
        <v>0.04</v>
      </c>
      <c r="AF296">
        <v>5.2</v>
      </c>
      <c r="AG296">
        <v>8.42</v>
      </c>
      <c r="AH296">
        <v>113</v>
      </c>
      <c r="AI296">
        <v>0.3</v>
      </c>
      <c r="AJ296">
        <v>8.9999999999999993E-3</v>
      </c>
      <c r="AK296">
        <v>4.0999999999999996</v>
      </c>
      <c r="AL296">
        <v>1.2E-2</v>
      </c>
      <c r="AM296">
        <v>3.24</v>
      </c>
      <c r="AN296">
        <v>-0.02</v>
      </c>
      <c r="AO296">
        <v>-0.02</v>
      </c>
      <c r="AP296">
        <v>1</v>
      </c>
      <c r="AQ296">
        <v>0.3</v>
      </c>
      <c r="AR296">
        <v>37.6</v>
      </c>
      <c r="AS296">
        <v>-0.02</v>
      </c>
      <c r="AT296">
        <v>1.4</v>
      </c>
      <c r="AU296">
        <v>60</v>
      </c>
      <c r="AV296">
        <v>0.03</v>
      </c>
      <c r="AW296">
        <v>0.3</v>
      </c>
      <c r="AX296">
        <v>10</v>
      </c>
      <c r="AY296">
        <v>-0.1</v>
      </c>
      <c r="AZ296">
        <v>8.9</v>
      </c>
    </row>
    <row r="297" spans="1:52" hidden="1" x14ac:dyDescent="0.3">
      <c r="A297" t="s">
        <v>1193</v>
      </c>
      <c r="B297" t="s">
        <v>1194</v>
      </c>
      <c r="C297" s="1" t="str">
        <f t="shared" si="43"/>
        <v>21:1173</v>
      </c>
      <c r="D297" s="1" t="str">
        <f t="shared" si="47"/>
        <v>21:0241</v>
      </c>
      <c r="E297" t="s">
        <v>1195</v>
      </c>
      <c r="F297" t="s">
        <v>1196</v>
      </c>
      <c r="H297">
        <v>70.927490000000006</v>
      </c>
      <c r="I297">
        <v>-114.04001</v>
      </c>
      <c r="J297" s="1" t="str">
        <f t="shared" si="48"/>
        <v>NGR bulk stream sediment</v>
      </c>
      <c r="K297" s="1" t="str">
        <f t="shared" si="49"/>
        <v>&lt;177 micron (NGR)</v>
      </c>
      <c r="L297">
        <v>17</v>
      </c>
      <c r="M297" t="s">
        <v>97</v>
      </c>
      <c r="N297">
        <v>296</v>
      </c>
      <c r="O297">
        <v>1</v>
      </c>
      <c r="P297">
        <v>15</v>
      </c>
      <c r="Q297">
        <v>0.32</v>
      </c>
      <c r="R297">
        <v>1.6</v>
      </c>
      <c r="S297">
        <v>-0.2</v>
      </c>
      <c r="T297">
        <v>-20</v>
      </c>
      <c r="U297">
        <v>21</v>
      </c>
      <c r="V297">
        <v>0.04</v>
      </c>
      <c r="W297">
        <v>13.21</v>
      </c>
      <c r="X297">
        <v>0.05</v>
      </c>
      <c r="Y297">
        <v>2.8</v>
      </c>
      <c r="Z297">
        <v>8.1999999999999993</v>
      </c>
      <c r="AA297">
        <v>5.65</v>
      </c>
      <c r="AB297">
        <v>0.55000000000000004</v>
      </c>
      <c r="AC297">
        <v>1.2</v>
      </c>
      <c r="AD297">
        <v>-5</v>
      </c>
      <c r="AE297">
        <v>0.1</v>
      </c>
      <c r="AF297">
        <v>7.5</v>
      </c>
      <c r="AG297">
        <v>7.9</v>
      </c>
      <c r="AH297">
        <v>175</v>
      </c>
      <c r="AI297">
        <v>0.32</v>
      </c>
      <c r="AJ297">
        <v>8.9999999999999993E-3</v>
      </c>
      <c r="AK297">
        <v>6.9</v>
      </c>
      <c r="AL297">
        <v>1.6E-2</v>
      </c>
      <c r="AM297">
        <v>4.0599999999999996</v>
      </c>
      <c r="AN297">
        <v>-0.02</v>
      </c>
      <c r="AO297">
        <v>0.02</v>
      </c>
      <c r="AP297">
        <v>1.6</v>
      </c>
      <c r="AQ297">
        <v>0.3</v>
      </c>
      <c r="AR297">
        <v>40.299999999999997</v>
      </c>
      <c r="AS297">
        <v>-0.02</v>
      </c>
      <c r="AT297">
        <v>2.4</v>
      </c>
      <c r="AU297">
        <v>120</v>
      </c>
      <c r="AV297">
        <v>7.0000000000000007E-2</v>
      </c>
      <c r="AW297">
        <v>0.3</v>
      </c>
      <c r="AX297">
        <v>12</v>
      </c>
      <c r="AY297">
        <v>-0.1</v>
      </c>
      <c r="AZ297">
        <v>11.4</v>
      </c>
    </row>
    <row r="298" spans="1:52" hidden="1" x14ac:dyDescent="0.3">
      <c r="A298" t="s">
        <v>1197</v>
      </c>
      <c r="B298" t="s">
        <v>1198</v>
      </c>
      <c r="C298" s="1" t="str">
        <f t="shared" si="43"/>
        <v>21:1173</v>
      </c>
      <c r="D298" s="1" t="str">
        <f t="shared" si="47"/>
        <v>21:0241</v>
      </c>
      <c r="E298" t="s">
        <v>1199</v>
      </c>
      <c r="F298" t="s">
        <v>1200</v>
      </c>
      <c r="H298">
        <v>70.988060000000004</v>
      </c>
      <c r="I298">
        <v>-115.79013999999999</v>
      </c>
      <c r="J298" s="1" t="str">
        <f t="shared" si="48"/>
        <v>NGR bulk stream sediment</v>
      </c>
      <c r="K298" s="1" t="str">
        <f t="shared" si="49"/>
        <v>&lt;177 micron (NGR)</v>
      </c>
      <c r="L298">
        <v>17</v>
      </c>
      <c r="M298" t="s">
        <v>102</v>
      </c>
      <c r="N298">
        <v>297</v>
      </c>
      <c r="O298">
        <v>1</v>
      </c>
      <c r="P298">
        <v>30</v>
      </c>
      <c r="Q298">
        <v>1.63</v>
      </c>
      <c r="R298">
        <v>1.9</v>
      </c>
      <c r="S298">
        <v>1.1000000000000001</v>
      </c>
      <c r="T298">
        <v>-20</v>
      </c>
      <c r="U298">
        <v>37.799999999999997</v>
      </c>
      <c r="V298">
        <v>0.05</v>
      </c>
      <c r="W298">
        <v>5.65</v>
      </c>
      <c r="X298">
        <v>0.09</v>
      </c>
      <c r="Y298">
        <v>13.7</v>
      </c>
      <c r="Z298">
        <v>17.600000000000001</v>
      </c>
      <c r="AA298">
        <v>67.02</v>
      </c>
      <c r="AB298">
        <v>2.97</v>
      </c>
      <c r="AC298">
        <v>4.8</v>
      </c>
      <c r="AD298">
        <v>11</v>
      </c>
      <c r="AE298">
        <v>0.08</v>
      </c>
      <c r="AF298">
        <v>7.8</v>
      </c>
      <c r="AG298">
        <v>3.85</v>
      </c>
      <c r="AH298">
        <v>546</v>
      </c>
      <c r="AI298">
        <v>0.33</v>
      </c>
      <c r="AJ298">
        <v>8.1000000000000003E-2</v>
      </c>
      <c r="AK298">
        <v>31.1</v>
      </c>
      <c r="AL298">
        <v>2.9000000000000001E-2</v>
      </c>
      <c r="AM298">
        <v>4.63</v>
      </c>
      <c r="AN298">
        <v>-0.02</v>
      </c>
      <c r="AO298">
        <v>0.03</v>
      </c>
      <c r="AP298">
        <v>4.5999999999999996</v>
      </c>
      <c r="AQ298">
        <v>0.4</v>
      </c>
      <c r="AR298">
        <v>27.9</v>
      </c>
      <c r="AS298">
        <v>-0.02</v>
      </c>
      <c r="AT298">
        <v>2</v>
      </c>
      <c r="AU298">
        <v>2000</v>
      </c>
      <c r="AV298">
        <v>0.02</v>
      </c>
      <c r="AW298">
        <v>0.3</v>
      </c>
      <c r="AX298">
        <v>120</v>
      </c>
      <c r="AY298">
        <v>-0.1</v>
      </c>
      <c r="AZ298">
        <v>40.4</v>
      </c>
    </row>
    <row r="299" spans="1:52" hidden="1" x14ac:dyDescent="0.3">
      <c r="A299" t="s">
        <v>1201</v>
      </c>
      <c r="B299" t="s">
        <v>1202</v>
      </c>
      <c r="C299" s="1" t="str">
        <f t="shared" si="43"/>
        <v>21:1173</v>
      </c>
      <c r="D299" s="1" t="str">
        <f t="shared" si="47"/>
        <v>21:0241</v>
      </c>
      <c r="E299" t="s">
        <v>1203</v>
      </c>
      <c r="F299" t="s">
        <v>1204</v>
      </c>
      <c r="H299">
        <v>70.965689999999995</v>
      </c>
      <c r="I299">
        <v>-115.76213</v>
      </c>
      <c r="J299" s="1" t="str">
        <f t="shared" si="48"/>
        <v>NGR bulk stream sediment</v>
      </c>
      <c r="K299" s="1" t="str">
        <f t="shared" si="49"/>
        <v>&lt;177 micron (NGR)</v>
      </c>
      <c r="L299">
        <v>17</v>
      </c>
      <c r="M299" t="s">
        <v>107</v>
      </c>
      <c r="N299">
        <v>298</v>
      </c>
      <c r="O299">
        <v>1</v>
      </c>
      <c r="P299">
        <v>36</v>
      </c>
      <c r="Q299">
        <v>1.62</v>
      </c>
      <c r="R299">
        <v>3.2</v>
      </c>
      <c r="S299">
        <v>1.9</v>
      </c>
      <c r="T299">
        <v>-20</v>
      </c>
      <c r="U299">
        <v>60.7</v>
      </c>
      <c r="V299">
        <v>0.1</v>
      </c>
      <c r="W299">
        <v>4.0999999999999996</v>
      </c>
      <c r="X299">
        <v>0.1</v>
      </c>
      <c r="Y299">
        <v>13.2</v>
      </c>
      <c r="Z299">
        <v>23.3</v>
      </c>
      <c r="AA299">
        <v>86.33</v>
      </c>
      <c r="AB299">
        <v>2.82</v>
      </c>
      <c r="AC299">
        <v>4.7</v>
      </c>
      <c r="AD299">
        <v>12</v>
      </c>
      <c r="AE299">
        <v>0.12</v>
      </c>
      <c r="AF299">
        <v>11.9</v>
      </c>
      <c r="AG299">
        <v>3.05</v>
      </c>
      <c r="AH299">
        <v>480</v>
      </c>
      <c r="AI299">
        <v>0.39</v>
      </c>
      <c r="AJ299">
        <v>5.8999999999999997E-2</v>
      </c>
      <c r="AK299">
        <v>30.6</v>
      </c>
      <c r="AL299">
        <v>3.7999999999999999E-2</v>
      </c>
      <c r="AM299">
        <v>7.04</v>
      </c>
      <c r="AN299">
        <v>0.03</v>
      </c>
      <c r="AO299">
        <v>0.05</v>
      </c>
      <c r="AP299">
        <v>6.1</v>
      </c>
      <c r="AQ299">
        <v>0.5</v>
      </c>
      <c r="AR299">
        <v>21.8</v>
      </c>
      <c r="AS299">
        <v>0.03</v>
      </c>
      <c r="AT299">
        <v>3.1</v>
      </c>
      <c r="AU299">
        <v>1020</v>
      </c>
      <c r="AV299">
        <v>7.0000000000000007E-2</v>
      </c>
      <c r="AW299">
        <v>0.5</v>
      </c>
      <c r="AX299">
        <v>82</v>
      </c>
      <c r="AY299">
        <v>-0.1</v>
      </c>
      <c r="AZ299">
        <v>42.3</v>
      </c>
    </row>
    <row r="300" spans="1:52" hidden="1" x14ac:dyDescent="0.3">
      <c r="A300" t="s">
        <v>1205</v>
      </c>
      <c r="B300" t="s">
        <v>1206</v>
      </c>
      <c r="C300" s="1" t="str">
        <f t="shared" si="43"/>
        <v>21:1173</v>
      </c>
      <c r="D300" s="1" t="str">
        <f>HYPERLINK("http://geochem.nrcan.gc.ca/cdogs/content/svy/svy_e.htm", "")</f>
        <v/>
      </c>
      <c r="G300" s="1" t="str">
        <f>HYPERLINK("http://geochem.nrcan.gc.ca/cdogs/content/cr_/cr_00160_e.htm", "160")</f>
        <v>160</v>
      </c>
      <c r="J300" t="s">
        <v>70</v>
      </c>
      <c r="K300" t="s">
        <v>71</v>
      </c>
      <c r="L300">
        <v>17</v>
      </c>
      <c r="M300" t="s">
        <v>72</v>
      </c>
      <c r="N300">
        <v>299</v>
      </c>
      <c r="O300">
        <v>8</v>
      </c>
      <c r="P300">
        <v>1210</v>
      </c>
      <c r="Q300">
        <v>0.78</v>
      </c>
      <c r="R300">
        <v>8.5</v>
      </c>
      <c r="S300">
        <v>0.7</v>
      </c>
      <c r="T300">
        <v>-20</v>
      </c>
      <c r="U300">
        <v>235.6</v>
      </c>
      <c r="V300">
        <v>0.09</v>
      </c>
      <c r="W300">
        <v>0.47</v>
      </c>
      <c r="X300">
        <v>0.2</v>
      </c>
      <c r="Y300">
        <v>6.2</v>
      </c>
      <c r="Z300">
        <v>17.7</v>
      </c>
      <c r="AA300">
        <v>11.87</v>
      </c>
      <c r="AB300">
        <v>1.55</v>
      </c>
      <c r="AC300">
        <v>2.4</v>
      </c>
      <c r="AD300">
        <v>15</v>
      </c>
      <c r="AE300">
        <v>0.06</v>
      </c>
      <c r="AF300">
        <v>14.7</v>
      </c>
      <c r="AG300">
        <v>0.51</v>
      </c>
      <c r="AH300">
        <v>245</v>
      </c>
      <c r="AI300">
        <v>0.54</v>
      </c>
      <c r="AJ300">
        <v>1.2999999999999999E-2</v>
      </c>
      <c r="AK300">
        <v>13.6</v>
      </c>
      <c r="AL300">
        <v>7.9000000000000001E-2</v>
      </c>
      <c r="AM300">
        <v>10.75</v>
      </c>
      <c r="AN300">
        <v>0.02</v>
      </c>
      <c r="AO300">
        <v>0.26</v>
      </c>
      <c r="AP300">
        <v>1.9</v>
      </c>
      <c r="AQ300">
        <v>0.4</v>
      </c>
      <c r="AR300">
        <v>29.7</v>
      </c>
      <c r="AS300">
        <v>-0.02</v>
      </c>
      <c r="AT300">
        <v>4</v>
      </c>
      <c r="AU300">
        <v>370</v>
      </c>
      <c r="AV300">
        <v>0.04</v>
      </c>
      <c r="AW300">
        <v>1</v>
      </c>
      <c r="AX300">
        <v>26</v>
      </c>
      <c r="AY300">
        <v>0.3</v>
      </c>
      <c r="AZ300">
        <v>53</v>
      </c>
    </row>
    <row r="301" spans="1:52" hidden="1" x14ac:dyDescent="0.3">
      <c r="A301" t="s">
        <v>1207</v>
      </c>
      <c r="B301" t="s">
        <v>1208</v>
      </c>
      <c r="C301" s="1" t="str">
        <f t="shared" si="43"/>
        <v>21:1173</v>
      </c>
      <c r="D301" s="1" t="str">
        <f t="shared" ref="D301:D308" si="50">HYPERLINK("http://geochem.nrcan.gc.ca/cdogs/content/svy/svy210241_e.htm", "21:0241")</f>
        <v>21:0241</v>
      </c>
      <c r="E301" t="s">
        <v>1209</v>
      </c>
      <c r="F301" t="s">
        <v>1210</v>
      </c>
      <c r="H301">
        <v>70.964240000000004</v>
      </c>
      <c r="I301">
        <v>-115.77713</v>
      </c>
      <c r="J301" s="1" t="str">
        <f t="shared" ref="J301:J308" si="51">HYPERLINK("http://geochem.nrcan.gc.ca/cdogs/content/kwd/kwd020030_e.htm", "NGR bulk stream sediment")</f>
        <v>NGR bulk stream sediment</v>
      </c>
      <c r="K301" s="1" t="str">
        <f t="shared" ref="K301:K308" si="52">HYPERLINK("http://geochem.nrcan.gc.ca/cdogs/content/kwd/kwd080006_e.htm", "&lt;177 micron (NGR)")</f>
        <v>&lt;177 micron (NGR)</v>
      </c>
      <c r="L301">
        <v>17</v>
      </c>
      <c r="M301" t="s">
        <v>112</v>
      </c>
      <c r="N301">
        <v>300</v>
      </c>
      <c r="O301">
        <v>1</v>
      </c>
      <c r="P301">
        <v>26</v>
      </c>
      <c r="Q301">
        <v>1.38</v>
      </c>
      <c r="R301">
        <v>2.5</v>
      </c>
      <c r="S301">
        <v>0.9</v>
      </c>
      <c r="T301">
        <v>-20</v>
      </c>
      <c r="U301">
        <v>52.8</v>
      </c>
      <c r="V301">
        <v>0.08</v>
      </c>
      <c r="W301">
        <v>5.5</v>
      </c>
      <c r="X301">
        <v>0.1</v>
      </c>
      <c r="Y301">
        <v>10</v>
      </c>
      <c r="Z301">
        <v>18.600000000000001</v>
      </c>
      <c r="AA301">
        <v>46.17</v>
      </c>
      <c r="AB301">
        <v>2.09</v>
      </c>
      <c r="AC301">
        <v>4.0999999999999996</v>
      </c>
      <c r="AD301">
        <v>13</v>
      </c>
      <c r="AE301">
        <v>0.11</v>
      </c>
      <c r="AF301">
        <v>9.9</v>
      </c>
      <c r="AG301">
        <v>3.82</v>
      </c>
      <c r="AH301">
        <v>461</v>
      </c>
      <c r="AI301">
        <v>0.33</v>
      </c>
      <c r="AJ301">
        <v>4.8000000000000001E-2</v>
      </c>
      <c r="AK301">
        <v>21</v>
      </c>
      <c r="AL301">
        <v>3.5999999999999997E-2</v>
      </c>
      <c r="AM301">
        <v>6.42</v>
      </c>
      <c r="AN301">
        <v>0.04</v>
      </c>
      <c r="AO301">
        <v>0.04</v>
      </c>
      <c r="AP301">
        <v>4.2</v>
      </c>
      <c r="AQ301">
        <v>0.5</v>
      </c>
      <c r="AR301">
        <v>24.5</v>
      </c>
      <c r="AS301">
        <v>-0.02</v>
      </c>
      <c r="AT301">
        <v>2.6</v>
      </c>
      <c r="AU301">
        <v>690</v>
      </c>
      <c r="AV301">
        <v>0.06</v>
      </c>
      <c r="AW301">
        <v>0.4</v>
      </c>
      <c r="AX301">
        <v>54</v>
      </c>
      <c r="AY301">
        <v>-0.1</v>
      </c>
      <c r="AZ301">
        <v>35.6</v>
      </c>
    </row>
    <row r="302" spans="1:52" hidden="1" x14ac:dyDescent="0.3">
      <c r="A302" t="s">
        <v>1211</v>
      </c>
      <c r="B302" t="s">
        <v>1212</v>
      </c>
      <c r="C302" s="1" t="str">
        <f t="shared" si="43"/>
        <v>21:1173</v>
      </c>
      <c r="D302" s="1" t="str">
        <f t="shared" si="50"/>
        <v>21:0241</v>
      </c>
      <c r="E302" t="s">
        <v>1213</v>
      </c>
      <c r="F302" t="s">
        <v>1214</v>
      </c>
      <c r="H302">
        <v>70.945080000000004</v>
      </c>
      <c r="I302">
        <v>-115.73412999999999</v>
      </c>
      <c r="J302" s="1" t="str">
        <f t="shared" si="51"/>
        <v>NGR bulk stream sediment</v>
      </c>
      <c r="K302" s="1" t="str">
        <f t="shared" si="52"/>
        <v>&lt;177 micron (NGR)</v>
      </c>
      <c r="L302">
        <v>17</v>
      </c>
      <c r="M302" t="s">
        <v>125</v>
      </c>
      <c r="N302">
        <v>301</v>
      </c>
      <c r="O302">
        <v>1</v>
      </c>
      <c r="P302">
        <v>19</v>
      </c>
      <c r="Q302">
        <v>1.27</v>
      </c>
      <c r="R302">
        <v>2.4</v>
      </c>
      <c r="S302">
        <v>0.9</v>
      </c>
      <c r="T302">
        <v>-20</v>
      </c>
      <c r="U302">
        <v>48.9</v>
      </c>
      <c r="V302">
        <v>0.06</v>
      </c>
      <c r="W302">
        <v>7.65</v>
      </c>
      <c r="X302">
        <v>0.1</v>
      </c>
      <c r="Y302">
        <v>10.4</v>
      </c>
      <c r="Z302">
        <v>14.7</v>
      </c>
      <c r="AA302">
        <v>50.8</v>
      </c>
      <c r="AB302">
        <v>2.25</v>
      </c>
      <c r="AC302">
        <v>3.7</v>
      </c>
      <c r="AD302">
        <v>15</v>
      </c>
      <c r="AE302">
        <v>0.09</v>
      </c>
      <c r="AF302">
        <v>7.8</v>
      </c>
      <c r="AG302">
        <v>4.88</v>
      </c>
      <c r="AH302">
        <v>613</v>
      </c>
      <c r="AI302">
        <v>0.35</v>
      </c>
      <c r="AJ302">
        <v>0.05</v>
      </c>
      <c r="AK302">
        <v>21.7</v>
      </c>
      <c r="AL302">
        <v>3.2000000000000001E-2</v>
      </c>
      <c r="AM302">
        <v>5.0199999999999996</v>
      </c>
      <c r="AN302">
        <v>0.03</v>
      </c>
      <c r="AO302">
        <v>0.03</v>
      </c>
      <c r="AP302">
        <v>3.7</v>
      </c>
      <c r="AQ302">
        <v>0.4</v>
      </c>
      <c r="AR302">
        <v>26</v>
      </c>
      <c r="AS302">
        <v>-0.02</v>
      </c>
      <c r="AT302">
        <v>1.8</v>
      </c>
      <c r="AU302">
        <v>980</v>
      </c>
      <c r="AV302">
        <v>0.05</v>
      </c>
      <c r="AW302">
        <v>0.4</v>
      </c>
      <c r="AX302">
        <v>68</v>
      </c>
      <c r="AY302">
        <v>-0.1</v>
      </c>
      <c r="AZ302">
        <v>35.5</v>
      </c>
    </row>
    <row r="303" spans="1:52" hidden="1" x14ac:dyDescent="0.3">
      <c r="A303" t="s">
        <v>1215</v>
      </c>
      <c r="B303" t="s">
        <v>1216</v>
      </c>
      <c r="C303" s="1" t="str">
        <f t="shared" si="43"/>
        <v>21:1173</v>
      </c>
      <c r="D303" s="1" t="str">
        <f t="shared" si="50"/>
        <v>21:0241</v>
      </c>
      <c r="E303" t="s">
        <v>1217</v>
      </c>
      <c r="F303" t="s">
        <v>1218</v>
      </c>
      <c r="H303">
        <v>70.932569999999998</v>
      </c>
      <c r="I303">
        <v>-115.68812</v>
      </c>
      <c r="J303" s="1" t="str">
        <f t="shared" si="51"/>
        <v>NGR bulk stream sediment</v>
      </c>
      <c r="K303" s="1" t="str">
        <f t="shared" si="52"/>
        <v>&lt;177 micron (NGR)</v>
      </c>
      <c r="L303">
        <v>17</v>
      </c>
      <c r="M303" t="s">
        <v>130</v>
      </c>
      <c r="N303">
        <v>302</v>
      </c>
      <c r="O303">
        <v>1</v>
      </c>
      <c r="P303">
        <v>15</v>
      </c>
      <c r="Q303">
        <v>1.03</v>
      </c>
      <c r="R303">
        <v>3.3</v>
      </c>
      <c r="S303">
        <v>0.7</v>
      </c>
      <c r="T303">
        <v>-20</v>
      </c>
      <c r="U303">
        <v>63.5</v>
      </c>
      <c r="V303">
        <v>0.09</v>
      </c>
      <c r="W303">
        <v>6.41</v>
      </c>
      <c r="X303">
        <v>0.1</v>
      </c>
      <c r="Y303">
        <v>6.6</v>
      </c>
      <c r="Z303">
        <v>16.5</v>
      </c>
      <c r="AA303">
        <v>32.42</v>
      </c>
      <c r="AB303">
        <v>1.75</v>
      </c>
      <c r="AC303">
        <v>3</v>
      </c>
      <c r="AD303">
        <v>14</v>
      </c>
      <c r="AE303">
        <v>0.13</v>
      </c>
      <c r="AF303">
        <v>10.5</v>
      </c>
      <c r="AG303">
        <v>4.1399999999999997</v>
      </c>
      <c r="AH303">
        <v>417</v>
      </c>
      <c r="AI303">
        <v>0.42</v>
      </c>
      <c r="AJ303">
        <v>2.1999999999999999E-2</v>
      </c>
      <c r="AK303">
        <v>14.8</v>
      </c>
      <c r="AL303">
        <v>3.6999999999999998E-2</v>
      </c>
      <c r="AM303">
        <v>6.54</v>
      </c>
      <c r="AN303">
        <v>0.05</v>
      </c>
      <c r="AO303">
        <v>7.0000000000000007E-2</v>
      </c>
      <c r="AP303">
        <v>3.1</v>
      </c>
      <c r="AQ303">
        <v>0.5</v>
      </c>
      <c r="AR303">
        <v>23.3</v>
      </c>
      <c r="AS303">
        <v>-0.02</v>
      </c>
      <c r="AT303">
        <v>1.8</v>
      </c>
      <c r="AU303">
        <v>380</v>
      </c>
      <c r="AV303">
        <v>0.08</v>
      </c>
      <c r="AW303">
        <v>0.5</v>
      </c>
      <c r="AX303">
        <v>38</v>
      </c>
      <c r="AY303">
        <v>-0.1</v>
      </c>
      <c r="AZ303">
        <v>35.799999999999997</v>
      </c>
    </row>
    <row r="304" spans="1:52" hidden="1" x14ac:dyDescent="0.3">
      <c r="A304" t="s">
        <v>1219</v>
      </c>
      <c r="B304" t="s">
        <v>1220</v>
      </c>
      <c r="C304" s="1" t="str">
        <f t="shared" si="43"/>
        <v>21:1173</v>
      </c>
      <c r="D304" s="1" t="str">
        <f t="shared" si="50"/>
        <v>21:0241</v>
      </c>
      <c r="E304" t="s">
        <v>1221</v>
      </c>
      <c r="F304" t="s">
        <v>1222</v>
      </c>
      <c r="H304">
        <v>70.9636</v>
      </c>
      <c r="I304">
        <v>-115.46711000000001</v>
      </c>
      <c r="J304" s="1" t="str">
        <f t="shared" si="51"/>
        <v>NGR bulk stream sediment</v>
      </c>
      <c r="K304" s="1" t="str">
        <f t="shared" si="52"/>
        <v>&lt;177 micron (NGR)</v>
      </c>
      <c r="L304">
        <v>17</v>
      </c>
      <c r="M304" t="s">
        <v>135</v>
      </c>
      <c r="N304">
        <v>303</v>
      </c>
      <c r="O304">
        <v>1</v>
      </c>
      <c r="P304">
        <v>14</v>
      </c>
      <c r="Q304">
        <v>0.41</v>
      </c>
      <c r="R304">
        <v>1.4</v>
      </c>
      <c r="S304">
        <v>0.4</v>
      </c>
      <c r="T304">
        <v>-20</v>
      </c>
      <c r="U304">
        <v>39.700000000000003</v>
      </c>
      <c r="V304">
        <v>0.05</v>
      </c>
      <c r="W304">
        <v>9.68</v>
      </c>
      <c r="X304">
        <v>0.08</v>
      </c>
      <c r="Y304">
        <v>3</v>
      </c>
      <c r="Z304">
        <v>9.4</v>
      </c>
      <c r="AA304">
        <v>6.53</v>
      </c>
      <c r="AB304">
        <v>0.74</v>
      </c>
      <c r="AC304">
        <v>1.5</v>
      </c>
      <c r="AD304">
        <v>7</v>
      </c>
      <c r="AE304">
        <v>0.08</v>
      </c>
      <c r="AF304">
        <v>8.4</v>
      </c>
      <c r="AG304">
        <v>5.92</v>
      </c>
      <c r="AH304">
        <v>212</v>
      </c>
      <c r="AI304">
        <v>0.19</v>
      </c>
      <c r="AJ304">
        <v>8.9999999999999993E-3</v>
      </c>
      <c r="AK304">
        <v>5.9</v>
      </c>
      <c r="AL304">
        <v>1.9E-2</v>
      </c>
      <c r="AM304">
        <v>4.28</v>
      </c>
      <c r="AN304">
        <v>0.03</v>
      </c>
      <c r="AO304">
        <v>0.03</v>
      </c>
      <c r="AP304">
        <v>1.9</v>
      </c>
      <c r="AQ304">
        <v>0.2</v>
      </c>
      <c r="AR304">
        <v>31.2</v>
      </c>
      <c r="AS304">
        <v>-0.02</v>
      </c>
      <c r="AT304">
        <v>3.3</v>
      </c>
      <c r="AU304">
        <v>130</v>
      </c>
      <c r="AV304">
        <v>0.04</v>
      </c>
      <c r="AW304">
        <v>0.6</v>
      </c>
      <c r="AX304">
        <v>17</v>
      </c>
      <c r="AY304">
        <v>-0.1</v>
      </c>
      <c r="AZ304">
        <v>13.7</v>
      </c>
    </row>
    <row r="305" spans="1:52" hidden="1" x14ac:dyDescent="0.3">
      <c r="A305" t="s">
        <v>1223</v>
      </c>
      <c r="B305" t="s">
        <v>1224</v>
      </c>
      <c r="C305" s="1" t="str">
        <f t="shared" si="43"/>
        <v>21:1173</v>
      </c>
      <c r="D305" s="1" t="str">
        <f t="shared" si="50"/>
        <v>21:0241</v>
      </c>
      <c r="E305" t="s">
        <v>1225</v>
      </c>
      <c r="F305" t="s">
        <v>1226</v>
      </c>
      <c r="H305">
        <v>70.934659999999994</v>
      </c>
      <c r="I305">
        <v>-115.33410000000001</v>
      </c>
      <c r="J305" s="1" t="str">
        <f t="shared" si="51"/>
        <v>NGR bulk stream sediment</v>
      </c>
      <c r="K305" s="1" t="str">
        <f t="shared" si="52"/>
        <v>&lt;177 micron (NGR)</v>
      </c>
      <c r="L305">
        <v>17</v>
      </c>
      <c r="M305" t="s">
        <v>140</v>
      </c>
      <c r="N305">
        <v>304</v>
      </c>
      <c r="O305">
        <v>1</v>
      </c>
      <c r="P305">
        <v>13</v>
      </c>
      <c r="Q305">
        <v>0.61</v>
      </c>
      <c r="R305">
        <v>2.2000000000000002</v>
      </c>
      <c r="S305">
        <v>0.4</v>
      </c>
      <c r="T305">
        <v>-20</v>
      </c>
      <c r="U305">
        <v>51</v>
      </c>
      <c r="V305">
        <v>0.08</v>
      </c>
      <c r="W305">
        <v>9.4700000000000006</v>
      </c>
      <c r="X305">
        <v>0.05</v>
      </c>
      <c r="Y305">
        <v>4.2</v>
      </c>
      <c r="Z305">
        <v>10.9</v>
      </c>
      <c r="AA305">
        <v>9.2899999999999991</v>
      </c>
      <c r="AB305">
        <v>1.1200000000000001</v>
      </c>
      <c r="AC305">
        <v>1.7</v>
      </c>
      <c r="AD305">
        <v>-5</v>
      </c>
      <c r="AE305">
        <v>0.11</v>
      </c>
      <c r="AF305">
        <v>10</v>
      </c>
      <c r="AG305">
        <v>5.88</v>
      </c>
      <c r="AH305">
        <v>300</v>
      </c>
      <c r="AI305">
        <v>0.25</v>
      </c>
      <c r="AJ305">
        <v>8.9999999999999993E-3</v>
      </c>
      <c r="AK305">
        <v>7.6</v>
      </c>
      <c r="AL305">
        <v>2.4E-2</v>
      </c>
      <c r="AM305">
        <v>5.5</v>
      </c>
      <c r="AN305">
        <v>-0.02</v>
      </c>
      <c r="AO305">
        <v>0.04</v>
      </c>
      <c r="AP305">
        <v>2.4</v>
      </c>
      <c r="AQ305">
        <v>0.1</v>
      </c>
      <c r="AR305">
        <v>31.6</v>
      </c>
      <c r="AS305">
        <v>0.02</v>
      </c>
      <c r="AT305">
        <v>3.9</v>
      </c>
      <c r="AU305">
        <v>190</v>
      </c>
      <c r="AV305">
        <v>0.06</v>
      </c>
      <c r="AW305">
        <v>0.4</v>
      </c>
      <c r="AX305">
        <v>20</v>
      </c>
      <c r="AY305">
        <v>-0.1</v>
      </c>
      <c r="AZ305">
        <v>17.5</v>
      </c>
    </row>
    <row r="306" spans="1:52" hidden="1" x14ac:dyDescent="0.3">
      <c r="A306" t="s">
        <v>1227</v>
      </c>
      <c r="B306" t="s">
        <v>1228</v>
      </c>
      <c r="C306" s="1" t="str">
        <f t="shared" si="43"/>
        <v>21:1173</v>
      </c>
      <c r="D306" s="1" t="str">
        <f t="shared" si="50"/>
        <v>21:0241</v>
      </c>
      <c r="E306" t="s">
        <v>1229</v>
      </c>
      <c r="F306" t="s">
        <v>1230</v>
      </c>
      <c r="H306">
        <v>70.922120000000007</v>
      </c>
      <c r="I306">
        <v>-115.2911</v>
      </c>
      <c r="J306" s="1" t="str">
        <f t="shared" si="51"/>
        <v>NGR bulk stream sediment</v>
      </c>
      <c r="K306" s="1" t="str">
        <f t="shared" si="52"/>
        <v>&lt;177 micron (NGR)</v>
      </c>
      <c r="L306">
        <v>17</v>
      </c>
      <c r="M306" t="s">
        <v>145</v>
      </c>
      <c r="N306">
        <v>305</v>
      </c>
      <c r="O306">
        <v>1</v>
      </c>
      <c r="P306">
        <v>13</v>
      </c>
      <c r="Q306">
        <v>0.54</v>
      </c>
      <c r="R306">
        <v>1.8</v>
      </c>
      <c r="S306">
        <v>0.3</v>
      </c>
      <c r="T306">
        <v>-20</v>
      </c>
      <c r="U306">
        <v>45.6</v>
      </c>
      <c r="V306">
        <v>0.06</v>
      </c>
      <c r="W306">
        <v>9.98</v>
      </c>
      <c r="X306">
        <v>0.06</v>
      </c>
      <c r="Y306">
        <v>3.9</v>
      </c>
      <c r="Z306">
        <v>10.6</v>
      </c>
      <c r="AA306">
        <v>7.2</v>
      </c>
      <c r="AB306">
        <v>0.9</v>
      </c>
      <c r="AC306">
        <v>1.7</v>
      </c>
      <c r="AD306">
        <v>5</v>
      </c>
      <c r="AE306">
        <v>0.1</v>
      </c>
      <c r="AF306">
        <v>9.5</v>
      </c>
      <c r="AG306">
        <v>6.19</v>
      </c>
      <c r="AH306">
        <v>301</v>
      </c>
      <c r="AI306">
        <v>0.19</v>
      </c>
      <c r="AJ306">
        <v>8.9999999999999993E-3</v>
      </c>
      <c r="AK306">
        <v>7.2</v>
      </c>
      <c r="AL306">
        <v>1.9E-2</v>
      </c>
      <c r="AM306">
        <v>5.04</v>
      </c>
      <c r="AN306">
        <v>-0.02</v>
      </c>
      <c r="AO306">
        <v>0.03</v>
      </c>
      <c r="AP306">
        <v>2.2999999999999998</v>
      </c>
      <c r="AQ306">
        <v>-0.1</v>
      </c>
      <c r="AR306">
        <v>33.4</v>
      </c>
      <c r="AS306">
        <v>-0.02</v>
      </c>
      <c r="AT306">
        <v>4.0999999999999996</v>
      </c>
      <c r="AU306">
        <v>170</v>
      </c>
      <c r="AV306">
        <v>0.05</v>
      </c>
      <c r="AW306">
        <v>0.4</v>
      </c>
      <c r="AX306">
        <v>19</v>
      </c>
      <c r="AY306">
        <v>-0.1</v>
      </c>
      <c r="AZ306">
        <v>13.9</v>
      </c>
    </row>
    <row r="307" spans="1:52" hidden="1" x14ac:dyDescent="0.3">
      <c r="A307" t="s">
        <v>1231</v>
      </c>
      <c r="B307" t="s">
        <v>1232</v>
      </c>
      <c r="C307" s="1" t="str">
        <f t="shared" si="43"/>
        <v>21:1173</v>
      </c>
      <c r="D307" s="1" t="str">
        <f t="shared" si="50"/>
        <v>21:0241</v>
      </c>
      <c r="E307" t="s">
        <v>1233</v>
      </c>
      <c r="F307" t="s">
        <v>1234</v>
      </c>
      <c r="H307">
        <v>70.927329999999998</v>
      </c>
      <c r="I307">
        <v>-115.2861</v>
      </c>
      <c r="J307" s="1" t="str">
        <f t="shared" si="51"/>
        <v>NGR bulk stream sediment</v>
      </c>
      <c r="K307" s="1" t="str">
        <f t="shared" si="52"/>
        <v>&lt;177 micron (NGR)</v>
      </c>
      <c r="L307">
        <v>17</v>
      </c>
      <c r="M307" t="s">
        <v>150</v>
      </c>
      <c r="N307">
        <v>306</v>
      </c>
      <c r="O307">
        <v>1</v>
      </c>
      <c r="P307">
        <v>7</v>
      </c>
      <c r="Q307">
        <v>0.24</v>
      </c>
      <c r="R307">
        <v>1.5</v>
      </c>
      <c r="S307">
        <v>-0.2</v>
      </c>
      <c r="T307">
        <v>-20</v>
      </c>
      <c r="U307">
        <v>22.6</v>
      </c>
      <c r="V307">
        <v>0.03</v>
      </c>
      <c r="W307">
        <v>11.94</v>
      </c>
      <c r="X307">
        <v>0.06</v>
      </c>
      <c r="Y307">
        <v>2.5</v>
      </c>
      <c r="Z307">
        <v>6.1</v>
      </c>
      <c r="AA307">
        <v>4.4400000000000004</v>
      </c>
      <c r="AB307">
        <v>0.72</v>
      </c>
      <c r="AC307">
        <v>0.8</v>
      </c>
      <c r="AD307">
        <v>-5</v>
      </c>
      <c r="AE307">
        <v>7.0000000000000007E-2</v>
      </c>
      <c r="AF307">
        <v>6.1</v>
      </c>
      <c r="AG307">
        <v>7.26</v>
      </c>
      <c r="AH307">
        <v>355</v>
      </c>
      <c r="AI307">
        <v>0.2</v>
      </c>
      <c r="AJ307">
        <v>0.01</v>
      </c>
      <c r="AK307">
        <v>5.5</v>
      </c>
      <c r="AL307">
        <v>1.4E-2</v>
      </c>
      <c r="AM307">
        <v>3.26</v>
      </c>
      <c r="AN307">
        <v>-0.02</v>
      </c>
      <c r="AO307">
        <v>-0.02</v>
      </c>
      <c r="AP307">
        <v>1.4</v>
      </c>
      <c r="AQ307">
        <v>0.2</v>
      </c>
      <c r="AR307">
        <v>35.1</v>
      </c>
      <c r="AS307">
        <v>-0.02</v>
      </c>
      <c r="AT307">
        <v>2.6</v>
      </c>
      <c r="AU307">
        <v>120</v>
      </c>
      <c r="AV307">
        <v>0.02</v>
      </c>
      <c r="AW307">
        <v>0.3</v>
      </c>
      <c r="AX307">
        <v>14</v>
      </c>
      <c r="AY307">
        <v>-0.1</v>
      </c>
      <c r="AZ307">
        <v>8.6999999999999993</v>
      </c>
    </row>
    <row r="308" spans="1:52" hidden="1" x14ac:dyDescent="0.3">
      <c r="A308" t="s">
        <v>1235</v>
      </c>
      <c r="B308" t="s">
        <v>1236</v>
      </c>
      <c r="C308" s="1" t="str">
        <f t="shared" si="43"/>
        <v>21:1173</v>
      </c>
      <c r="D308" s="1" t="str">
        <f t="shared" si="50"/>
        <v>21:0241</v>
      </c>
      <c r="E308" t="s">
        <v>1237</v>
      </c>
      <c r="F308" t="s">
        <v>1238</v>
      </c>
      <c r="H308">
        <v>70.900069999999999</v>
      </c>
      <c r="I308">
        <v>-114.83105999999999</v>
      </c>
      <c r="J308" s="1" t="str">
        <f t="shared" si="51"/>
        <v>NGR bulk stream sediment</v>
      </c>
      <c r="K308" s="1" t="str">
        <f t="shared" si="52"/>
        <v>&lt;177 micron (NGR)</v>
      </c>
      <c r="L308">
        <v>18</v>
      </c>
      <c r="M308" t="s">
        <v>57</v>
      </c>
      <c r="N308">
        <v>307</v>
      </c>
      <c r="O308">
        <v>7</v>
      </c>
      <c r="P308">
        <v>8</v>
      </c>
      <c r="Q308">
        <v>0.36</v>
      </c>
      <c r="R308">
        <v>1.7</v>
      </c>
      <c r="S308">
        <v>0.4</v>
      </c>
      <c r="T308">
        <v>-20</v>
      </c>
      <c r="U308">
        <v>44.9</v>
      </c>
      <c r="V308">
        <v>0.05</v>
      </c>
      <c r="W308">
        <v>11.18</v>
      </c>
      <c r="X308">
        <v>0.04</v>
      </c>
      <c r="Y308">
        <v>3.1</v>
      </c>
      <c r="Z308">
        <v>8.5</v>
      </c>
      <c r="AA308">
        <v>6.82</v>
      </c>
      <c r="AB308">
        <v>0.71</v>
      </c>
      <c r="AC308">
        <v>1.3</v>
      </c>
      <c r="AD308">
        <v>7</v>
      </c>
      <c r="AE308">
        <v>0.2</v>
      </c>
      <c r="AF308">
        <v>8.8000000000000007</v>
      </c>
      <c r="AG308">
        <v>6.71</v>
      </c>
      <c r="AH308">
        <v>320</v>
      </c>
      <c r="AI308">
        <v>0.19</v>
      </c>
      <c r="AJ308">
        <v>8.9999999999999993E-3</v>
      </c>
      <c r="AK308">
        <v>6</v>
      </c>
      <c r="AL308">
        <v>1.7999999999999999E-2</v>
      </c>
      <c r="AM308">
        <v>4.0999999999999996</v>
      </c>
      <c r="AN308">
        <v>-0.02</v>
      </c>
      <c r="AO308">
        <v>-0.02</v>
      </c>
      <c r="AP308">
        <v>2.1</v>
      </c>
      <c r="AQ308">
        <v>0.1</v>
      </c>
      <c r="AR308">
        <v>41.1</v>
      </c>
      <c r="AS308">
        <v>-0.02</v>
      </c>
      <c r="AT308">
        <v>4.5</v>
      </c>
      <c r="AU308">
        <v>100</v>
      </c>
      <c r="AV308">
        <v>0.06</v>
      </c>
      <c r="AW308">
        <v>0.5</v>
      </c>
      <c r="AX308">
        <v>11</v>
      </c>
      <c r="AY308">
        <v>-0.1</v>
      </c>
      <c r="AZ308">
        <v>7.7</v>
      </c>
    </row>
    <row r="309" spans="1:52" hidden="1" x14ac:dyDescent="0.3">
      <c r="A309" t="s">
        <v>1239</v>
      </c>
      <c r="B309" t="s">
        <v>1240</v>
      </c>
      <c r="C309" s="1" t="str">
        <f t="shared" si="43"/>
        <v>21:1173</v>
      </c>
      <c r="D309" s="1" t="str">
        <f>HYPERLINK("http://geochem.nrcan.gc.ca/cdogs/content/svy/svy_e.htm", "")</f>
        <v/>
      </c>
      <c r="G309" s="1" t="str">
        <f>HYPERLINK("http://geochem.nrcan.gc.ca/cdogs/content/cr_/cr_00091_e.htm", "91")</f>
        <v>91</v>
      </c>
      <c r="J309" t="s">
        <v>70</v>
      </c>
      <c r="K309" t="s">
        <v>71</v>
      </c>
      <c r="L309">
        <v>18</v>
      </c>
      <c r="M309" t="s">
        <v>72</v>
      </c>
      <c r="N309">
        <v>308</v>
      </c>
      <c r="O309">
        <v>8</v>
      </c>
      <c r="P309">
        <v>259</v>
      </c>
      <c r="Q309">
        <v>1.07</v>
      </c>
      <c r="R309">
        <v>18.8</v>
      </c>
      <c r="S309">
        <v>3.1</v>
      </c>
      <c r="T309">
        <v>-20</v>
      </c>
      <c r="U309">
        <v>269.3</v>
      </c>
      <c r="V309">
        <v>0.46</v>
      </c>
      <c r="W309">
        <v>1.55</v>
      </c>
      <c r="X309">
        <v>0.91</v>
      </c>
      <c r="Y309">
        <v>14.2</v>
      </c>
      <c r="Z309">
        <v>26.3</v>
      </c>
      <c r="AA309">
        <v>36.020000000000003</v>
      </c>
      <c r="AB309">
        <v>3.14</v>
      </c>
      <c r="AC309">
        <v>3.4</v>
      </c>
      <c r="AD309">
        <v>92</v>
      </c>
      <c r="AE309">
        <v>7.0000000000000007E-2</v>
      </c>
      <c r="AF309">
        <v>20.5</v>
      </c>
      <c r="AG309">
        <v>0.71</v>
      </c>
      <c r="AH309">
        <v>3464</v>
      </c>
      <c r="AI309">
        <v>1.01</v>
      </c>
      <c r="AJ309">
        <v>2.3E-2</v>
      </c>
      <c r="AK309">
        <v>19.399999999999999</v>
      </c>
      <c r="AL309">
        <v>0.14499999999999999</v>
      </c>
      <c r="AM309">
        <v>36.32</v>
      </c>
      <c r="AN309">
        <v>0.2</v>
      </c>
      <c r="AO309">
        <v>1.97</v>
      </c>
      <c r="AP309">
        <v>3.3</v>
      </c>
      <c r="AQ309">
        <v>1.6</v>
      </c>
      <c r="AR309">
        <v>30.6</v>
      </c>
      <c r="AS309">
        <v>0.03</v>
      </c>
      <c r="AT309">
        <v>0.7</v>
      </c>
      <c r="AU309">
        <v>310</v>
      </c>
      <c r="AV309">
        <v>0.21</v>
      </c>
      <c r="AW309">
        <v>6.9</v>
      </c>
      <c r="AX309">
        <v>42</v>
      </c>
      <c r="AY309">
        <v>0.3</v>
      </c>
      <c r="AZ309">
        <v>154.9</v>
      </c>
    </row>
    <row r="310" spans="1:52" hidden="1" x14ac:dyDescent="0.3">
      <c r="A310" t="s">
        <v>1241</v>
      </c>
      <c r="B310" t="s">
        <v>1242</v>
      </c>
      <c r="C310" s="1" t="str">
        <f t="shared" si="43"/>
        <v>21:1173</v>
      </c>
      <c r="D310" s="1" t="str">
        <f t="shared" ref="D310:D344" si="53">HYPERLINK("http://geochem.nrcan.gc.ca/cdogs/content/svy/svy210241_e.htm", "21:0241")</f>
        <v>21:0241</v>
      </c>
      <c r="E310" t="s">
        <v>1243</v>
      </c>
      <c r="F310" t="s">
        <v>1244</v>
      </c>
      <c r="H310">
        <v>70.916219999999996</v>
      </c>
      <c r="I310">
        <v>-115.15609000000001</v>
      </c>
      <c r="J310" s="1" t="str">
        <f t="shared" ref="J310:J344" si="54">HYPERLINK("http://geochem.nrcan.gc.ca/cdogs/content/kwd/kwd020030_e.htm", "NGR bulk stream sediment")</f>
        <v>NGR bulk stream sediment</v>
      </c>
      <c r="K310" s="1" t="str">
        <f t="shared" ref="K310:K344" si="55">HYPERLINK("http://geochem.nrcan.gc.ca/cdogs/content/kwd/kwd080006_e.htm", "&lt;177 micron (NGR)")</f>
        <v>&lt;177 micron (NGR)</v>
      </c>
      <c r="L310">
        <v>18</v>
      </c>
      <c r="M310" t="s">
        <v>62</v>
      </c>
      <c r="N310">
        <v>309</v>
      </c>
      <c r="O310">
        <v>1</v>
      </c>
      <c r="P310">
        <v>7</v>
      </c>
      <c r="Q310">
        <v>0.26</v>
      </c>
      <c r="R310">
        <v>1.8</v>
      </c>
      <c r="S310">
        <v>0.2</v>
      </c>
      <c r="T310">
        <v>-20</v>
      </c>
      <c r="U310">
        <v>20.399999999999999</v>
      </c>
      <c r="V310">
        <v>0.03</v>
      </c>
      <c r="W310">
        <v>12.54</v>
      </c>
      <c r="X310">
        <v>0.04</v>
      </c>
      <c r="Y310">
        <v>2.5</v>
      </c>
      <c r="Z310">
        <v>5.6</v>
      </c>
      <c r="AA310">
        <v>4.24</v>
      </c>
      <c r="AB310">
        <v>0.77</v>
      </c>
      <c r="AC310">
        <v>1</v>
      </c>
      <c r="AD310">
        <v>-5</v>
      </c>
      <c r="AE310">
        <v>0.08</v>
      </c>
      <c r="AF310">
        <v>6</v>
      </c>
      <c r="AG310">
        <v>7.5</v>
      </c>
      <c r="AH310">
        <v>376</v>
      </c>
      <c r="AI310">
        <v>0.2</v>
      </c>
      <c r="AJ310">
        <v>1.4999999999999999E-2</v>
      </c>
      <c r="AK310">
        <v>4.4000000000000004</v>
      </c>
      <c r="AL310">
        <v>1.4999999999999999E-2</v>
      </c>
      <c r="AM310">
        <v>3.37</v>
      </c>
      <c r="AN310">
        <v>-0.02</v>
      </c>
      <c r="AO310">
        <v>-0.02</v>
      </c>
      <c r="AP310">
        <v>1.3</v>
      </c>
      <c r="AQ310">
        <v>0.2</v>
      </c>
      <c r="AR310">
        <v>37.799999999999997</v>
      </c>
      <c r="AS310">
        <v>-0.02</v>
      </c>
      <c r="AT310">
        <v>2.4</v>
      </c>
      <c r="AU310">
        <v>140</v>
      </c>
      <c r="AV310">
        <v>0.03</v>
      </c>
      <c r="AW310">
        <v>0.3</v>
      </c>
      <c r="AX310">
        <v>15</v>
      </c>
      <c r="AY310">
        <v>-0.1</v>
      </c>
      <c r="AZ310">
        <v>11</v>
      </c>
    </row>
    <row r="311" spans="1:52" hidden="1" x14ac:dyDescent="0.3">
      <c r="A311" t="s">
        <v>1245</v>
      </c>
      <c r="B311" t="s">
        <v>1246</v>
      </c>
      <c r="C311" s="1" t="str">
        <f t="shared" si="43"/>
        <v>21:1173</v>
      </c>
      <c r="D311" s="1" t="str">
        <f t="shared" si="53"/>
        <v>21:0241</v>
      </c>
      <c r="E311" t="s">
        <v>1247</v>
      </c>
      <c r="F311" t="s">
        <v>1248</v>
      </c>
      <c r="H311">
        <v>70.914580000000001</v>
      </c>
      <c r="I311">
        <v>-115.14309</v>
      </c>
      <c r="J311" s="1" t="str">
        <f t="shared" si="54"/>
        <v>NGR bulk stream sediment</v>
      </c>
      <c r="K311" s="1" t="str">
        <f t="shared" si="55"/>
        <v>&lt;177 micron (NGR)</v>
      </c>
      <c r="L311">
        <v>18</v>
      </c>
      <c r="M311" t="s">
        <v>67</v>
      </c>
      <c r="N311">
        <v>310</v>
      </c>
      <c r="O311">
        <v>1</v>
      </c>
      <c r="P311">
        <v>11</v>
      </c>
      <c r="Q311">
        <v>0.42</v>
      </c>
      <c r="R311">
        <v>1.7</v>
      </c>
      <c r="S311">
        <v>0.5</v>
      </c>
      <c r="T311">
        <v>-20</v>
      </c>
      <c r="U311">
        <v>35.4</v>
      </c>
      <c r="V311">
        <v>0.04</v>
      </c>
      <c r="W311">
        <v>9.6199999999999992</v>
      </c>
      <c r="X311">
        <v>0.04</v>
      </c>
      <c r="Y311">
        <v>2.2999999999999998</v>
      </c>
      <c r="Z311">
        <v>8.6999999999999993</v>
      </c>
      <c r="AA311">
        <v>5.14</v>
      </c>
      <c r="AB311">
        <v>0.73</v>
      </c>
      <c r="AC311">
        <v>1.5</v>
      </c>
      <c r="AD311">
        <v>9</v>
      </c>
      <c r="AE311">
        <v>0.11</v>
      </c>
      <c r="AF311">
        <v>8.1999999999999993</v>
      </c>
      <c r="AG311">
        <v>6.08</v>
      </c>
      <c r="AH311">
        <v>177</v>
      </c>
      <c r="AI311">
        <v>0.2</v>
      </c>
      <c r="AJ311">
        <v>8.9999999999999993E-3</v>
      </c>
      <c r="AK311">
        <v>4.4000000000000004</v>
      </c>
      <c r="AL311">
        <v>2.3E-2</v>
      </c>
      <c r="AM311">
        <v>5.08</v>
      </c>
      <c r="AN311">
        <v>0.04</v>
      </c>
      <c r="AO311">
        <v>-0.02</v>
      </c>
      <c r="AP311">
        <v>1.8</v>
      </c>
      <c r="AQ311">
        <v>0.2</v>
      </c>
      <c r="AR311">
        <v>32.1</v>
      </c>
      <c r="AS311">
        <v>-0.02</v>
      </c>
      <c r="AT311">
        <v>3.2</v>
      </c>
      <c r="AU311">
        <v>90</v>
      </c>
      <c r="AV311">
        <v>0.05</v>
      </c>
      <c r="AW311">
        <v>0.5</v>
      </c>
      <c r="AX311">
        <v>15</v>
      </c>
      <c r="AY311">
        <v>-0.1</v>
      </c>
      <c r="AZ311">
        <v>13</v>
      </c>
    </row>
    <row r="312" spans="1:52" hidden="1" x14ac:dyDescent="0.3">
      <c r="A312" t="s">
        <v>1249</v>
      </c>
      <c r="B312" t="s">
        <v>1250</v>
      </c>
      <c r="C312" s="1" t="str">
        <f t="shared" si="43"/>
        <v>21:1173</v>
      </c>
      <c r="D312" s="1" t="str">
        <f t="shared" si="53"/>
        <v>21:0241</v>
      </c>
      <c r="E312" t="s">
        <v>1251</v>
      </c>
      <c r="F312" t="s">
        <v>1252</v>
      </c>
      <c r="H312">
        <v>70.92071</v>
      </c>
      <c r="I312">
        <v>-115.11409</v>
      </c>
      <c r="J312" s="1" t="str">
        <f t="shared" si="54"/>
        <v>NGR bulk stream sediment</v>
      </c>
      <c r="K312" s="1" t="str">
        <f t="shared" si="55"/>
        <v>&lt;177 micron (NGR)</v>
      </c>
      <c r="L312">
        <v>18</v>
      </c>
      <c r="M312" t="s">
        <v>77</v>
      </c>
      <c r="N312">
        <v>311</v>
      </c>
      <c r="O312">
        <v>1</v>
      </c>
      <c r="P312">
        <v>9</v>
      </c>
      <c r="Q312">
        <v>0.3</v>
      </c>
      <c r="R312">
        <v>1</v>
      </c>
      <c r="S312">
        <v>0.2</v>
      </c>
      <c r="T312">
        <v>-20</v>
      </c>
      <c r="U312">
        <v>25.7</v>
      </c>
      <c r="V312">
        <v>0.03</v>
      </c>
      <c r="W312">
        <v>13.25</v>
      </c>
      <c r="X312">
        <v>0.05</v>
      </c>
      <c r="Y312">
        <v>2.2000000000000002</v>
      </c>
      <c r="Z312">
        <v>6.3</v>
      </c>
      <c r="AA312">
        <v>5.48</v>
      </c>
      <c r="AB312">
        <v>0.6</v>
      </c>
      <c r="AC312">
        <v>1.1000000000000001</v>
      </c>
      <c r="AD312">
        <v>-5</v>
      </c>
      <c r="AE312">
        <v>0.09</v>
      </c>
      <c r="AF312">
        <v>6.7</v>
      </c>
      <c r="AG312">
        <v>8</v>
      </c>
      <c r="AH312">
        <v>183</v>
      </c>
      <c r="AI312">
        <v>0.19</v>
      </c>
      <c r="AJ312">
        <v>1.4E-2</v>
      </c>
      <c r="AK312">
        <v>4.4000000000000004</v>
      </c>
      <c r="AL312">
        <v>1.4E-2</v>
      </c>
      <c r="AM312">
        <v>3.96</v>
      </c>
      <c r="AN312">
        <v>-0.02</v>
      </c>
      <c r="AO312">
        <v>-0.02</v>
      </c>
      <c r="AP312">
        <v>1.6</v>
      </c>
      <c r="AQ312">
        <v>0.2</v>
      </c>
      <c r="AR312">
        <v>41.2</v>
      </c>
      <c r="AS312">
        <v>-0.02</v>
      </c>
      <c r="AT312">
        <v>2.5</v>
      </c>
      <c r="AU312">
        <v>190</v>
      </c>
      <c r="AV312">
        <v>0.03</v>
      </c>
      <c r="AW312">
        <v>0.5</v>
      </c>
      <c r="AX312">
        <v>15</v>
      </c>
      <c r="AY312">
        <v>-0.1</v>
      </c>
      <c r="AZ312">
        <v>18</v>
      </c>
    </row>
    <row r="313" spans="1:52" hidden="1" x14ac:dyDescent="0.3">
      <c r="A313" t="s">
        <v>1253</v>
      </c>
      <c r="B313" t="s">
        <v>1254</v>
      </c>
      <c r="C313" s="1" t="str">
        <f t="shared" si="43"/>
        <v>21:1173</v>
      </c>
      <c r="D313" s="1" t="str">
        <f t="shared" si="53"/>
        <v>21:0241</v>
      </c>
      <c r="E313" t="s">
        <v>1255</v>
      </c>
      <c r="F313" t="s">
        <v>1256</v>
      </c>
      <c r="H313">
        <v>70.928380000000004</v>
      </c>
      <c r="I313">
        <v>-115.10809</v>
      </c>
      <c r="J313" s="1" t="str">
        <f t="shared" si="54"/>
        <v>NGR bulk stream sediment</v>
      </c>
      <c r="K313" s="1" t="str">
        <f t="shared" si="55"/>
        <v>&lt;177 micron (NGR)</v>
      </c>
      <c r="L313">
        <v>18</v>
      </c>
      <c r="M313" t="s">
        <v>82</v>
      </c>
      <c r="N313">
        <v>312</v>
      </c>
      <c r="O313">
        <v>1</v>
      </c>
      <c r="P313">
        <v>7</v>
      </c>
      <c r="Q313">
        <v>0.28000000000000003</v>
      </c>
      <c r="R313">
        <v>1</v>
      </c>
      <c r="S313">
        <v>0.2</v>
      </c>
      <c r="T313">
        <v>-20</v>
      </c>
      <c r="U313">
        <v>21</v>
      </c>
      <c r="V313">
        <v>0.03</v>
      </c>
      <c r="W313">
        <v>12.67</v>
      </c>
      <c r="X313">
        <v>0.02</v>
      </c>
      <c r="Y313">
        <v>1.6</v>
      </c>
      <c r="Z313">
        <v>6.6</v>
      </c>
      <c r="AA313">
        <v>3.85</v>
      </c>
      <c r="AB313">
        <v>0.59</v>
      </c>
      <c r="AC313">
        <v>1</v>
      </c>
      <c r="AD313">
        <v>-5</v>
      </c>
      <c r="AE313">
        <v>0.11</v>
      </c>
      <c r="AF313">
        <v>7.4</v>
      </c>
      <c r="AG313">
        <v>7.53</v>
      </c>
      <c r="AH313">
        <v>184</v>
      </c>
      <c r="AI313">
        <v>0.19</v>
      </c>
      <c r="AJ313">
        <v>0.01</v>
      </c>
      <c r="AK313">
        <v>4.3</v>
      </c>
      <c r="AL313">
        <v>1.7000000000000001E-2</v>
      </c>
      <c r="AM313">
        <v>3.55</v>
      </c>
      <c r="AN313">
        <v>-0.02</v>
      </c>
      <c r="AO313">
        <v>-0.02</v>
      </c>
      <c r="AP313">
        <v>1.5</v>
      </c>
      <c r="AQ313">
        <v>0.2</v>
      </c>
      <c r="AR313">
        <v>38.6</v>
      </c>
      <c r="AS313">
        <v>-0.02</v>
      </c>
      <c r="AT313">
        <v>2.7</v>
      </c>
      <c r="AU313">
        <v>100</v>
      </c>
      <c r="AV313">
        <v>0.04</v>
      </c>
      <c r="AW313">
        <v>0.4</v>
      </c>
      <c r="AX313">
        <v>11</v>
      </c>
      <c r="AY313">
        <v>-0.1</v>
      </c>
      <c r="AZ313">
        <v>9.9</v>
      </c>
    </row>
    <row r="314" spans="1:52" hidden="1" x14ac:dyDescent="0.3">
      <c r="A314" t="s">
        <v>1257</v>
      </c>
      <c r="B314" t="s">
        <v>1258</v>
      </c>
      <c r="C314" s="1" t="str">
        <f t="shared" si="43"/>
        <v>21:1173</v>
      </c>
      <c r="D314" s="1" t="str">
        <f t="shared" si="53"/>
        <v>21:0241</v>
      </c>
      <c r="E314" t="s">
        <v>1259</v>
      </c>
      <c r="F314" t="s">
        <v>1260</v>
      </c>
      <c r="H314">
        <v>70.936229999999995</v>
      </c>
      <c r="I314">
        <v>-115.04707999999999</v>
      </c>
      <c r="J314" s="1" t="str">
        <f t="shared" si="54"/>
        <v>NGR bulk stream sediment</v>
      </c>
      <c r="K314" s="1" t="str">
        <f t="shared" si="55"/>
        <v>&lt;177 micron (NGR)</v>
      </c>
      <c r="L314">
        <v>18</v>
      </c>
      <c r="M314" t="s">
        <v>87</v>
      </c>
      <c r="N314">
        <v>313</v>
      </c>
      <c r="O314">
        <v>1</v>
      </c>
      <c r="P314">
        <v>10</v>
      </c>
      <c r="Q314">
        <v>0.53</v>
      </c>
      <c r="R314">
        <v>1.6</v>
      </c>
      <c r="S314">
        <v>0.2</v>
      </c>
      <c r="T314">
        <v>-20</v>
      </c>
      <c r="U314">
        <v>40.200000000000003</v>
      </c>
      <c r="V314">
        <v>0.05</v>
      </c>
      <c r="W314">
        <v>10.67</v>
      </c>
      <c r="X314">
        <v>0.04</v>
      </c>
      <c r="Y314">
        <v>3.8</v>
      </c>
      <c r="Z314">
        <v>9.1999999999999993</v>
      </c>
      <c r="AA314">
        <v>9.1999999999999993</v>
      </c>
      <c r="AB314">
        <v>0.9</v>
      </c>
      <c r="AC314">
        <v>1.6</v>
      </c>
      <c r="AD314">
        <v>-5</v>
      </c>
      <c r="AE314">
        <v>0.14000000000000001</v>
      </c>
      <c r="AF314">
        <v>8</v>
      </c>
      <c r="AG314">
        <v>6.55</v>
      </c>
      <c r="AH314">
        <v>254</v>
      </c>
      <c r="AI314">
        <v>0.22</v>
      </c>
      <c r="AJ314">
        <v>1.6E-2</v>
      </c>
      <c r="AK314">
        <v>7.3</v>
      </c>
      <c r="AL314">
        <v>2.1000000000000001E-2</v>
      </c>
      <c r="AM314">
        <v>4.3099999999999996</v>
      </c>
      <c r="AN314">
        <v>-0.02</v>
      </c>
      <c r="AO314">
        <v>-0.02</v>
      </c>
      <c r="AP314">
        <v>2.1</v>
      </c>
      <c r="AQ314">
        <v>0.1</v>
      </c>
      <c r="AR314">
        <v>40.1</v>
      </c>
      <c r="AS314">
        <v>-0.02</v>
      </c>
      <c r="AT314">
        <v>3.1</v>
      </c>
      <c r="AU314">
        <v>250</v>
      </c>
      <c r="AV314">
        <v>0.05</v>
      </c>
      <c r="AW314">
        <v>0.4</v>
      </c>
      <c r="AX314">
        <v>20</v>
      </c>
      <c r="AY314">
        <v>-0.1</v>
      </c>
      <c r="AZ314">
        <v>14.2</v>
      </c>
    </row>
    <row r="315" spans="1:52" hidden="1" x14ac:dyDescent="0.3">
      <c r="A315" t="s">
        <v>1261</v>
      </c>
      <c r="B315" t="s">
        <v>1262</v>
      </c>
      <c r="C315" s="1" t="str">
        <f t="shared" si="43"/>
        <v>21:1173</v>
      </c>
      <c r="D315" s="1" t="str">
        <f t="shared" si="53"/>
        <v>21:0241</v>
      </c>
      <c r="E315" t="s">
        <v>1263</v>
      </c>
      <c r="F315" t="s">
        <v>1264</v>
      </c>
      <c r="H315">
        <v>70.941810000000004</v>
      </c>
      <c r="I315">
        <v>-115.04308</v>
      </c>
      <c r="J315" s="1" t="str">
        <f t="shared" si="54"/>
        <v>NGR bulk stream sediment</v>
      </c>
      <c r="K315" s="1" t="str">
        <f t="shared" si="55"/>
        <v>&lt;177 micron (NGR)</v>
      </c>
      <c r="L315">
        <v>18</v>
      </c>
      <c r="M315" t="s">
        <v>92</v>
      </c>
      <c r="N315">
        <v>314</v>
      </c>
      <c r="O315">
        <v>1</v>
      </c>
      <c r="P315">
        <v>16</v>
      </c>
      <c r="Q315">
        <v>1.19</v>
      </c>
      <c r="R315">
        <v>1.4</v>
      </c>
      <c r="S315">
        <v>1.1000000000000001</v>
      </c>
      <c r="T315">
        <v>-20</v>
      </c>
      <c r="U315">
        <v>45.4</v>
      </c>
      <c r="V315">
        <v>0.05</v>
      </c>
      <c r="W315">
        <v>7.97</v>
      </c>
      <c r="X315">
        <v>0.05</v>
      </c>
      <c r="Y315">
        <v>9.6</v>
      </c>
      <c r="Z315">
        <v>18.8</v>
      </c>
      <c r="AA315">
        <v>34.78</v>
      </c>
      <c r="AB315">
        <v>1.96</v>
      </c>
      <c r="AC315">
        <v>3</v>
      </c>
      <c r="AD315">
        <v>-5</v>
      </c>
      <c r="AE315">
        <v>0.13</v>
      </c>
      <c r="AF315">
        <v>8.8000000000000007</v>
      </c>
      <c r="AG315">
        <v>5.51</v>
      </c>
      <c r="AH315">
        <v>425</v>
      </c>
      <c r="AI315">
        <v>0.26</v>
      </c>
      <c r="AJ315">
        <v>5.1999999999999998E-2</v>
      </c>
      <c r="AK315">
        <v>19.8</v>
      </c>
      <c r="AL315">
        <v>2.4E-2</v>
      </c>
      <c r="AM315">
        <v>4.67</v>
      </c>
      <c r="AN315">
        <v>-0.02</v>
      </c>
      <c r="AO315">
        <v>-0.02</v>
      </c>
      <c r="AP315">
        <v>4.2</v>
      </c>
      <c r="AQ315">
        <v>0.3</v>
      </c>
      <c r="AR315">
        <v>34.1</v>
      </c>
      <c r="AS315">
        <v>-0.02</v>
      </c>
      <c r="AT315">
        <v>3.4</v>
      </c>
      <c r="AU315">
        <v>1210</v>
      </c>
      <c r="AV315">
        <v>0.04</v>
      </c>
      <c r="AW315">
        <v>0.4</v>
      </c>
      <c r="AX315">
        <v>58</v>
      </c>
      <c r="AY315">
        <v>-0.1</v>
      </c>
      <c r="AZ315">
        <v>27.8</v>
      </c>
    </row>
    <row r="316" spans="1:52" hidden="1" x14ac:dyDescent="0.3">
      <c r="A316" t="s">
        <v>1265</v>
      </c>
      <c r="B316" t="s">
        <v>1266</v>
      </c>
      <c r="C316" s="1" t="str">
        <f t="shared" si="43"/>
        <v>21:1173</v>
      </c>
      <c r="D316" s="1" t="str">
        <f t="shared" si="53"/>
        <v>21:0241</v>
      </c>
      <c r="E316" t="s">
        <v>1267</v>
      </c>
      <c r="F316" t="s">
        <v>1268</v>
      </c>
      <c r="H316">
        <v>70.933130000000006</v>
      </c>
      <c r="I316">
        <v>-114.98008</v>
      </c>
      <c r="J316" s="1" t="str">
        <f t="shared" si="54"/>
        <v>NGR bulk stream sediment</v>
      </c>
      <c r="K316" s="1" t="str">
        <f t="shared" si="55"/>
        <v>&lt;177 micron (NGR)</v>
      </c>
      <c r="L316">
        <v>18</v>
      </c>
      <c r="M316" t="s">
        <v>97</v>
      </c>
      <c r="N316">
        <v>315</v>
      </c>
      <c r="O316">
        <v>1</v>
      </c>
      <c r="P316">
        <v>20</v>
      </c>
      <c r="Q316">
        <v>0.62</v>
      </c>
      <c r="R316">
        <v>1.8</v>
      </c>
      <c r="S316">
        <v>0.3</v>
      </c>
      <c r="T316">
        <v>-20</v>
      </c>
      <c r="U316">
        <v>65.7</v>
      </c>
      <c r="V316">
        <v>7.0000000000000007E-2</v>
      </c>
      <c r="W316">
        <v>5.6</v>
      </c>
      <c r="X316">
        <v>0.09</v>
      </c>
      <c r="Y316">
        <v>3</v>
      </c>
      <c r="Z316">
        <v>11.4</v>
      </c>
      <c r="AA316">
        <v>9.94</v>
      </c>
      <c r="AB316">
        <v>0.9</v>
      </c>
      <c r="AC316">
        <v>2</v>
      </c>
      <c r="AD316">
        <v>26</v>
      </c>
      <c r="AE316">
        <v>0.16</v>
      </c>
      <c r="AF316">
        <v>10.6</v>
      </c>
      <c r="AG316">
        <v>3.51</v>
      </c>
      <c r="AH316">
        <v>147</v>
      </c>
      <c r="AI316">
        <v>0.27</v>
      </c>
      <c r="AJ316">
        <v>7.0000000000000001E-3</v>
      </c>
      <c r="AK316">
        <v>7.2</v>
      </c>
      <c r="AL316">
        <v>4.1000000000000002E-2</v>
      </c>
      <c r="AM316">
        <v>8.93</v>
      </c>
      <c r="AN316">
        <v>0.13</v>
      </c>
      <c r="AO316">
        <v>0.03</v>
      </c>
      <c r="AP316">
        <v>2.2000000000000002</v>
      </c>
      <c r="AQ316">
        <v>0.3</v>
      </c>
      <c r="AR316">
        <v>30.7</v>
      </c>
      <c r="AS316">
        <v>-0.02</v>
      </c>
      <c r="AT316">
        <v>2.6</v>
      </c>
      <c r="AU316">
        <v>130</v>
      </c>
      <c r="AV316">
        <v>0.08</v>
      </c>
      <c r="AW316">
        <v>1</v>
      </c>
      <c r="AX316">
        <v>16</v>
      </c>
      <c r="AY316">
        <v>-0.1</v>
      </c>
      <c r="AZ316">
        <v>28.6</v>
      </c>
    </row>
    <row r="317" spans="1:52" hidden="1" x14ac:dyDescent="0.3">
      <c r="A317" t="s">
        <v>1269</v>
      </c>
      <c r="B317" t="s">
        <v>1270</v>
      </c>
      <c r="C317" s="1" t="str">
        <f t="shared" si="43"/>
        <v>21:1173</v>
      </c>
      <c r="D317" s="1" t="str">
        <f t="shared" si="53"/>
        <v>21:0241</v>
      </c>
      <c r="E317" t="s">
        <v>1271</v>
      </c>
      <c r="F317" t="s">
        <v>1272</v>
      </c>
      <c r="H317">
        <v>70.917950000000005</v>
      </c>
      <c r="I317">
        <v>-114.96408</v>
      </c>
      <c r="J317" s="1" t="str">
        <f t="shared" si="54"/>
        <v>NGR bulk stream sediment</v>
      </c>
      <c r="K317" s="1" t="str">
        <f t="shared" si="55"/>
        <v>&lt;177 micron (NGR)</v>
      </c>
      <c r="L317">
        <v>18</v>
      </c>
      <c r="M317" t="s">
        <v>102</v>
      </c>
      <c r="N317">
        <v>316</v>
      </c>
      <c r="O317">
        <v>1</v>
      </c>
      <c r="P317">
        <v>6</v>
      </c>
      <c r="Q317">
        <v>0.23</v>
      </c>
      <c r="R317">
        <v>1.2</v>
      </c>
      <c r="S317">
        <v>0.2</v>
      </c>
      <c r="T317">
        <v>-20</v>
      </c>
      <c r="U317">
        <v>25.8</v>
      </c>
      <c r="V317">
        <v>0.03</v>
      </c>
      <c r="W317">
        <v>12.58</v>
      </c>
      <c r="X317">
        <v>0.03</v>
      </c>
      <c r="Y317">
        <v>2.1</v>
      </c>
      <c r="Z317">
        <v>5.4</v>
      </c>
      <c r="AA317">
        <v>3.22</v>
      </c>
      <c r="AB317">
        <v>0.49</v>
      </c>
      <c r="AC317">
        <v>0.8</v>
      </c>
      <c r="AD317">
        <v>-5</v>
      </c>
      <c r="AE317">
        <v>0.12</v>
      </c>
      <c r="AF317">
        <v>6.8</v>
      </c>
      <c r="AG317">
        <v>7.69</v>
      </c>
      <c r="AH317">
        <v>196</v>
      </c>
      <c r="AI317">
        <v>0.18</v>
      </c>
      <c r="AJ317">
        <v>8.9999999999999993E-3</v>
      </c>
      <c r="AK317">
        <v>3.2</v>
      </c>
      <c r="AL317">
        <v>1.4E-2</v>
      </c>
      <c r="AM317">
        <v>3.1</v>
      </c>
      <c r="AN317">
        <v>-0.02</v>
      </c>
      <c r="AO317">
        <v>-0.02</v>
      </c>
      <c r="AP317">
        <v>1.4</v>
      </c>
      <c r="AQ317">
        <v>0.2</v>
      </c>
      <c r="AR317">
        <v>40.6</v>
      </c>
      <c r="AS317">
        <v>-0.02</v>
      </c>
      <c r="AT317">
        <v>2.9</v>
      </c>
      <c r="AU317">
        <v>80</v>
      </c>
      <c r="AV317">
        <v>0.03</v>
      </c>
      <c r="AW317">
        <v>0.4</v>
      </c>
      <c r="AX317">
        <v>10</v>
      </c>
      <c r="AY317">
        <v>-0.1</v>
      </c>
      <c r="AZ317">
        <v>7.2</v>
      </c>
    </row>
    <row r="318" spans="1:52" hidden="1" x14ac:dyDescent="0.3">
      <c r="A318" t="s">
        <v>1273</v>
      </c>
      <c r="B318" t="s">
        <v>1274</v>
      </c>
      <c r="C318" s="1" t="str">
        <f t="shared" si="43"/>
        <v>21:1173</v>
      </c>
      <c r="D318" s="1" t="str">
        <f t="shared" si="53"/>
        <v>21:0241</v>
      </c>
      <c r="E318" t="s">
        <v>1275</v>
      </c>
      <c r="F318" t="s">
        <v>1276</v>
      </c>
      <c r="H318">
        <v>70.91301</v>
      </c>
      <c r="I318">
        <v>-114.96808</v>
      </c>
      <c r="J318" s="1" t="str">
        <f t="shared" si="54"/>
        <v>NGR bulk stream sediment</v>
      </c>
      <c r="K318" s="1" t="str">
        <f t="shared" si="55"/>
        <v>&lt;177 micron (NGR)</v>
      </c>
      <c r="L318">
        <v>18</v>
      </c>
      <c r="M318" t="s">
        <v>107</v>
      </c>
      <c r="N318">
        <v>317</v>
      </c>
      <c r="O318">
        <v>1</v>
      </c>
      <c r="P318">
        <v>13</v>
      </c>
      <c r="Q318">
        <v>0.36</v>
      </c>
      <c r="R318">
        <v>2.4</v>
      </c>
      <c r="S318">
        <v>0.3</v>
      </c>
      <c r="T318">
        <v>-20</v>
      </c>
      <c r="U318">
        <v>39.700000000000003</v>
      </c>
      <c r="V318">
        <v>0.05</v>
      </c>
      <c r="W318">
        <v>10.84</v>
      </c>
      <c r="X318">
        <v>0.08</v>
      </c>
      <c r="Y318">
        <v>4</v>
      </c>
      <c r="Z318">
        <v>8.6</v>
      </c>
      <c r="AA318">
        <v>5.63</v>
      </c>
      <c r="AB318">
        <v>0.81</v>
      </c>
      <c r="AC318">
        <v>1.4</v>
      </c>
      <c r="AD318">
        <v>11</v>
      </c>
      <c r="AE318">
        <v>0.14000000000000001</v>
      </c>
      <c r="AF318">
        <v>8.3000000000000007</v>
      </c>
      <c r="AG318">
        <v>6.73</v>
      </c>
      <c r="AH318">
        <v>370</v>
      </c>
      <c r="AI318">
        <v>0.27</v>
      </c>
      <c r="AJ318">
        <v>8.0000000000000002E-3</v>
      </c>
      <c r="AK318">
        <v>6.3</v>
      </c>
      <c r="AL318">
        <v>2.5000000000000001E-2</v>
      </c>
      <c r="AM318">
        <v>5.73</v>
      </c>
      <c r="AN318">
        <v>0.02</v>
      </c>
      <c r="AO318">
        <v>0.02</v>
      </c>
      <c r="AP318">
        <v>1.7</v>
      </c>
      <c r="AQ318">
        <v>0.3</v>
      </c>
      <c r="AR318">
        <v>39.299999999999997</v>
      </c>
      <c r="AS318">
        <v>-0.02</v>
      </c>
      <c r="AT318">
        <v>2.6</v>
      </c>
      <c r="AU318">
        <v>100</v>
      </c>
      <c r="AV318">
        <v>0.06</v>
      </c>
      <c r="AW318">
        <v>0.5</v>
      </c>
      <c r="AX318">
        <v>14</v>
      </c>
      <c r="AY318">
        <v>-0.1</v>
      </c>
      <c r="AZ318">
        <v>13.9</v>
      </c>
    </row>
    <row r="319" spans="1:52" hidden="1" x14ac:dyDescent="0.3">
      <c r="A319" t="s">
        <v>1277</v>
      </c>
      <c r="B319" t="s">
        <v>1278</v>
      </c>
      <c r="C319" s="1" t="str">
        <f t="shared" si="43"/>
        <v>21:1173</v>
      </c>
      <c r="D319" s="1" t="str">
        <f t="shared" si="53"/>
        <v>21:0241</v>
      </c>
      <c r="E319" t="s">
        <v>1279</v>
      </c>
      <c r="F319" t="s">
        <v>1280</v>
      </c>
      <c r="H319">
        <v>70.910340000000005</v>
      </c>
      <c r="I319">
        <v>-114.92507000000001</v>
      </c>
      <c r="J319" s="1" t="str">
        <f t="shared" si="54"/>
        <v>NGR bulk stream sediment</v>
      </c>
      <c r="K319" s="1" t="str">
        <f t="shared" si="55"/>
        <v>&lt;177 micron (NGR)</v>
      </c>
      <c r="L319">
        <v>18</v>
      </c>
      <c r="M319" t="s">
        <v>112</v>
      </c>
      <c r="N319">
        <v>318</v>
      </c>
      <c r="O319">
        <v>1</v>
      </c>
      <c r="P319">
        <v>12</v>
      </c>
      <c r="Q319">
        <v>0.51</v>
      </c>
      <c r="R319">
        <v>1.7</v>
      </c>
      <c r="S319">
        <v>0.3</v>
      </c>
      <c r="T319">
        <v>-20</v>
      </c>
      <c r="U319">
        <v>39.799999999999997</v>
      </c>
      <c r="V319">
        <v>0.06</v>
      </c>
      <c r="W319">
        <v>11.9</v>
      </c>
      <c r="X319">
        <v>0.03</v>
      </c>
      <c r="Y319">
        <v>3.4</v>
      </c>
      <c r="Z319">
        <v>9</v>
      </c>
      <c r="AA319">
        <v>6.03</v>
      </c>
      <c r="AB319">
        <v>0.71</v>
      </c>
      <c r="AC319">
        <v>1.7</v>
      </c>
      <c r="AD319">
        <v>-5</v>
      </c>
      <c r="AE319">
        <v>0.17</v>
      </c>
      <c r="AF319">
        <v>9.5</v>
      </c>
      <c r="AG319">
        <v>7.13</v>
      </c>
      <c r="AH319">
        <v>167</v>
      </c>
      <c r="AI319">
        <v>0.23</v>
      </c>
      <c r="AJ319">
        <v>8.9999999999999993E-3</v>
      </c>
      <c r="AK319">
        <v>6.2</v>
      </c>
      <c r="AL319">
        <v>1.9E-2</v>
      </c>
      <c r="AM319">
        <v>5.0199999999999996</v>
      </c>
      <c r="AN319">
        <v>-0.02</v>
      </c>
      <c r="AO319">
        <v>-0.02</v>
      </c>
      <c r="AP319">
        <v>2</v>
      </c>
      <c r="AQ319">
        <v>0.2</v>
      </c>
      <c r="AR319">
        <v>40.5</v>
      </c>
      <c r="AS319">
        <v>-0.02</v>
      </c>
      <c r="AT319">
        <v>4.4000000000000004</v>
      </c>
      <c r="AU319">
        <v>150</v>
      </c>
      <c r="AV319">
        <v>0.06</v>
      </c>
      <c r="AW319">
        <v>0.4</v>
      </c>
      <c r="AX319">
        <v>15</v>
      </c>
      <c r="AY319">
        <v>-0.1</v>
      </c>
      <c r="AZ319">
        <v>10</v>
      </c>
    </row>
    <row r="320" spans="1:52" hidden="1" x14ac:dyDescent="0.3">
      <c r="A320" t="s">
        <v>1281</v>
      </c>
      <c r="B320" t="s">
        <v>1282</v>
      </c>
      <c r="C320" s="1" t="str">
        <f t="shared" si="43"/>
        <v>21:1173</v>
      </c>
      <c r="D320" s="1" t="str">
        <f t="shared" si="53"/>
        <v>21:0241</v>
      </c>
      <c r="E320" t="s">
        <v>1283</v>
      </c>
      <c r="F320" t="s">
        <v>1284</v>
      </c>
      <c r="H320">
        <v>70.918450000000007</v>
      </c>
      <c r="I320">
        <v>-114.91507</v>
      </c>
      <c r="J320" s="1" t="str">
        <f t="shared" si="54"/>
        <v>NGR bulk stream sediment</v>
      </c>
      <c r="K320" s="1" t="str">
        <f t="shared" si="55"/>
        <v>&lt;177 micron (NGR)</v>
      </c>
      <c r="L320">
        <v>18</v>
      </c>
      <c r="M320" t="s">
        <v>125</v>
      </c>
      <c r="N320">
        <v>319</v>
      </c>
      <c r="O320">
        <v>1</v>
      </c>
      <c r="P320">
        <v>7</v>
      </c>
      <c r="Q320">
        <v>0.23</v>
      </c>
      <c r="R320">
        <v>1.3</v>
      </c>
      <c r="S320">
        <v>-0.2</v>
      </c>
      <c r="T320">
        <v>-20</v>
      </c>
      <c r="U320">
        <v>21.7</v>
      </c>
      <c r="V320">
        <v>0.02</v>
      </c>
      <c r="W320">
        <v>13.21</v>
      </c>
      <c r="X320">
        <v>0.02</v>
      </c>
      <c r="Y320">
        <v>1.8</v>
      </c>
      <c r="Z320">
        <v>5</v>
      </c>
      <c r="AA320">
        <v>2.63</v>
      </c>
      <c r="AB320">
        <v>0.42</v>
      </c>
      <c r="AC320">
        <v>0.8</v>
      </c>
      <c r="AD320">
        <v>-5</v>
      </c>
      <c r="AE320">
        <v>0.11</v>
      </c>
      <c r="AF320">
        <v>6.8</v>
      </c>
      <c r="AG320">
        <v>7.86</v>
      </c>
      <c r="AH320">
        <v>130</v>
      </c>
      <c r="AI320">
        <v>0.2</v>
      </c>
      <c r="AJ320">
        <v>8.0000000000000002E-3</v>
      </c>
      <c r="AK320">
        <v>3.6</v>
      </c>
      <c r="AL320">
        <v>1.2E-2</v>
      </c>
      <c r="AM320">
        <v>3.69</v>
      </c>
      <c r="AN320">
        <v>-0.02</v>
      </c>
      <c r="AO320">
        <v>-0.02</v>
      </c>
      <c r="AP320">
        <v>1.1000000000000001</v>
      </c>
      <c r="AQ320">
        <v>0.2</v>
      </c>
      <c r="AR320">
        <v>40.299999999999997</v>
      </c>
      <c r="AS320">
        <v>-0.02</v>
      </c>
      <c r="AT320">
        <v>2.6</v>
      </c>
      <c r="AU320">
        <v>80</v>
      </c>
      <c r="AV320">
        <v>0.04</v>
      </c>
      <c r="AW320">
        <v>0.4</v>
      </c>
      <c r="AX320">
        <v>10</v>
      </c>
      <c r="AY320">
        <v>-0.1</v>
      </c>
      <c r="AZ320">
        <v>6.1</v>
      </c>
    </row>
    <row r="321" spans="1:52" hidden="1" x14ac:dyDescent="0.3">
      <c r="A321" t="s">
        <v>1285</v>
      </c>
      <c r="B321" t="s">
        <v>1286</v>
      </c>
      <c r="C321" s="1" t="str">
        <f t="shared" si="43"/>
        <v>21:1173</v>
      </c>
      <c r="D321" s="1" t="str">
        <f t="shared" si="53"/>
        <v>21:0241</v>
      </c>
      <c r="E321" t="s">
        <v>1287</v>
      </c>
      <c r="F321" t="s">
        <v>1288</v>
      </c>
      <c r="H321">
        <v>70.897859999999994</v>
      </c>
      <c r="I321">
        <v>-114.87607</v>
      </c>
      <c r="J321" s="1" t="str">
        <f t="shared" si="54"/>
        <v>NGR bulk stream sediment</v>
      </c>
      <c r="K321" s="1" t="str">
        <f t="shared" si="55"/>
        <v>&lt;177 micron (NGR)</v>
      </c>
      <c r="L321">
        <v>18</v>
      </c>
      <c r="M321" t="s">
        <v>130</v>
      </c>
      <c r="N321">
        <v>320</v>
      </c>
      <c r="O321">
        <v>1</v>
      </c>
      <c r="P321">
        <v>8</v>
      </c>
      <c r="Q321">
        <v>0.31</v>
      </c>
      <c r="R321">
        <v>1.3</v>
      </c>
      <c r="S321">
        <v>-0.2</v>
      </c>
      <c r="T321">
        <v>-20</v>
      </c>
      <c r="U321">
        <v>35.299999999999997</v>
      </c>
      <c r="V321">
        <v>0.04</v>
      </c>
      <c r="W321">
        <v>12.02</v>
      </c>
      <c r="X321">
        <v>0.02</v>
      </c>
      <c r="Y321">
        <v>2.7</v>
      </c>
      <c r="Z321">
        <v>6.8</v>
      </c>
      <c r="AA321">
        <v>4.46</v>
      </c>
      <c r="AB321">
        <v>0.56999999999999995</v>
      </c>
      <c r="AC321">
        <v>1.1000000000000001</v>
      </c>
      <c r="AD321">
        <v>-5</v>
      </c>
      <c r="AE321">
        <v>0.15</v>
      </c>
      <c r="AF321">
        <v>8.6</v>
      </c>
      <c r="AG321">
        <v>7.19</v>
      </c>
      <c r="AH321">
        <v>234</v>
      </c>
      <c r="AI321">
        <v>0.21</v>
      </c>
      <c r="AJ321">
        <v>0.01</v>
      </c>
      <c r="AK321">
        <v>4.5999999999999996</v>
      </c>
      <c r="AL321">
        <v>1.7000000000000001E-2</v>
      </c>
      <c r="AM321">
        <v>3.69</v>
      </c>
      <c r="AN321">
        <v>-0.02</v>
      </c>
      <c r="AO321">
        <v>-0.02</v>
      </c>
      <c r="AP321">
        <v>1.7</v>
      </c>
      <c r="AQ321">
        <v>0.1</v>
      </c>
      <c r="AR321">
        <v>46.8</v>
      </c>
      <c r="AS321">
        <v>-0.02</v>
      </c>
      <c r="AT321">
        <v>4.0999999999999996</v>
      </c>
      <c r="AU321">
        <v>90</v>
      </c>
      <c r="AV321">
        <v>0.05</v>
      </c>
      <c r="AW321">
        <v>0.5</v>
      </c>
      <c r="AX321">
        <v>11</v>
      </c>
      <c r="AY321">
        <v>-0.1</v>
      </c>
      <c r="AZ321">
        <v>7.1</v>
      </c>
    </row>
    <row r="322" spans="1:52" hidden="1" x14ac:dyDescent="0.3">
      <c r="A322" t="s">
        <v>1289</v>
      </c>
      <c r="B322" t="s">
        <v>1290</v>
      </c>
      <c r="C322" s="1" t="str">
        <f t="shared" ref="C322:C385" si="56">HYPERLINK("http://geochem.nrcan.gc.ca/cdogs/content/bdl/bdl211173_e.htm", "21:1173")</f>
        <v>21:1173</v>
      </c>
      <c r="D322" s="1" t="str">
        <f t="shared" si="53"/>
        <v>21:0241</v>
      </c>
      <c r="E322" t="s">
        <v>1237</v>
      </c>
      <c r="F322" t="s">
        <v>1291</v>
      </c>
      <c r="H322">
        <v>70.900069999999999</v>
      </c>
      <c r="I322">
        <v>-114.83105999999999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18</v>
      </c>
      <c r="M322" t="s">
        <v>120</v>
      </c>
      <c r="N322">
        <v>321</v>
      </c>
      <c r="O322">
        <v>1</v>
      </c>
      <c r="P322">
        <v>13</v>
      </c>
      <c r="Q322">
        <v>0.37</v>
      </c>
      <c r="R322">
        <v>1.5</v>
      </c>
      <c r="S322">
        <v>0.3</v>
      </c>
      <c r="T322">
        <v>-20</v>
      </c>
      <c r="U322">
        <v>48.7</v>
      </c>
      <c r="V322">
        <v>0.05</v>
      </c>
      <c r="W322">
        <v>11.66</v>
      </c>
      <c r="X322">
        <v>0.04</v>
      </c>
      <c r="Y322">
        <v>3.1</v>
      </c>
      <c r="Z322">
        <v>8.6</v>
      </c>
      <c r="AA322">
        <v>6.73</v>
      </c>
      <c r="AB322">
        <v>0.73</v>
      </c>
      <c r="AC322">
        <v>1.4</v>
      </c>
      <c r="AD322">
        <v>5</v>
      </c>
      <c r="AE322">
        <v>0.21</v>
      </c>
      <c r="AF322">
        <v>9.5</v>
      </c>
      <c r="AG322">
        <v>7.07</v>
      </c>
      <c r="AH322">
        <v>289</v>
      </c>
      <c r="AI322">
        <v>0.17</v>
      </c>
      <c r="AJ322">
        <v>8.9999999999999993E-3</v>
      </c>
      <c r="AK322">
        <v>6.1</v>
      </c>
      <c r="AL322">
        <v>1.7999999999999999E-2</v>
      </c>
      <c r="AM322">
        <v>4.3899999999999997</v>
      </c>
      <c r="AN322">
        <v>-0.02</v>
      </c>
      <c r="AO322">
        <v>-0.02</v>
      </c>
      <c r="AP322">
        <v>2.2999999999999998</v>
      </c>
      <c r="AQ322">
        <v>0.2</v>
      </c>
      <c r="AR322">
        <v>42.8</v>
      </c>
      <c r="AS322">
        <v>-0.02</v>
      </c>
      <c r="AT322">
        <v>4.8</v>
      </c>
      <c r="AU322">
        <v>120</v>
      </c>
      <c r="AV322">
        <v>7.0000000000000007E-2</v>
      </c>
      <c r="AW322">
        <v>0.5</v>
      </c>
      <c r="AX322">
        <v>11</v>
      </c>
      <c r="AY322">
        <v>-0.1</v>
      </c>
      <c r="AZ322">
        <v>8.4</v>
      </c>
    </row>
    <row r="323" spans="1:52" hidden="1" x14ac:dyDescent="0.3">
      <c r="A323" t="s">
        <v>1292</v>
      </c>
      <c r="B323" t="s">
        <v>1293</v>
      </c>
      <c r="C323" s="1" t="str">
        <f t="shared" si="56"/>
        <v>21:1173</v>
      </c>
      <c r="D323" s="1" t="str">
        <f t="shared" si="53"/>
        <v>21:0241</v>
      </c>
      <c r="E323" t="s">
        <v>1237</v>
      </c>
      <c r="F323" t="s">
        <v>1294</v>
      </c>
      <c r="H323">
        <v>70.900069999999999</v>
      </c>
      <c r="I323">
        <v>-114.83105999999999</v>
      </c>
      <c r="J323" s="1" t="str">
        <f t="shared" si="54"/>
        <v>NGR bulk stream sediment</v>
      </c>
      <c r="K323" s="1" t="str">
        <f t="shared" si="55"/>
        <v>&lt;177 micron (NGR)</v>
      </c>
      <c r="L323">
        <v>18</v>
      </c>
      <c r="M323" t="s">
        <v>116</v>
      </c>
      <c r="N323">
        <v>322</v>
      </c>
      <c r="O323">
        <v>1</v>
      </c>
      <c r="P323">
        <v>13</v>
      </c>
      <c r="Q323">
        <v>0.37</v>
      </c>
      <c r="R323">
        <v>1.5</v>
      </c>
      <c r="S323">
        <v>0.3</v>
      </c>
      <c r="T323">
        <v>-20</v>
      </c>
      <c r="U323">
        <v>46.7</v>
      </c>
      <c r="V323">
        <v>0.06</v>
      </c>
      <c r="W323">
        <v>11.85</v>
      </c>
      <c r="X323">
        <v>0.03</v>
      </c>
      <c r="Y323">
        <v>3.4</v>
      </c>
      <c r="Z323">
        <v>8.9</v>
      </c>
      <c r="AA323">
        <v>7.27</v>
      </c>
      <c r="AB323">
        <v>0.74</v>
      </c>
      <c r="AC323">
        <v>1.5</v>
      </c>
      <c r="AD323">
        <v>-5</v>
      </c>
      <c r="AE323">
        <v>0.19</v>
      </c>
      <c r="AF323">
        <v>9.3000000000000007</v>
      </c>
      <c r="AG323">
        <v>7.22</v>
      </c>
      <c r="AH323">
        <v>331</v>
      </c>
      <c r="AI323">
        <v>0.18</v>
      </c>
      <c r="AJ323">
        <v>0.01</v>
      </c>
      <c r="AK323">
        <v>5.5</v>
      </c>
      <c r="AL323">
        <v>1.9E-2</v>
      </c>
      <c r="AM323">
        <v>4.41</v>
      </c>
      <c r="AN323">
        <v>-0.02</v>
      </c>
      <c r="AO323">
        <v>-0.02</v>
      </c>
      <c r="AP323">
        <v>2.2999999999999998</v>
      </c>
      <c r="AQ323">
        <v>0.1</v>
      </c>
      <c r="AR323">
        <v>42.7</v>
      </c>
      <c r="AS323">
        <v>-0.02</v>
      </c>
      <c r="AT323">
        <v>4.5999999999999996</v>
      </c>
      <c r="AU323">
        <v>110</v>
      </c>
      <c r="AV323">
        <v>7.0000000000000007E-2</v>
      </c>
      <c r="AW323">
        <v>0.5</v>
      </c>
      <c r="AX323">
        <v>12</v>
      </c>
      <c r="AY323">
        <v>-0.1</v>
      </c>
      <c r="AZ323">
        <v>9.5</v>
      </c>
    </row>
    <row r="324" spans="1:52" hidden="1" x14ac:dyDescent="0.3">
      <c r="A324" t="s">
        <v>1295</v>
      </c>
      <c r="B324" t="s">
        <v>1296</v>
      </c>
      <c r="C324" s="1" t="str">
        <f t="shared" si="56"/>
        <v>21:1173</v>
      </c>
      <c r="D324" s="1" t="str">
        <f t="shared" si="53"/>
        <v>21:0241</v>
      </c>
      <c r="E324" t="s">
        <v>1297</v>
      </c>
      <c r="F324" t="s">
        <v>1298</v>
      </c>
      <c r="H324">
        <v>70.923969999999997</v>
      </c>
      <c r="I324">
        <v>-114.67206</v>
      </c>
      <c r="J324" s="1" t="str">
        <f t="shared" si="54"/>
        <v>NGR bulk stream sediment</v>
      </c>
      <c r="K324" s="1" t="str">
        <f t="shared" si="55"/>
        <v>&lt;177 micron (NGR)</v>
      </c>
      <c r="L324">
        <v>18</v>
      </c>
      <c r="M324" t="s">
        <v>135</v>
      </c>
      <c r="N324">
        <v>323</v>
      </c>
      <c r="O324">
        <v>1</v>
      </c>
      <c r="P324">
        <v>10</v>
      </c>
      <c r="Q324">
        <v>0.5</v>
      </c>
      <c r="R324">
        <v>1.3</v>
      </c>
      <c r="S324">
        <v>-0.2</v>
      </c>
      <c r="T324">
        <v>-20</v>
      </c>
      <c r="U324">
        <v>56.9</v>
      </c>
      <c r="V324">
        <v>0.05</v>
      </c>
      <c r="W324">
        <v>11.43</v>
      </c>
      <c r="X324">
        <v>0.03</v>
      </c>
      <c r="Y324">
        <v>2.7</v>
      </c>
      <c r="Z324">
        <v>8.6999999999999993</v>
      </c>
      <c r="AA324">
        <v>5.31</v>
      </c>
      <c r="AB324">
        <v>0.68</v>
      </c>
      <c r="AC324">
        <v>1.6</v>
      </c>
      <c r="AD324">
        <v>-5</v>
      </c>
      <c r="AE324">
        <v>0.18</v>
      </c>
      <c r="AF324">
        <v>9.1999999999999993</v>
      </c>
      <c r="AG324">
        <v>6.97</v>
      </c>
      <c r="AH324">
        <v>159</v>
      </c>
      <c r="AI324">
        <v>0.22</v>
      </c>
      <c r="AJ324">
        <v>8.0000000000000002E-3</v>
      </c>
      <c r="AK324">
        <v>4.9000000000000004</v>
      </c>
      <c r="AL324">
        <v>1.6E-2</v>
      </c>
      <c r="AM324">
        <v>3.94</v>
      </c>
      <c r="AN324">
        <v>-0.02</v>
      </c>
      <c r="AO324">
        <v>-0.02</v>
      </c>
      <c r="AP324">
        <v>2.1</v>
      </c>
      <c r="AQ324">
        <v>0.1</v>
      </c>
      <c r="AR324">
        <v>42.1</v>
      </c>
      <c r="AS324">
        <v>-0.02</v>
      </c>
      <c r="AT324">
        <v>4</v>
      </c>
      <c r="AU324">
        <v>120</v>
      </c>
      <c r="AV324">
        <v>0.06</v>
      </c>
      <c r="AW324">
        <v>0.4</v>
      </c>
      <c r="AX324">
        <v>12</v>
      </c>
      <c r="AY324">
        <v>-0.1</v>
      </c>
      <c r="AZ324">
        <v>11.4</v>
      </c>
    </row>
    <row r="325" spans="1:52" hidden="1" x14ac:dyDescent="0.3">
      <c r="A325" t="s">
        <v>1299</v>
      </c>
      <c r="B325" t="s">
        <v>1300</v>
      </c>
      <c r="C325" s="1" t="str">
        <f t="shared" si="56"/>
        <v>21:1173</v>
      </c>
      <c r="D325" s="1" t="str">
        <f t="shared" si="53"/>
        <v>21:0241</v>
      </c>
      <c r="E325" t="s">
        <v>1301</v>
      </c>
      <c r="F325" t="s">
        <v>1302</v>
      </c>
      <c r="H325">
        <v>70.918289999999999</v>
      </c>
      <c r="I325">
        <v>-114.58605</v>
      </c>
      <c r="J325" s="1" t="str">
        <f t="shared" si="54"/>
        <v>NGR bulk stream sediment</v>
      </c>
      <c r="K325" s="1" t="str">
        <f t="shared" si="55"/>
        <v>&lt;177 micron (NGR)</v>
      </c>
      <c r="L325">
        <v>18</v>
      </c>
      <c r="M325" t="s">
        <v>140</v>
      </c>
      <c r="N325">
        <v>324</v>
      </c>
      <c r="O325">
        <v>1</v>
      </c>
      <c r="P325">
        <v>18</v>
      </c>
      <c r="Q325">
        <v>0.38</v>
      </c>
      <c r="R325">
        <v>1</v>
      </c>
      <c r="S325">
        <v>-0.2</v>
      </c>
      <c r="T325">
        <v>-20</v>
      </c>
      <c r="U325">
        <v>38.4</v>
      </c>
      <c r="V325">
        <v>0.05</v>
      </c>
      <c r="W325">
        <v>11.52</v>
      </c>
      <c r="X325">
        <v>0.05</v>
      </c>
      <c r="Y325">
        <v>2.8</v>
      </c>
      <c r="Z325">
        <v>8.3000000000000007</v>
      </c>
      <c r="AA325">
        <v>4.16</v>
      </c>
      <c r="AB325">
        <v>0.59</v>
      </c>
      <c r="AC325">
        <v>1.3</v>
      </c>
      <c r="AD325">
        <v>-5</v>
      </c>
      <c r="AE325">
        <v>0.1</v>
      </c>
      <c r="AF325">
        <v>8.9</v>
      </c>
      <c r="AG325">
        <v>6.95</v>
      </c>
      <c r="AH325">
        <v>125</v>
      </c>
      <c r="AI325">
        <v>0.19</v>
      </c>
      <c r="AJ325">
        <v>8.0000000000000002E-3</v>
      </c>
      <c r="AK325">
        <v>5.4</v>
      </c>
      <c r="AL325">
        <v>1.6E-2</v>
      </c>
      <c r="AM325">
        <v>4.3899999999999997</v>
      </c>
      <c r="AN325">
        <v>-0.02</v>
      </c>
      <c r="AO325">
        <v>0.02</v>
      </c>
      <c r="AP325">
        <v>1.8</v>
      </c>
      <c r="AQ325">
        <v>0.2</v>
      </c>
      <c r="AR325">
        <v>39.1</v>
      </c>
      <c r="AS325">
        <v>-0.02</v>
      </c>
      <c r="AT325">
        <v>3.7</v>
      </c>
      <c r="AU325">
        <v>130</v>
      </c>
      <c r="AV325">
        <v>0.04</v>
      </c>
      <c r="AW325">
        <v>0.4</v>
      </c>
      <c r="AX325">
        <v>15</v>
      </c>
      <c r="AY325">
        <v>-0.1</v>
      </c>
      <c r="AZ325">
        <v>9.8000000000000007</v>
      </c>
    </row>
    <row r="326" spans="1:52" hidden="1" x14ac:dyDescent="0.3">
      <c r="A326" t="s">
        <v>1303</v>
      </c>
      <c r="B326" t="s">
        <v>1304</v>
      </c>
      <c r="C326" s="1" t="str">
        <f t="shared" si="56"/>
        <v>21:1173</v>
      </c>
      <c r="D326" s="1" t="str">
        <f t="shared" si="53"/>
        <v>21:0241</v>
      </c>
      <c r="E326" t="s">
        <v>1305</v>
      </c>
      <c r="F326" t="s">
        <v>1306</v>
      </c>
      <c r="H326">
        <v>70.899029999999996</v>
      </c>
      <c r="I326">
        <v>-114.55504999999999</v>
      </c>
      <c r="J326" s="1" t="str">
        <f t="shared" si="54"/>
        <v>NGR bulk stream sediment</v>
      </c>
      <c r="K326" s="1" t="str">
        <f t="shared" si="55"/>
        <v>&lt;177 micron (NGR)</v>
      </c>
      <c r="L326">
        <v>18</v>
      </c>
      <c r="M326" t="s">
        <v>145</v>
      </c>
      <c r="N326">
        <v>325</v>
      </c>
      <c r="O326">
        <v>1</v>
      </c>
      <c r="P326">
        <v>14</v>
      </c>
      <c r="Q326">
        <v>0.39</v>
      </c>
      <c r="R326">
        <v>1.2</v>
      </c>
      <c r="S326">
        <v>-0.2</v>
      </c>
      <c r="T326">
        <v>-20</v>
      </c>
      <c r="U326">
        <v>46.9</v>
      </c>
      <c r="V326">
        <v>0.05</v>
      </c>
      <c r="W326">
        <v>12.46</v>
      </c>
      <c r="X326">
        <v>0.04</v>
      </c>
      <c r="Y326">
        <v>2.8</v>
      </c>
      <c r="Z326">
        <v>8.5</v>
      </c>
      <c r="AA326">
        <v>5.91</v>
      </c>
      <c r="AB326">
        <v>0.57999999999999996</v>
      </c>
      <c r="AC326">
        <v>1.3</v>
      </c>
      <c r="AD326">
        <v>-5</v>
      </c>
      <c r="AE326">
        <v>0.11</v>
      </c>
      <c r="AF326">
        <v>9.4</v>
      </c>
      <c r="AG326">
        <v>7.54</v>
      </c>
      <c r="AH326">
        <v>157</v>
      </c>
      <c r="AI326">
        <v>0.21</v>
      </c>
      <c r="AJ326">
        <v>0.01</v>
      </c>
      <c r="AK326">
        <v>5.6</v>
      </c>
      <c r="AL326">
        <v>1.6E-2</v>
      </c>
      <c r="AM326">
        <v>5.07</v>
      </c>
      <c r="AN326">
        <v>-0.02</v>
      </c>
      <c r="AO326">
        <v>0.03</v>
      </c>
      <c r="AP326">
        <v>1.9</v>
      </c>
      <c r="AQ326">
        <v>0.3</v>
      </c>
      <c r="AR326">
        <v>41.1</v>
      </c>
      <c r="AS326">
        <v>-0.02</v>
      </c>
      <c r="AT326">
        <v>3.7</v>
      </c>
      <c r="AU326">
        <v>140</v>
      </c>
      <c r="AV326">
        <v>0.06</v>
      </c>
      <c r="AW326">
        <v>0.4</v>
      </c>
      <c r="AX326">
        <v>14</v>
      </c>
      <c r="AY326">
        <v>-0.1</v>
      </c>
      <c r="AZ326">
        <v>11</v>
      </c>
    </row>
    <row r="327" spans="1:52" hidden="1" x14ac:dyDescent="0.3">
      <c r="A327" t="s">
        <v>1307</v>
      </c>
      <c r="B327" t="s">
        <v>1308</v>
      </c>
      <c r="C327" s="1" t="str">
        <f t="shared" si="56"/>
        <v>21:1173</v>
      </c>
      <c r="D327" s="1" t="str">
        <f t="shared" si="53"/>
        <v>21:0241</v>
      </c>
      <c r="E327" t="s">
        <v>1309</v>
      </c>
      <c r="F327" t="s">
        <v>1310</v>
      </c>
      <c r="H327">
        <v>70.895849999999996</v>
      </c>
      <c r="I327">
        <v>-114.53904</v>
      </c>
      <c r="J327" s="1" t="str">
        <f t="shared" si="54"/>
        <v>NGR bulk stream sediment</v>
      </c>
      <c r="K327" s="1" t="str">
        <f t="shared" si="55"/>
        <v>&lt;177 micron (NGR)</v>
      </c>
      <c r="L327">
        <v>18</v>
      </c>
      <c r="M327" t="s">
        <v>150</v>
      </c>
      <c r="N327">
        <v>326</v>
      </c>
      <c r="O327">
        <v>1</v>
      </c>
      <c r="P327">
        <v>9</v>
      </c>
      <c r="Q327">
        <v>0.17</v>
      </c>
      <c r="R327">
        <v>2.1</v>
      </c>
      <c r="S327">
        <v>0.2</v>
      </c>
      <c r="T327">
        <v>-20</v>
      </c>
      <c r="U327">
        <v>19.7</v>
      </c>
      <c r="V327">
        <v>0.04</v>
      </c>
      <c r="W327">
        <v>14.38</v>
      </c>
      <c r="X327">
        <v>0.06</v>
      </c>
      <c r="Y327">
        <v>2.5</v>
      </c>
      <c r="Z327">
        <v>5</v>
      </c>
      <c r="AA327">
        <v>3.7</v>
      </c>
      <c r="AB327">
        <v>0.49</v>
      </c>
      <c r="AC327">
        <v>0.7</v>
      </c>
      <c r="AD327">
        <v>9</v>
      </c>
      <c r="AE327">
        <v>0.08</v>
      </c>
      <c r="AF327">
        <v>5.8</v>
      </c>
      <c r="AG327">
        <v>8.66</v>
      </c>
      <c r="AH327">
        <v>356</v>
      </c>
      <c r="AI327">
        <v>0.33</v>
      </c>
      <c r="AJ327">
        <v>8.9999999999999993E-3</v>
      </c>
      <c r="AK327">
        <v>3</v>
      </c>
      <c r="AL327">
        <v>1.9E-2</v>
      </c>
      <c r="AM327">
        <v>5.1100000000000003</v>
      </c>
      <c r="AN327">
        <v>-0.02</v>
      </c>
      <c r="AO327">
        <v>0.02</v>
      </c>
      <c r="AP327">
        <v>1.1000000000000001</v>
      </c>
      <c r="AQ327">
        <v>0.4</v>
      </c>
      <c r="AR327">
        <v>42.8</v>
      </c>
      <c r="AS327">
        <v>-0.02</v>
      </c>
      <c r="AT327">
        <v>1.6</v>
      </c>
      <c r="AU327">
        <v>60</v>
      </c>
      <c r="AV327">
        <v>0.03</v>
      </c>
      <c r="AW327">
        <v>0.4</v>
      </c>
      <c r="AX327">
        <v>10</v>
      </c>
      <c r="AY327">
        <v>-0.1</v>
      </c>
      <c r="AZ327">
        <v>10.199999999999999</v>
      </c>
    </row>
    <row r="328" spans="1:52" hidden="1" x14ac:dyDescent="0.3">
      <c r="A328" t="s">
        <v>1311</v>
      </c>
      <c r="B328" t="s">
        <v>1312</v>
      </c>
      <c r="C328" s="1" t="str">
        <f t="shared" si="56"/>
        <v>21:1173</v>
      </c>
      <c r="D328" s="1" t="str">
        <f t="shared" si="53"/>
        <v>21:0241</v>
      </c>
      <c r="E328" t="s">
        <v>1313</v>
      </c>
      <c r="F328" t="s">
        <v>1314</v>
      </c>
      <c r="H328">
        <v>70.998500000000007</v>
      </c>
      <c r="I328">
        <v>-114.91607999999999</v>
      </c>
      <c r="J328" s="1" t="str">
        <f t="shared" si="54"/>
        <v>NGR bulk stream sediment</v>
      </c>
      <c r="K328" s="1" t="str">
        <f t="shared" si="55"/>
        <v>&lt;177 micron (NGR)</v>
      </c>
      <c r="L328">
        <v>19</v>
      </c>
      <c r="M328" t="s">
        <v>57</v>
      </c>
      <c r="N328">
        <v>327</v>
      </c>
      <c r="O328">
        <v>7</v>
      </c>
      <c r="P328">
        <v>11</v>
      </c>
      <c r="Q328">
        <v>0.5</v>
      </c>
      <c r="R328">
        <v>1.6</v>
      </c>
      <c r="S328">
        <v>0.2</v>
      </c>
      <c r="T328">
        <v>-20</v>
      </c>
      <c r="U328">
        <v>42.4</v>
      </c>
      <c r="V328">
        <v>0.06</v>
      </c>
      <c r="W328">
        <v>11.48</v>
      </c>
      <c r="X328">
        <v>0.03</v>
      </c>
      <c r="Y328">
        <v>3.7</v>
      </c>
      <c r="Z328">
        <v>9.1</v>
      </c>
      <c r="AA328">
        <v>6.49</v>
      </c>
      <c r="AB328">
        <v>0.82</v>
      </c>
      <c r="AC328">
        <v>1.7</v>
      </c>
      <c r="AD328">
        <v>-5</v>
      </c>
      <c r="AE328">
        <v>0.21</v>
      </c>
      <c r="AF328">
        <v>9.1999999999999993</v>
      </c>
      <c r="AG328">
        <v>6.85</v>
      </c>
      <c r="AH328">
        <v>278</v>
      </c>
      <c r="AI328">
        <v>0.2</v>
      </c>
      <c r="AJ328">
        <v>0.01</v>
      </c>
      <c r="AK328">
        <v>6</v>
      </c>
      <c r="AL328">
        <v>2.1000000000000001E-2</v>
      </c>
      <c r="AM328">
        <v>4.59</v>
      </c>
      <c r="AN328">
        <v>-0.02</v>
      </c>
      <c r="AO328">
        <v>-0.02</v>
      </c>
      <c r="AP328">
        <v>2.2000000000000002</v>
      </c>
      <c r="AQ328">
        <v>0.1</v>
      </c>
      <c r="AR328">
        <v>43.2</v>
      </c>
      <c r="AS328">
        <v>-0.02</v>
      </c>
      <c r="AT328">
        <v>4.8</v>
      </c>
      <c r="AU328">
        <v>130</v>
      </c>
      <c r="AV328">
        <v>7.0000000000000007E-2</v>
      </c>
      <c r="AW328">
        <v>0.4</v>
      </c>
      <c r="AX328">
        <v>13</v>
      </c>
      <c r="AY328">
        <v>-0.1</v>
      </c>
      <c r="AZ328">
        <v>13.2</v>
      </c>
    </row>
    <row r="329" spans="1:52" hidden="1" x14ac:dyDescent="0.3">
      <c r="A329" t="s">
        <v>1315</v>
      </c>
      <c r="B329" t="s">
        <v>1316</v>
      </c>
      <c r="C329" s="1" t="str">
        <f t="shared" si="56"/>
        <v>21:1173</v>
      </c>
      <c r="D329" s="1" t="str">
        <f t="shared" si="53"/>
        <v>21:0241</v>
      </c>
      <c r="E329" t="s">
        <v>1317</v>
      </c>
      <c r="F329" t="s">
        <v>1318</v>
      </c>
      <c r="H329">
        <v>70.898390000000006</v>
      </c>
      <c r="I329">
        <v>-114.29403000000001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19</v>
      </c>
      <c r="M329" t="s">
        <v>62</v>
      </c>
      <c r="N329">
        <v>328</v>
      </c>
      <c r="O329">
        <v>1</v>
      </c>
      <c r="P329">
        <v>6</v>
      </c>
      <c r="Q329">
        <v>0.14000000000000001</v>
      </c>
      <c r="R329">
        <v>1.8</v>
      </c>
      <c r="S329">
        <v>-0.2</v>
      </c>
      <c r="T329">
        <v>-20</v>
      </c>
      <c r="U329">
        <v>8.6</v>
      </c>
      <c r="V329">
        <v>-0.02</v>
      </c>
      <c r="W329">
        <v>14.19</v>
      </c>
      <c r="X329">
        <v>0.02</v>
      </c>
      <c r="Y329">
        <v>1.5</v>
      </c>
      <c r="Z329">
        <v>4</v>
      </c>
      <c r="AA329">
        <v>2.42</v>
      </c>
      <c r="AB329">
        <v>0.36</v>
      </c>
      <c r="AC329">
        <v>0.5</v>
      </c>
      <c r="AD329">
        <v>6</v>
      </c>
      <c r="AE329">
        <v>0.05</v>
      </c>
      <c r="AF329">
        <v>5.4</v>
      </c>
      <c r="AG329">
        <v>8.61</v>
      </c>
      <c r="AH329">
        <v>105</v>
      </c>
      <c r="AI329">
        <v>0.22</v>
      </c>
      <c r="AJ329">
        <v>7.0000000000000001E-3</v>
      </c>
      <c r="AK329">
        <v>2.1</v>
      </c>
      <c r="AL329">
        <v>8.9999999999999993E-3</v>
      </c>
      <c r="AM329">
        <v>3.23</v>
      </c>
      <c r="AN329">
        <v>-0.02</v>
      </c>
      <c r="AO329">
        <v>-0.02</v>
      </c>
      <c r="AP329">
        <v>0.9</v>
      </c>
      <c r="AQ329">
        <v>0.2</v>
      </c>
      <c r="AR329">
        <v>41.2</v>
      </c>
      <c r="AS329">
        <v>-0.02</v>
      </c>
      <c r="AT329">
        <v>2</v>
      </c>
      <c r="AU329">
        <v>60</v>
      </c>
      <c r="AV329">
        <v>0.04</v>
      </c>
      <c r="AW329">
        <v>0.3</v>
      </c>
      <c r="AX329">
        <v>7</v>
      </c>
      <c r="AY329">
        <v>-0.1</v>
      </c>
      <c r="AZ329">
        <v>4</v>
      </c>
    </row>
    <row r="330" spans="1:52" hidden="1" x14ac:dyDescent="0.3">
      <c r="A330" t="s">
        <v>1319</v>
      </c>
      <c r="B330" t="s">
        <v>1320</v>
      </c>
      <c r="C330" s="1" t="str">
        <f t="shared" si="56"/>
        <v>21:1173</v>
      </c>
      <c r="D330" s="1" t="str">
        <f t="shared" si="53"/>
        <v>21:0241</v>
      </c>
      <c r="E330" t="s">
        <v>1321</v>
      </c>
      <c r="F330" t="s">
        <v>1322</v>
      </c>
      <c r="H330">
        <v>70.903880000000001</v>
      </c>
      <c r="I330">
        <v>-114.29803</v>
      </c>
      <c r="J330" s="1" t="str">
        <f t="shared" si="54"/>
        <v>NGR bulk stream sediment</v>
      </c>
      <c r="K330" s="1" t="str">
        <f t="shared" si="55"/>
        <v>&lt;177 micron (NGR)</v>
      </c>
      <c r="L330">
        <v>19</v>
      </c>
      <c r="M330" t="s">
        <v>67</v>
      </c>
      <c r="N330">
        <v>329</v>
      </c>
      <c r="O330">
        <v>1</v>
      </c>
      <c r="P330">
        <v>5</v>
      </c>
      <c r="Q330">
        <v>0.1</v>
      </c>
      <c r="R330">
        <v>1.3</v>
      </c>
      <c r="S330">
        <v>-0.2</v>
      </c>
      <c r="T330">
        <v>-20</v>
      </c>
      <c r="U330">
        <v>9.6999999999999993</v>
      </c>
      <c r="V330">
        <v>-0.02</v>
      </c>
      <c r="W330">
        <v>15.34</v>
      </c>
      <c r="X330">
        <v>0.02</v>
      </c>
      <c r="Y330">
        <v>1.2</v>
      </c>
      <c r="Z330">
        <v>3.3</v>
      </c>
      <c r="AA330">
        <v>1.89</v>
      </c>
      <c r="AB330">
        <v>0.27</v>
      </c>
      <c r="AC330">
        <v>0.4</v>
      </c>
      <c r="AD330">
        <v>-5</v>
      </c>
      <c r="AE330">
        <v>0.05</v>
      </c>
      <c r="AF330">
        <v>5.2</v>
      </c>
      <c r="AG330">
        <v>9.0299999999999994</v>
      </c>
      <c r="AH330">
        <v>121</v>
      </c>
      <c r="AI330">
        <v>0.26</v>
      </c>
      <c r="AJ330">
        <v>8.0000000000000002E-3</v>
      </c>
      <c r="AK330">
        <v>1.9</v>
      </c>
      <c r="AL330">
        <v>8.0000000000000002E-3</v>
      </c>
      <c r="AM330">
        <v>3.01</v>
      </c>
      <c r="AN330">
        <v>-0.02</v>
      </c>
      <c r="AO330">
        <v>-0.02</v>
      </c>
      <c r="AP330">
        <v>0.7</v>
      </c>
      <c r="AQ330">
        <v>0.2</v>
      </c>
      <c r="AR330">
        <v>45.8</v>
      </c>
      <c r="AS330">
        <v>-0.02</v>
      </c>
      <c r="AT330">
        <v>2</v>
      </c>
      <c r="AU330">
        <v>50</v>
      </c>
      <c r="AV330">
        <v>0.03</v>
      </c>
      <c r="AW330">
        <v>0.4</v>
      </c>
      <c r="AX330">
        <v>7</v>
      </c>
      <c r="AY330">
        <v>-0.1</v>
      </c>
      <c r="AZ330">
        <v>4.2</v>
      </c>
    </row>
    <row r="331" spans="1:52" hidden="1" x14ac:dyDescent="0.3">
      <c r="A331" t="s">
        <v>1323</v>
      </c>
      <c r="B331" t="s">
        <v>1324</v>
      </c>
      <c r="C331" s="1" t="str">
        <f t="shared" si="56"/>
        <v>21:1173</v>
      </c>
      <c r="D331" s="1" t="str">
        <f t="shared" si="53"/>
        <v>21:0241</v>
      </c>
      <c r="E331" t="s">
        <v>1325</v>
      </c>
      <c r="F331" t="s">
        <v>1326</v>
      </c>
      <c r="H331">
        <v>70.905829999999995</v>
      </c>
      <c r="I331">
        <v>-114.28303</v>
      </c>
      <c r="J331" s="1" t="str">
        <f t="shared" si="54"/>
        <v>NGR bulk stream sediment</v>
      </c>
      <c r="K331" s="1" t="str">
        <f t="shared" si="55"/>
        <v>&lt;177 micron (NGR)</v>
      </c>
      <c r="L331">
        <v>19</v>
      </c>
      <c r="M331" t="s">
        <v>77</v>
      </c>
      <c r="N331">
        <v>330</v>
      </c>
      <c r="O331">
        <v>1</v>
      </c>
      <c r="P331">
        <v>11</v>
      </c>
      <c r="Q331">
        <v>0.19</v>
      </c>
      <c r="R331">
        <v>1.2</v>
      </c>
      <c r="S331">
        <v>-0.2</v>
      </c>
      <c r="T331">
        <v>-20</v>
      </c>
      <c r="U331">
        <v>13.8</v>
      </c>
      <c r="V331">
        <v>0.03</v>
      </c>
      <c r="W331">
        <v>13.32</v>
      </c>
      <c r="X331">
        <v>0.03</v>
      </c>
      <c r="Y331">
        <v>1.5</v>
      </c>
      <c r="Z331">
        <v>5.0999999999999996</v>
      </c>
      <c r="AA331">
        <v>2.5099999999999998</v>
      </c>
      <c r="AB331">
        <v>0.41</v>
      </c>
      <c r="AC331">
        <v>0.6</v>
      </c>
      <c r="AD331">
        <v>5</v>
      </c>
      <c r="AE331">
        <v>0.05</v>
      </c>
      <c r="AF331">
        <v>6.3</v>
      </c>
      <c r="AG331">
        <v>7.98</v>
      </c>
      <c r="AH331">
        <v>105</v>
      </c>
      <c r="AI331">
        <v>0.23</v>
      </c>
      <c r="AJ331">
        <v>8.0000000000000002E-3</v>
      </c>
      <c r="AK331">
        <v>2.8</v>
      </c>
      <c r="AL331">
        <v>1.4E-2</v>
      </c>
      <c r="AM331">
        <v>3.91</v>
      </c>
      <c r="AN331">
        <v>-0.02</v>
      </c>
      <c r="AO331">
        <v>-0.02</v>
      </c>
      <c r="AP331">
        <v>1.1000000000000001</v>
      </c>
      <c r="AQ331">
        <v>0.2</v>
      </c>
      <c r="AR331">
        <v>37.4</v>
      </c>
      <c r="AS331">
        <v>-0.02</v>
      </c>
      <c r="AT331">
        <v>2</v>
      </c>
      <c r="AU331">
        <v>60</v>
      </c>
      <c r="AV331">
        <v>0.04</v>
      </c>
      <c r="AW331">
        <v>0.3</v>
      </c>
      <c r="AX331">
        <v>9</v>
      </c>
      <c r="AY331">
        <v>-0.1</v>
      </c>
      <c r="AZ331">
        <v>9.1</v>
      </c>
    </row>
    <row r="332" spans="1:52" hidden="1" x14ac:dyDescent="0.3">
      <c r="A332" t="s">
        <v>1327</v>
      </c>
      <c r="B332" t="s">
        <v>1328</v>
      </c>
      <c r="C332" s="1" t="str">
        <f t="shared" si="56"/>
        <v>21:1173</v>
      </c>
      <c r="D332" s="1" t="str">
        <f t="shared" si="53"/>
        <v>21:0241</v>
      </c>
      <c r="E332" t="s">
        <v>1329</v>
      </c>
      <c r="F332" t="s">
        <v>1330</v>
      </c>
      <c r="H332">
        <v>70.925619999999995</v>
      </c>
      <c r="I332">
        <v>-114.14502</v>
      </c>
      <c r="J332" s="1" t="str">
        <f t="shared" si="54"/>
        <v>NGR bulk stream sediment</v>
      </c>
      <c r="K332" s="1" t="str">
        <f t="shared" si="55"/>
        <v>&lt;177 micron (NGR)</v>
      </c>
      <c r="L332">
        <v>19</v>
      </c>
      <c r="M332" t="s">
        <v>82</v>
      </c>
      <c r="N332">
        <v>331</v>
      </c>
      <c r="O332">
        <v>1</v>
      </c>
      <c r="P332">
        <v>18</v>
      </c>
      <c r="Q332">
        <v>0.4</v>
      </c>
      <c r="R332">
        <v>1.9</v>
      </c>
      <c r="S332">
        <v>0.4</v>
      </c>
      <c r="T332">
        <v>-20</v>
      </c>
      <c r="U332">
        <v>28.6</v>
      </c>
      <c r="V332">
        <v>0.06</v>
      </c>
      <c r="W332">
        <v>11.6</v>
      </c>
      <c r="X332">
        <v>0.05</v>
      </c>
      <c r="Y332">
        <v>3.6</v>
      </c>
      <c r="Z332">
        <v>8.6999999999999993</v>
      </c>
      <c r="AA332">
        <v>6.72</v>
      </c>
      <c r="AB332">
        <v>0.71</v>
      </c>
      <c r="AC332">
        <v>1.4</v>
      </c>
      <c r="AD332">
        <v>-5</v>
      </c>
      <c r="AE332">
        <v>0.11</v>
      </c>
      <c r="AF332">
        <v>8.6999999999999993</v>
      </c>
      <c r="AG332">
        <v>7.02</v>
      </c>
      <c r="AH332">
        <v>167</v>
      </c>
      <c r="AI332">
        <v>0.26</v>
      </c>
      <c r="AJ332">
        <v>7.0000000000000001E-3</v>
      </c>
      <c r="AK332">
        <v>6.5</v>
      </c>
      <c r="AL332">
        <v>1.7000000000000001E-2</v>
      </c>
      <c r="AM332">
        <v>6.69</v>
      </c>
      <c r="AN332">
        <v>-0.02</v>
      </c>
      <c r="AO332">
        <v>0.03</v>
      </c>
      <c r="AP332">
        <v>1.8</v>
      </c>
      <c r="AQ332">
        <v>-0.1</v>
      </c>
      <c r="AR332">
        <v>36.700000000000003</v>
      </c>
      <c r="AS332">
        <v>-0.02</v>
      </c>
      <c r="AT332">
        <v>3.6</v>
      </c>
      <c r="AU332">
        <v>150</v>
      </c>
      <c r="AV332">
        <v>0.09</v>
      </c>
      <c r="AW332">
        <v>0.4</v>
      </c>
      <c r="AX332">
        <v>14</v>
      </c>
      <c r="AY332">
        <v>-0.1</v>
      </c>
      <c r="AZ332">
        <v>10.5</v>
      </c>
    </row>
    <row r="333" spans="1:52" hidden="1" x14ac:dyDescent="0.3">
      <c r="A333" t="s">
        <v>1331</v>
      </c>
      <c r="B333" t="s">
        <v>1332</v>
      </c>
      <c r="C333" s="1" t="str">
        <f t="shared" si="56"/>
        <v>21:1173</v>
      </c>
      <c r="D333" s="1" t="str">
        <f t="shared" si="53"/>
        <v>21:0241</v>
      </c>
      <c r="E333" t="s">
        <v>1333</v>
      </c>
      <c r="F333" t="s">
        <v>1334</v>
      </c>
      <c r="H333">
        <v>70.988709999999998</v>
      </c>
      <c r="I333">
        <v>-115.13109</v>
      </c>
      <c r="J333" s="1" t="str">
        <f t="shared" si="54"/>
        <v>NGR bulk stream sediment</v>
      </c>
      <c r="K333" s="1" t="str">
        <f t="shared" si="55"/>
        <v>&lt;177 micron (NGR)</v>
      </c>
      <c r="L333">
        <v>19</v>
      </c>
      <c r="M333" t="s">
        <v>87</v>
      </c>
      <c r="N333">
        <v>332</v>
      </c>
      <c r="O333">
        <v>1</v>
      </c>
      <c r="P333">
        <v>34</v>
      </c>
      <c r="Q333">
        <v>1.76</v>
      </c>
      <c r="R333">
        <v>2.2999999999999998</v>
      </c>
      <c r="S333">
        <v>1.5</v>
      </c>
      <c r="T333">
        <v>-20</v>
      </c>
      <c r="U333">
        <v>87.7</v>
      </c>
      <c r="V333">
        <v>0.18</v>
      </c>
      <c r="W333">
        <v>1.55</v>
      </c>
      <c r="X333">
        <v>0.14000000000000001</v>
      </c>
      <c r="Y333">
        <v>20.399999999999999</v>
      </c>
      <c r="Z333">
        <v>49</v>
      </c>
      <c r="AA333">
        <v>82.83</v>
      </c>
      <c r="AB333">
        <v>3.59</v>
      </c>
      <c r="AC333">
        <v>6.6</v>
      </c>
      <c r="AD333">
        <v>15</v>
      </c>
      <c r="AE333">
        <v>0.15</v>
      </c>
      <c r="AF333">
        <v>13</v>
      </c>
      <c r="AG333">
        <v>2.2599999999999998</v>
      </c>
      <c r="AH333">
        <v>481</v>
      </c>
      <c r="AI333">
        <v>0.28999999999999998</v>
      </c>
      <c r="AJ333">
        <v>6.0999999999999999E-2</v>
      </c>
      <c r="AK333">
        <v>40.6</v>
      </c>
      <c r="AL333">
        <v>4.1000000000000002E-2</v>
      </c>
      <c r="AM333">
        <v>8.52</v>
      </c>
      <c r="AN333">
        <v>0.05</v>
      </c>
      <c r="AO333">
        <v>0.08</v>
      </c>
      <c r="AP333">
        <v>9.6999999999999993</v>
      </c>
      <c r="AQ333">
        <v>0.3</v>
      </c>
      <c r="AR333">
        <v>24.3</v>
      </c>
      <c r="AS333">
        <v>-0.02</v>
      </c>
      <c r="AT333">
        <v>4.2</v>
      </c>
      <c r="AU333">
        <v>2220</v>
      </c>
      <c r="AV333">
        <v>7.0000000000000007E-2</v>
      </c>
      <c r="AW333">
        <v>0.8</v>
      </c>
      <c r="AX333">
        <v>124</v>
      </c>
      <c r="AY333">
        <v>-0.1</v>
      </c>
      <c r="AZ333">
        <v>54.5</v>
      </c>
    </row>
    <row r="334" spans="1:52" hidden="1" x14ac:dyDescent="0.3">
      <c r="A334" t="s">
        <v>1335</v>
      </c>
      <c r="B334" t="s">
        <v>1336</v>
      </c>
      <c r="C334" s="1" t="str">
        <f t="shared" si="56"/>
        <v>21:1173</v>
      </c>
      <c r="D334" s="1" t="str">
        <f t="shared" si="53"/>
        <v>21:0241</v>
      </c>
      <c r="E334" t="s">
        <v>1337</v>
      </c>
      <c r="F334" t="s">
        <v>1338</v>
      </c>
      <c r="H334">
        <v>70.979039999999998</v>
      </c>
      <c r="I334">
        <v>-115.1681</v>
      </c>
      <c r="J334" s="1" t="str">
        <f t="shared" si="54"/>
        <v>NGR bulk stream sediment</v>
      </c>
      <c r="K334" s="1" t="str">
        <f t="shared" si="55"/>
        <v>&lt;177 micron (NGR)</v>
      </c>
      <c r="L334">
        <v>19</v>
      </c>
      <c r="M334" t="s">
        <v>92</v>
      </c>
      <c r="N334">
        <v>333</v>
      </c>
      <c r="O334">
        <v>1</v>
      </c>
      <c r="P334">
        <v>29</v>
      </c>
      <c r="Q334">
        <v>1.38</v>
      </c>
      <c r="R334">
        <v>3.1</v>
      </c>
      <c r="S334">
        <v>1.1000000000000001</v>
      </c>
      <c r="T334">
        <v>-20</v>
      </c>
      <c r="U334">
        <v>81</v>
      </c>
      <c r="V334">
        <v>0.1</v>
      </c>
      <c r="W334">
        <v>4.0999999999999996</v>
      </c>
      <c r="X334">
        <v>0.15</v>
      </c>
      <c r="Y334">
        <v>12.9</v>
      </c>
      <c r="Z334">
        <v>32.5</v>
      </c>
      <c r="AA334">
        <v>44.66</v>
      </c>
      <c r="AB334">
        <v>2.57</v>
      </c>
      <c r="AC334">
        <v>4.7</v>
      </c>
      <c r="AD334">
        <v>37</v>
      </c>
      <c r="AE334">
        <v>0.18</v>
      </c>
      <c r="AF334">
        <v>12.2</v>
      </c>
      <c r="AG334">
        <v>3.36</v>
      </c>
      <c r="AH334">
        <v>749</v>
      </c>
      <c r="AI334">
        <v>0.45</v>
      </c>
      <c r="AJ334">
        <v>1.7999999999999999E-2</v>
      </c>
      <c r="AK334">
        <v>25.7</v>
      </c>
      <c r="AL334">
        <v>0.05</v>
      </c>
      <c r="AM334">
        <v>9.99</v>
      </c>
      <c r="AN334">
        <v>0.1</v>
      </c>
      <c r="AO334">
        <v>0.05</v>
      </c>
      <c r="AP334">
        <v>5.7</v>
      </c>
      <c r="AQ334">
        <v>0.5</v>
      </c>
      <c r="AR334">
        <v>30.2</v>
      </c>
      <c r="AS334">
        <v>-0.02</v>
      </c>
      <c r="AT334">
        <v>2.9</v>
      </c>
      <c r="AU334">
        <v>1020</v>
      </c>
      <c r="AV334">
        <v>0.09</v>
      </c>
      <c r="AW334">
        <v>1</v>
      </c>
      <c r="AX334">
        <v>66</v>
      </c>
      <c r="AY334">
        <v>-0.1</v>
      </c>
      <c r="AZ334">
        <v>52.3</v>
      </c>
    </row>
    <row r="335" spans="1:52" hidden="1" x14ac:dyDescent="0.3">
      <c r="A335" t="s">
        <v>1339</v>
      </c>
      <c r="B335" t="s">
        <v>1340</v>
      </c>
      <c r="C335" s="1" t="str">
        <f t="shared" si="56"/>
        <v>21:1173</v>
      </c>
      <c r="D335" s="1" t="str">
        <f t="shared" si="53"/>
        <v>21:0241</v>
      </c>
      <c r="E335" t="s">
        <v>1341</v>
      </c>
      <c r="F335" t="s">
        <v>1342</v>
      </c>
      <c r="H335">
        <v>70.958380000000005</v>
      </c>
      <c r="I335">
        <v>-115.15909000000001</v>
      </c>
      <c r="J335" s="1" t="str">
        <f t="shared" si="54"/>
        <v>NGR bulk stream sediment</v>
      </c>
      <c r="K335" s="1" t="str">
        <f t="shared" si="55"/>
        <v>&lt;177 micron (NGR)</v>
      </c>
      <c r="L335">
        <v>19</v>
      </c>
      <c r="M335" t="s">
        <v>97</v>
      </c>
      <c r="N335">
        <v>334</v>
      </c>
      <c r="O335">
        <v>1</v>
      </c>
      <c r="P335">
        <v>9</v>
      </c>
      <c r="Q335">
        <v>0.28999999999999998</v>
      </c>
      <c r="R335">
        <v>1.2</v>
      </c>
      <c r="S335">
        <v>-0.2</v>
      </c>
      <c r="T335">
        <v>-20</v>
      </c>
      <c r="U335">
        <v>20.8</v>
      </c>
      <c r="V335">
        <v>0.03</v>
      </c>
      <c r="W335">
        <v>12.48</v>
      </c>
      <c r="X335">
        <v>0.03</v>
      </c>
      <c r="Y335">
        <v>3.5</v>
      </c>
      <c r="Z335">
        <v>8.8000000000000007</v>
      </c>
      <c r="AA335">
        <v>7.13</v>
      </c>
      <c r="AB335">
        <v>0.78</v>
      </c>
      <c r="AC335">
        <v>1.1000000000000001</v>
      </c>
      <c r="AD335">
        <v>-5</v>
      </c>
      <c r="AE335">
        <v>0.08</v>
      </c>
      <c r="AF335">
        <v>5.9</v>
      </c>
      <c r="AG335">
        <v>7.54</v>
      </c>
      <c r="AH335">
        <v>331</v>
      </c>
      <c r="AI335">
        <v>0.23</v>
      </c>
      <c r="AJ335">
        <v>1.0999999999999999E-2</v>
      </c>
      <c r="AK335">
        <v>6.5</v>
      </c>
      <c r="AL335">
        <v>1.4E-2</v>
      </c>
      <c r="AM335">
        <v>3.15</v>
      </c>
      <c r="AN335">
        <v>-0.02</v>
      </c>
      <c r="AO335">
        <v>-0.02</v>
      </c>
      <c r="AP335">
        <v>1.8</v>
      </c>
      <c r="AQ335">
        <v>0.3</v>
      </c>
      <c r="AR335">
        <v>40.700000000000003</v>
      </c>
      <c r="AS335">
        <v>-0.02</v>
      </c>
      <c r="AT335">
        <v>2.2999999999999998</v>
      </c>
      <c r="AU335">
        <v>240</v>
      </c>
      <c r="AV335">
        <v>0.03</v>
      </c>
      <c r="AW335">
        <v>0.3</v>
      </c>
      <c r="AX335">
        <v>20</v>
      </c>
      <c r="AY335">
        <v>-0.1</v>
      </c>
      <c r="AZ335">
        <v>9.1999999999999993</v>
      </c>
    </row>
    <row r="336" spans="1:52" hidden="1" x14ac:dyDescent="0.3">
      <c r="A336" t="s">
        <v>1343</v>
      </c>
      <c r="B336" t="s">
        <v>1344</v>
      </c>
      <c r="C336" s="1" t="str">
        <f t="shared" si="56"/>
        <v>21:1173</v>
      </c>
      <c r="D336" s="1" t="str">
        <f t="shared" si="53"/>
        <v>21:0241</v>
      </c>
      <c r="E336" t="s">
        <v>1345</v>
      </c>
      <c r="F336" t="s">
        <v>1346</v>
      </c>
      <c r="H336">
        <v>70.956710000000001</v>
      </c>
      <c r="I336">
        <v>-115.13909</v>
      </c>
      <c r="J336" s="1" t="str">
        <f t="shared" si="54"/>
        <v>NGR bulk stream sediment</v>
      </c>
      <c r="K336" s="1" t="str">
        <f t="shared" si="55"/>
        <v>&lt;177 micron (NGR)</v>
      </c>
      <c r="L336">
        <v>19</v>
      </c>
      <c r="M336" t="s">
        <v>102</v>
      </c>
      <c r="N336">
        <v>335</v>
      </c>
      <c r="O336">
        <v>1</v>
      </c>
      <c r="P336">
        <v>15</v>
      </c>
      <c r="Q336">
        <v>0.67</v>
      </c>
      <c r="R336">
        <v>1.7</v>
      </c>
      <c r="S336">
        <v>-0.2</v>
      </c>
      <c r="T336">
        <v>-20</v>
      </c>
      <c r="U336">
        <v>30.1</v>
      </c>
      <c r="V336">
        <v>0.05</v>
      </c>
      <c r="W336">
        <v>10.95</v>
      </c>
      <c r="X336">
        <v>0.06</v>
      </c>
      <c r="Y336">
        <v>6.2</v>
      </c>
      <c r="Z336">
        <v>11.9</v>
      </c>
      <c r="AA336">
        <v>12.75</v>
      </c>
      <c r="AB336">
        <v>1.35</v>
      </c>
      <c r="AC336">
        <v>2</v>
      </c>
      <c r="AD336">
        <v>12</v>
      </c>
      <c r="AE336">
        <v>0.12</v>
      </c>
      <c r="AF336">
        <v>7.8</v>
      </c>
      <c r="AG336">
        <v>6.65</v>
      </c>
      <c r="AH336">
        <v>344</v>
      </c>
      <c r="AI336">
        <v>0.26</v>
      </c>
      <c r="AJ336">
        <v>2.9000000000000001E-2</v>
      </c>
      <c r="AK336">
        <v>11</v>
      </c>
      <c r="AL336">
        <v>2.3E-2</v>
      </c>
      <c r="AM336">
        <v>4.92</v>
      </c>
      <c r="AN336">
        <v>-0.02</v>
      </c>
      <c r="AO336">
        <v>0.02</v>
      </c>
      <c r="AP336">
        <v>2.6</v>
      </c>
      <c r="AQ336">
        <v>0.3</v>
      </c>
      <c r="AR336">
        <v>41.4</v>
      </c>
      <c r="AS336">
        <v>-0.02</v>
      </c>
      <c r="AT336">
        <v>3</v>
      </c>
      <c r="AU336">
        <v>960</v>
      </c>
      <c r="AV336">
        <v>0.04</v>
      </c>
      <c r="AW336">
        <v>0.4</v>
      </c>
      <c r="AX336">
        <v>42</v>
      </c>
      <c r="AY336">
        <v>-0.1</v>
      </c>
      <c r="AZ336">
        <v>27.2</v>
      </c>
    </row>
    <row r="337" spans="1:52" hidden="1" x14ac:dyDescent="0.3">
      <c r="A337" t="s">
        <v>1347</v>
      </c>
      <c r="B337" t="s">
        <v>1348</v>
      </c>
      <c r="C337" s="1" t="str">
        <f t="shared" si="56"/>
        <v>21:1173</v>
      </c>
      <c r="D337" s="1" t="str">
        <f t="shared" si="53"/>
        <v>21:0241</v>
      </c>
      <c r="E337" t="s">
        <v>1349</v>
      </c>
      <c r="F337" t="s">
        <v>1350</v>
      </c>
      <c r="H337">
        <v>70.966009999999997</v>
      </c>
      <c r="I337">
        <v>-115.13009</v>
      </c>
      <c r="J337" s="1" t="str">
        <f t="shared" si="54"/>
        <v>NGR bulk stream sediment</v>
      </c>
      <c r="K337" s="1" t="str">
        <f t="shared" si="55"/>
        <v>&lt;177 micron (NGR)</v>
      </c>
      <c r="L337">
        <v>19</v>
      </c>
      <c r="M337" t="s">
        <v>107</v>
      </c>
      <c r="N337">
        <v>336</v>
      </c>
      <c r="O337">
        <v>1</v>
      </c>
      <c r="P337">
        <v>28</v>
      </c>
      <c r="Q337">
        <v>1.36</v>
      </c>
      <c r="R337">
        <v>3.1</v>
      </c>
      <c r="S337">
        <v>1.1000000000000001</v>
      </c>
      <c r="T337">
        <v>-20</v>
      </c>
      <c r="U337">
        <v>117.9</v>
      </c>
      <c r="V337">
        <v>0.13</v>
      </c>
      <c r="W337">
        <v>1.65</v>
      </c>
      <c r="X337">
        <v>0.17</v>
      </c>
      <c r="Y337">
        <v>9.8000000000000007</v>
      </c>
      <c r="Z337">
        <v>25</v>
      </c>
      <c r="AA337">
        <v>38.630000000000003</v>
      </c>
      <c r="AB337">
        <v>2.16</v>
      </c>
      <c r="AC337">
        <v>4.5</v>
      </c>
      <c r="AD337">
        <v>16</v>
      </c>
      <c r="AE337">
        <v>0.23</v>
      </c>
      <c r="AF337">
        <v>16.5</v>
      </c>
      <c r="AG337">
        <v>1.05</v>
      </c>
      <c r="AH337">
        <v>256</v>
      </c>
      <c r="AI337">
        <v>0.34</v>
      </c>
      <c r="AJ337">
        <v>2.1999999999999999E-2</v>
      </c>
      <c r="AK337">
        <v>19.3</v>
      </c>
      <c r="AL337">
        <v>5.6000000000000001E-2</v>
      </c>
      <c r="AM337">
        <v>10.55</v>
      </c>
      <c r="AN337">
        <v>0.1</v>
      </c>
      <c r="AO337">
        <v>0.06</v>
      </c>
      <c r="AP337">
        <v>4.7</v>
      </c>
      <c r="AQ337">
        <v>0.4</v>
      </c>
      <c r="AR337">
        <v>32.6</v>
      </c>
      <c r="AS337">
        <v>-0.02</v>
      </c>
      <c r="AT337">
        <v>4.4000000000000004</v>
      </c>
      <c r="AU337">
        <v>410</v>
      </c>
      <c r="AV337">
        <v>0.13</v>
      </c>
      <c r="AW337">
        <v>1</v>
      </c>
      <c r="AX337">
        <v>41</v>
      </c>
      <c r="AY337">
        <v>-0.1</v>
      </c>
      <c r="AZ337">
        <v>66.400000000000006</v>
      </c>
    </row>
    <row r="338" spans="1:52" hidden="1" x14ac:dyDescent="0.3">
      <c r="A338" t="s">
        <v>1351</v>
      </c>
      <c r="B338" t="s">
        <v>1352</v>
      </c>
      <c r="C338" s="1" t="str">
        <f t="shared" si="56"/>
        <v>21:1173</v>
      </c>
      <c r="D338" s="1" t="str">
        <f t="shared" si="53"/>
        <v>21:0241</v>
      </c>
      <c r="E338" t="s">
        <v>1353</v>
      </c>
      <c r="F338" t="s">
        <v>1354</v>
      </c>
      <c r="H338">
        <v>70.978440000000006</v>
      </c>
      <c r="I338">
        <v>-114.89708</v>
      </c>
      <c r="J338" s="1" t="str">
        <f t="shared" si="54"/>
        <v>NGR bulk stream sediment</v>
      </c>
      <c r="K338" s="1" t="str">
        <f t="shared" si="55"/>
        <v>&lt;177 micron (NGR)</v>
      </c>
      <c r="L338">
        <v>19</v>
      </c>
      <c r="M338" t="s">
        <v>112</v>
      </c>
      <c r="N338">
        <v>337</v>
      </c>
      <c r="O338">
        <v>1</v>
      </c>
      <c r="P338">
        <v>18</v>
      </c>
      <c r="Q338">
        <v>0.65</v>
      </c>
      <c r="R338">
        <v>2.2000000000000002</v>
      </c>
      <c r="S338">
        <v>0.4</v>
      </c>
      <c r="T338">
        <v>-20</v>
      </c>
      <c r="U338">
        <v>74.400000000000006</v>
      </c>
      <c r="V338">
        <v>0.08</v>
      </c>
      <c r="W338">
        <v>10.42</v>
      </c>
      <c r="X338">
        <v>0.06</v>
      </c>
      <c r="Y338">
        <v>5.5</v>
      </c>
      <c r="Z338">
        <v>11.5</v>
      </c>
      <c r="AA338">
        <v>7.96</v>
      </c>
      <c r="AB338">
        <v>1.19</v>
      </c>
      <c r="AC338">
        <v>2</v>
      </c>
      <c r="AD338">
        <v>5</v>
      </c>
      <c r="AE338">
        <v>0.17</v>
      </c>
      <c r="AF338">
        <v>10.5</v>
      </c>
      <c r="AG338">
        <v>6.24</v>
      </c>
      <c r="AH338">
        <v>507</v>
      </c>
      <c r="AI338">
        <v>0.22</v>
      </c>
      <c r="AJ338">
        <v>8.9999999999999993E-3</v>
      </c>
      <c r="AK338">
        <v>9.5</v>
      </c>
      <c r="AL338">
        <v>2.5000000000000001E-2</v>
      </c>
      <c r="AM338">
        <v>6.53</v>
      </c>
      <c r="AN338">
        <v>-0.02</v>
      </c>
      <c r="AO338">
        <v>0.03</v>
      </c>
      <c r="AP338">
        <v>2.5</v>
      </c>
      <c r="AQ338">
        <v>-0.1</v>
      </c>
      <c r="AR338">
        <v>38</v>
      </c>
      <c r="AS338">
        <v>-0.02</v>
      </c>
      <c r="AT338">
        <v>4.5999999999999996</v>
      </c>
      <c r="AU338">
        <v>140</v>
      </c>
      <c r="AV338">
        <v>7.0000000000000007E-2</v>
      </c>
      <c r="AW338">
        <v>0.5</v>
      </c>
      <c r="AX338">
        <v>18</v>
      </c>
      <c r="AY338">
        <v>-0.1</v>
      </c>
      <c r="AZ338">
        <v>16.7</v>
      </c>
    </row>
    <row r="339" spans="1:52" hidden="1" x14ac:dyDescent="0.3">
      <c r="A339" t="s">
        <v>1355</v>
      </c>
      <c r="B339" t="s">
        <v>1356</v>
      </c>
      <c r="C339" s="1" t="str">
        <f t="shared" si="56"/>
        <v>21:1173</v>
      </c>
      <c r="D339" s="1" t="str">
        <f t="shared" si="53"/>
        <v>21:0241</v>
      </c>
      <c r="E339" t="s">
        <v>1313</v>
      </c>
      <c r="F339" t="s">
        <v>1357</v>
      </c>
      <c r="H339">
        <v>70.998500000000007</v>
      </c>
      <c r="I339">
        <v>-114.91607999999999</v>
      </c>
      <c r="J339" s="1" t="str">
        <f t="shared" si="54"/>
        <v>NGR bulk stream sediment</v>
      </c>
      <c r="K339" s="1" t="str">
        <f t="shared" si="55"/>
        <v>&lt;177 micron (NGR)</v>
      </c>
      <c r="L339">
        <v>19</v>
      </c>
      <c r="M339" t="s">
        <v>120</v>
      </c>
      <c r="N339">
        <v>338</v>
      </c>
      <c r="O339">
        <v>1</v>
      </c>
      <c r="P339">
        <v>13</v>
      </c>
      <c r="Q339">
        <v>0.38</v>
      </c>
      <c r="R339">
        <v>1.2</v>
      </c>
      <c r="S339">
        <v>-0.2</v>
      </c>
      <c r="T339">
        <v>-20</v>
      </c>
      <c r="U339">
        <v>36.700000000000003</v>
      </c>
      <c r="V339">
        <v>0.05</v>
      </c>
      <c r="W339">
        <v>11.37</v>
      </c>
      <c r="X339">
        <v>0.03</v>
      </c>
      <c r="Y339">
        <v>3.4</v>
      </c>
      <c r="Z339">
        <v>8.6</v>
      </c>
      <c r="AA339">
        <v>5.91</v>
      </c>
      <c r="AB339">
        <v>0.76</v>
      </c>
      <c r="AC339">
        <v>1.5</v>
      </c>
      <c r="AD339">
        <v>-5</v>
      </c>
      <c r="AE339">
        <v>0.19</v>
      </c>
      <c r="AF339">
        <v>8.8000000000000007</v>
      </c>
      <c r="AG339">
        <v>6.85</v>
      </c>
      <c r="AH339">
        <v>268</v>
      </c>
      <c r="AI339">
        <v>0.21</v>
      </c>
      <c r="AJ339">
        <v>8.9999999999999993E-3</v>
      </c>
      <c r="AK339">
        <v>6.9</v>
      </c>
      <c r="AL339">
        <v>2.1000000000000001E-2</v>
      </c>
      <c r="AM339">
        <v>4.09</v>
      </c>
      <c r="AN339">
        <v>-0.02</v>
      </c>
      <c r="AO339">
        <v>-0.02</v>
      </c>
      <c r="AP339">
        <v>2.1</v>
      </c>
      <c r="AQ339">
        <v>0.2</v>
      </c>
      <c r="AR339">
        <v>41.9</v>
      </c>
      <c r="AS339">
        <v>-0.02</v>
      </c>
      <c r="AT339">
        <v>4.5999999999999996</v>
      </c>
      <c r="AU339">
        <v>120</v>
      </c>
      <c r="AV339">
        <v>0.06</v>
      </c>
      <c r="AW339">
        <v>0.4</v>
      </c>
      <c r="AX339">
        <v>12</v>
      </c>
      <c r="AY339">
        <v>-0.1</v>
      </c>
      <c r="AZ339">
        <v>10.1</v>
      </c>
    </row>
    <row r="340" spans="1:52" hidden="1" x14ac:dyDescent="0.3">
      <c r="A340" t="s">
        <v>1358</v>
      </c>
      <c r="B340" t="s">
        <v>1359</v>
      </c>
      <c r="C340" s="1" t="str">
        <f t="shared" si="56"/>
        <v>21:1173</v>
      </c>
      <c r="D340" s="1" t="str">
        <f t="shared" si="53"/>
        <v>21:0241</v>
      </c>
      <c r="E340" t="s">
        <v>1313</v>
      </c>
      <c r="F340" t="s">
        <v>1360</v>
      </c>
      <c r="H340">
        <v>70.998500000000007</v>
      </c>
      <c r="I340">
        <v>-114.91607999999999</v>
      </c>
      <c r="J340" s="1" t="str">
        <f t="shared" si="54"/>
        <v>NGR bulk stream sediment</v>
      </c>
      <c r="K340" s="1" t="str">
        <f t="shared" si="55"/>
        <v>&lt;177 micron (NGR)</v>
      </c>
      <c r="L340">
        <v>19</v>
      </c>
      <c r="M340" t="s">
        <v>116</v>
      </c>
      <c r="N340">
        <v>339</v>
      </c>
      <c r="O340">
        <v>1</v>
      </c>
      <c r="P340">
        <v>11</v>
      </c>
      <c r="Q340">
        <v>0.38</v>
      </c>
      <c r="R340">
        <v>1.2</v>
      </c>
      <c r="S340">
        <v>0.7</v>
      </c>
      <c r="T340">
        <v>-20</v>
      </c>
      <c r="U340">
        <v>43.9</v>
      </c>
      <c r="V340">
        <v>0.06</v>
      </c>
      <c r="W340">
        <v>11.23</v>
      </c>
      <c r="X340">
        <v>0.05</v>
      </c>
      <c r="Y340">
        <v>3.5</v>
      </c>
      <c r="Z340">
        <v>8.6</v>
      </c>
      <c r="AA340">
        <v>6.94</v>
      </c>
      <c r="AB340">
        <v>0.8</v>
      </c>
      <c r="AC340">
        <v>1.5</v>
      </c>
      <c r="AD340">
        <v>-5</v>
      </c>
      <c r="AE340">
        <v>0.18</v>
      </c>
      <c r="AF340">
        <v>8.1</v>
      </c>
      <c r="AG340">
        <v>6.55</v>
      </c>
      <c r="AH340">
        <v>272</v>
      </c>
      <c r="AI340">
        <v>0.23</v>
      </c>
      <c r="AJ340">
        <v>8.9999999999999993E-3</v>
      </c>
      <c r="AK340">
        <v>6.2</v>
      </c>
      <c r="AL340">
        <v>2.1999999999999999E-2</v>
      </c>
      <c r="AM340">
        <v>4.43</v>
      </c>
      <c r="AN340">
        <v>-0.02</v>
      </c>
      <c r="AO340">
        <v>-0.02</v>
      </c>
      <c r="AP340">
        <v>2</v>
      </c>
      <c r="AQ340">
        <v>-0.1</v>
      </c>
      <c r="AR340">
        <v>38.6</v>
      </c>
      <c r="AS340">
        <v>-0.02</v>
      </c>
      <c r="AT340">
        <v>4.2</v>
      </c>
      <c r="AU340">
        <v>130</v>
      </c>
      <c r="AV340">
        <v>0.08</v>
      </c>
      <c r="AW340">
        <v>0.4</v>
      </c>
      <c r="AX340">
        <v>13</v>
      </c>
      <c r="AY340">
        <v>-0.1</v>
      </c>
      <c r="AZ340">
        <v>12.8</v>
      </c>
    </row>
    <row r="341" spans="1:52" hidden="1" x14ac:dyDescent="0.3">
      <c r="A341" t="s">
        <v>1361</v>
      </c>
      <c r="B341" t="s">
        <v>1362</v>
      </c>
      <c r="C341" s="1" t="str">
        <f t="shared" si="56"/>
        <v>21:1173</v>
      </c>
      <c r="D341" s="1" t="str">
        <f t="shared" si="53"/>
        <v>21:0241</v>
      </c>
      <c r="E341" t="s">
        <v>1363</v>
      </c>
      <c r="F341" t="s">
        <v>1364</v>
      </c>
      <c r="H341">
        <v>70.996619999999993</v>
      </c>
      <c r="I341">
        <v>-114.74207</v>
      </c>
      <c r="J341" s="1" t="str">
        <f t="shared" si="54"/>
        <v>NGR bulk stream sediment</v>
      </c>
      <c r="K341" s="1" t="str">
        <f t="shared" si="55"/>
        <v>&lt;177 micron (NGR)</v>
      </c>
      <c r="L341">
        <v>19</v>
      </c>
      <c r="M341" t="s">
        <v>125</v>
      </c>
      <c r="N341">
        <v>340</v>
      </c>
      <c r="O341">
        <v>1</v>
      </c>
      <c r="P341">
        <v>9</v>
      </c>
      <c r="Q341">
        <v>0.26</v>
      </c>
      <c r="R341">
        <v>1.8</v>
      </c>
      <c r="S341">
        <v>0.3</v>
      </c>
      <c r="T341">
        <v>-20</v>
      </c>
      <c r="U341">
        <v>35.1</v>
      </c>
      <c r="V341">
        <v>0.03</v>
      </c>
      <c r="W341">
        <v>12.11</v>
      </c>
      <c r="X341">
        <v>0.05</v>
      </c>
      <c r="Y341">
        <v>2.2999999999999998</v>
      </c>
      <c r="Z341">
        <v>6.2</v>
      </c>
      <c r="AA341">
        <v>3.81</v>
      </c>
      <c r="AB341">
        <v>0.6</v>
      </c>
      <c r="AC341">
        <v>1</v>
      </c>
      <c r="AD341">
        <v>-5</v>
      </c>
      <c r="AE341">
        <v>0.06</v>
      </c>
      <c r="AF341">
        <v>7.2</v>
      </c>
      <c r="AG341">
        <v>7.08</v>
      </c>
      <c r="AH341">
        <v>208</v>
      </c>
      <c r="AI341">
        <v>0.24</v>
      </c>
      <c r="AJ341">
        <v>8.9999999999999993E-3</v>
      </c>
      <c r="AK341">
        <v>3.8</v>
      </c>
      <c r="AL341">
        <v>1.7999999999999999E-2</v>
      </c>
      <c r="AM341">
        <v>3.79</v>
      </c>
      <c r="AN341">
        <v>-0.02</v>
      </c>
      <c r="AO341">
        <v>0.02</v>
      </c>
      <c r="AP341">
        <v>1.4</v>
      </c>
      <c r="AQ341">
        <v>-0.1</v>
      </c>
      <c r="AR341">
        <v>35.5</v>
      </c>
      <c r="AS341">
        <v>-0.02</v>
      </c>
      <c r="AT341">
        <v>2.5</v>
      </c>
      <c r="AU341">
        <v>90</v>
      </c>
      <c r="AV341">
        <v>0.04</v>
      </c>
      <c r="AW341">
        <v>0.4</v>
      </c>
      <c r="AX341">
        <v>12</v>
      </c>
      <c r="AY341">
        <v>-0.1</v>
      </c>
      <c r="AZ341">
        <v>8.9</v>
      </c>
    </row>
    <row r="342" spans="1:52" hidden="1" x14ac:dyDescent="0.3">
      <c r="A342" t="s">
        <v>1365</v>
      </c>
      <c r="B342" t="s">
        <v>1366</v>
      </c>
      <c r="C342" s="1" t="str">
        <f t="shared" si="56"/>
        <v>21:1173</v>
      </c>
      <c r="D342" s="1" t="str">
        <f t="shared" si="53"/>
        <v>21:0241</v>
      </c>
      <c r="E342" t="s">
        <v>1367</v>
      </c>
      <c r="F342" t="s">
        <v>1368</v>
      </c>
      <c r="H342">
        <v>70.969920000000002</v>
      </c>
      <c r="I342">
        <v>-114.63006</v>
      </c>
      <c r="J342" s="1" t="str">
        <f t="shared" si="54"/>
        <v>NGR bulk stream sediment</v>
      </c>
      <c r="K342" s="1" t="str">
        <f t="shared" si="55"/>
        <v>&lt;177 micron (NGR)</v>
      </c>
      <c r="L342">
        <v>19</v>
      </c>
      <c r="M342" t="s">
        <v>130</v>
      </c>
      <c r="N342">
        <v>341</v>
      </c>
      <c r="O342">
        <v>1</v>
      </c>
      <c r="P342">
        <v>7</v>
      </c>
      <c r="Q342">
        <v>0.2</v>
      </c>
      <c r="R342">
        <v>1.5</v>
      </c>
      <c r="S342">
        <v>0.6</v>
      </c>
      <c r="T342">
        <v>-20</v>
      </c>
      <c r="U342">
        <v>21.5</v>
      </c>
      <c r="V342">
        <v>0.03</v>
      </c>
      <c r="W342">
        <v>12.51</v>
      </c>
      <c r="X342">
        <v>0.04</v>
      </c>
      <c r="Y342">
        <v>1.7</v>
      </c>
      <c r="Z342">
        <v>5.3</v>
      </c>
      <c r="AA342">
        <v>3.17</v>
      </c>
      <c r="AB342">
        <v>0.37</v>
      </c>
      <c r="AC342">
        <v>0.8</v>
      </c>
      <c r="AD342">
        <v>-5</v>
      </c>
      <c r="AE342">
        <v>7.0000000000000007E-2</v>
      </c>
      <c r="AF342">
        <v>5.9</v>
      </c>
      <c r="AG342">
        <v>7.34</v>
      </c>
      <c r="AH342">
        <v>139</v>
      </c>
      <c r="AI342">
        <v>0.23</v>
      </c>
      <c r="AJ342">
        <v>8.9999999999999993E-3</v>
      </c>
      <c r="AK342">
        <v>3.4</v>
      </c>
      <c r="AL342">
        <v>1.2E-2</v>
      </c>
      <c r="AM342">
        <v>3.13</v>
      </c>
      <c r="AN342">
        <v>-0.02</v>
      </c>
      <c r="AO342">
        <v>-0.02</v>
      </c>
      <c r="AP342">
        <v>1.2</v>
      </c>
      <c r="AQ342">
        <v>0.1</v>
      </c>
      <c r="AR342">
        <v>37.9</v>
      </c>
      <c r="AS342">
        <v>-0.02</v>
      </c>
      <c r="AT342">
        <v>2</v>
      </c>
      <c r="AU342">
        <v>80</v>
      </c>
      <c r="AV342">
        <v>0.04</v>
      </c>
      <c r="AW342">
        <v>0.3</v>
      </c>
      <c r="AX342">
        <v>9</v>
      </c>
      <c r="AY342">
        <v>-0.1</v>
      </c>
      <c r="AZ342">
        <v>6.6</v>
      </c>
    </row>
    <row r="343" spans="1:52" hidden="1" x14ac:dyDescent="0.3">
      <c r="A343" t="s">
        <v>1369</v>
      </c>
      <c r="B343" t="s">
        <v>1370</v>
      </c>
      <c r="C343" s="1" t="str">
        <f t="shared" si="56"/>
        <v>21:1173</v>
      </c>
      <c r="D343" s="1" t="str">
        <f t="shared" si="53"/>
        <v>21:0241</v>
      </c>
      <c r="E343" t="s">
        <v>1371</v>
      </c>
      <c r="F343" t="s">
        <v>1372</v>
      </c>
      <c r="H343">
        <v>70.957099999999997</v>
      </c>
      <c r="I343">
        <v>-114.56704999999999</v>
      </c>
      <c r="J343" s="1" t="str">
        <f t="shared" si="54"/>
        <v>NGR bulk stream sediment</v>
      </c>
      <c r="K343" s="1" t="str">
        <f t="shared" si="55"/>
        <v>&lt;177 micron (NGR)</v>
      </c>
      <c r="L343">
        <v>19</v>
      </c>
      <c r="M343" t="s">
        <v>135</v>
      </c>
      <c r="N343">
        <v>342</v>
      </c>
      <c r="O343">
        <v>1</v>
      </c>
      <c r="P343">
        <v>9</v>
      </c>
      <c r="Q343">
        <v>0.27</v>
      </c>
      <c r="R343">
        <v>1.3</v>
      </c>
      <c r="S343">
        <v>0.4</v>
      </c>
      <c r="T343">
        <v>-20</v>
      </c>
      <c r="U343">
        <v>29.3</v>
      </c>
      <c r="V343">
        <v>0.03</v>
      </c>
      <c r="W343">
        <v>12.08</v>
      </c>
      <c r="X343">
        <v>0.06</v>
      </c>
      <c r="Y343">
        <v>2.2999999999999998</v>
      </c>
      <c r="Z343">
        <v>7.3</v>
      </c>
      <c r="AA343">
        <v>4.3</v>
      </c>
      <c r="AB343">
        <v>0.46</v>
      </c>
      <c r="AC343">
        <v>1.2</v>
      </c>
      <c r="AD343">
        <v>-5</v>
      </c>
      <c r="AE343">
        <v>0.09</v>
      </c>
      <c r="AF343">
        <v>7.8</v>
      </c>
      <c r="AG343">
        <v>6.99</v>
      </c>
      <c r="AH343">
        <v>147</v>
      </c>
      <c r="AI343">
        <v>0.22</v>
      </c>
      <c r="AJ343">
        <v>0.01</v>
      </c>
      <c r="AK343">
        <v>4.5</v>
      </c>
      <c r="AL343">
        <v>1.6E-2</v>
      </c>
      <c r="AM343">
        <v>3.75</v>
      </c>
      <c r="AN343">
        <v>-0.02</v>
      </c>
      <c r="AO343">
        <v>-0.02</v>
      </c>
      <c r="AP343">
        <v>1.5</v>
      </c>
      <c r="AQ343">
        <v>0.2</v>
      </c>
      <c r="AR343">
        <v>36.299999999999997</v>
      </c>
      <c r="AS343">
        <v>-0.02</v>
      </c>
      <c r="AT343">
        <v>2.4</v>
      </c>
      <c r="AU343">
        <v>90</v>
      </c>
      <c r="AV343">
        <v>0.05</v>
      </c>
      <c r="AW343">
        <v>0.4</v>
      </c>
      <c r="AX343">
        <v>11</v>
      </c>
      <c r="AY343">
        <v>-0.1</v>
      </c>
      <c r="AZ343">
        <v>8.1999999999999993</v>
      </c>
    </row>
    <row r="344" spans="1:52" hidden="1" x14ac:dyDescent="0.3">
      <c r="A344" t="s">
        <v>1373</v>
      </c>
      <c r="B344" t="s">
        <v>1374</v>
      </c>
      <c r="C344" s="1" t="str">
        <f t="shared" si="56"/>
        <v>21:1173</v>
      </c>
      <c r="D344" s="1" t="str">
        <f t="shared" si="53"/>
        <v>21:0241</v>
      </c>
      <c r="E344" t="s">
        <v>1375</v>
      </c>
      <c r="F344" t="s">
        <v>1376</v>
      </c>
      <c r="H344">
        <v>70.955789999999993</v>
      </c>
      <c r="I344">
        <v>-114.53305</v>
      </c>
      <c r="J344" s="1" t="str">
        <f t="shared" si="54"/>
        <v>NGR bulk stream sediment</v>
      </c>
      <c r="K344" s="1" t="str">
        <f t="shared" si="55"/>
        <v>&lt;177 micron (NGR)</v>
      </c>
      <c r="L344">
        <v>19</v>
      </c>
      <c r="M344" t="s">
        <v>140</v>
      </c>
      <c r="N344">
        <v>343</v>
      </c>
      <c r="O344">
        <v>1</v>
      </c>
      <c r="P344">
        <v>10</v>
      </c>
      <c r="Q344">
        <v>0.2</v>
      </c>
      <c r="R344">
        <v>1.2</v>
      </c>
      <c r="S344">
        <v>0.4</v>
      </c>
      <c r="T344">
        <v>-20</v>
      </c>
      <c r="U344">
        <v>18.5</v>
      </c>
      <c r="V344">
        <v>0.02</v>
      </c>
      <c r="W344">
        <v>13.48</v>
      </c>
      <c r="X344">
        <v>0.06</v>
      </c>
      <c r="Y344">
        <v>1.6</v>
      </c>
      <c r="Z344">
        <v>5.8</v>
      </c>
      <c r="AA344">
        <v>3.84</v>
      </c>
      <c r="AB344">
        <v>0.35</v>
      </c>
      <c r="AC344">
        <v>0.9</v>
      </c>
      <c r="AD344">
        <v>-5</v>
      </c>
      <c r="AE344">
        <v>0.06</v>
      </c>
      <c r="AF344">
        <v>7.2</v>
      </c>
      <c r="AG344">
        <v>7.79</v>
      </c>
      <c r="AH344">
        <v>170</v>
      </c>
      <c r="AI344">
        <v>0.24</v>
      </c>
      <c r="AJ344">
        <v>1.0999999999999999E-2</v>
      </c>
      <c r="AK344">
        <v>3.4</v>
      </c>
      <c r="AL344">
        <v>1.7000000000000001E-2</v>
      </c>
      <c r="AM344">
        <v>3.54</v>
      </c>
      <c r="AN344">
        <v>-0.02</v>
      </c>
      <c r="AO344">
        <v>-0.02</v>
      </c>
      <c r="AP344">
        <v>1.5</v>
      </c>
      <c r="AQ344">
        <v>0.2</v>
      </c>
      <c r="AR344">
        <v>39</v>
      </c>
      <c r="AS344">
        <v>-0.02</v>
      </c>
      <c r="AT344">
        <v>2.2999999999999998</v>
      </c>
      <c r="AU344">
        <v>80</v>
      </c>
      <c r="AV344">
        <v>0.03</v>
      </c>
      <c r="AW344">
        <v>0.5</v>
      </c>
      <c r="AX344">
        <v>10</v>
      </c>
      <c r="AY344">
        <v>-0.1</v>
      </c>
      <c r="AZ344">
        <v>9.8000000000000007</v>
      </c>
    </row>
    <row r="345" spans="1:52" hidden="1" x14ac:dyDescent="0.3">
      <c r="A345" t="s">
        <v>1377</v>
      </c>
      <c r="B345" t="s">
        <v>1378</v>
      </c>
      <c r="C345" s="1" t="str">
        <f t="shared" si="56"/>
        <v>21:1173</v>
      </c>
      <c r="D345" s="1" t="str">
        <f>HYPERLINK("http://geochem.nrcan.gc.ca/cdogs/content/svy/svy_e.htm", "")</f>
        <v/>
      </c>
      <c r="G345" s="1" t="str">
        <f>HYPERLINK("http://geochem.nrcan.gc.ca/cdogs/content/cr_/cr_00094_e.htm", "94")</f>
        <v>94</v>
      </c>
      <c r="J345" t="s">
        <v>70</v>
      </c>
      <c r="K345" t="s">
        <v>71</v>
      </c>
      <c r="L345">
        <v>19</v>
      </c>
      <c r="M345" t="s">
        <v>72</v>
      </c>
      <c r="N345">
        <v>344</v>
      </c>
      <c r="O345">
        <v>8</v>
      </c>
      <c r="P345">
        <v>277</v>
      </c>
      <c r="Q345">
        <v>0.98</v>
      </c>
      <c r="R345">
        <v>11.2</v>
      </c>
      <c r="S345">
        <v>2.1</v>
      </c>
      <c r="T345">
        <v>-20</v>
      </c>
      <c r="U345">
        <v>967.5</v>
      </c>
      <c r="V345">
        <v>0.18</v>
      </c>
      <c r="W345">
        <v>1.04</v>
      </c>
      <c r="X345">
        <v>0.38</v>
      </c>
      <c r="Y345">
        <v>9.8000000000000007</v>
      </c>
      <c r="Z345">
        <v>27.5</v>
      </c>
      <c r="AA345">
        <v>62.14</v>
      </c>
      <c r="AB345">
        <v>2.42</v>
      </c>
      <c r="AC345">
        <v>3</v>
      </c>
      <c r="AD345">
        <v>805</v>
      </c>
      <c r="AE345">
        <v>0.08</v>
      </c>
      <c r="AF345">
        <v>12.2</v>
      </c>
      <c r="AG345">
        <v>0.63</v>
      </c>
      <c r="AH345">
        <v>1148</v>
      </c>
      <c r="AI345">
        <v>1.0900000000000001</v>
      </c>
      <c r="AJ345">
        <v>3.3000000000000002E-2</v>
      </c>
      <c r="AK345">
        <v>24.2</v>
      </c>
      <c r="AL345">
        <v>8.2000000000000003E-2</v>
      </c>
      <c r="AM345">
        <v>11.92</v>
      </c>
      <c r="AN345">
        <v>0.08</v>
      </c>
      <c r="AO345">
        <v>4.03</v>
      </c>
      <c r="AP345">
        <v>2.6</v>
      </c>
      <c r="AQ345">
        <v>0.6</v>
      </c>
      <c r="AR345">
        <v>57.9</v>
      </c>
      <c r="AS345">
        <v>-0.02</v>
      </c>
      <c r="AT345">
        <v>1.1000000000000001</v>
      </c>
      <c r="AU345">
        <v>520</v>
      </c>
      <c r="AV345">
        <v>0.1</v>
      </c>
      <c r="AW345">
        <v>1.7</v>
      </c>
      <c r="AX345">
        <v>43</v>
      </c>
      <c r="AY345">
        <v>0.2</v>
      </c>
      <c r="AZ345">
        <v>74.099999999999994</v>
      </c>
    </row>
    <row r="346" spans="1:52" hidden="1" x14ac:dyDescent="0.3">
      <c r="A346" t="s">
        <v>1379</v>
      </c>
      <c r="B346" t="s">
        <v>1380</v>
      </c>
      <c r="C346" s="1" t="str">
        <f t="shared" si="56"/>
        <v>21:1173</v>
      </c>
      <c r="D346" s="1" t="str">
        <f t="shared" ref="D346:D353" si="57">HYPERLINK("http://geochem.nrcan.gc.ca/cdogs/content/svy/svy210241_e.htm", "21:0241")</f>
        <v>21:0241</v>
      </c>
      <c r="E346" t="s">
        <v>1381</v>
      </c>
      <c r="F346" t="s">
        <v>1382</v>
      </c>
      <c r="H346">
        <v>70.972520000000003</v>
      </c>
      <c r="I346">
        <v>-114.52605</v>
      </c>
      <c r="J346" s="1" t="str">
        <f t="shared" ref="J346:J353" si="58">HYPERLINK("http://geochem.nrcan.gc.ca/cdogs/content/kwd/kwd020030_e.htm", "NGR bulk stream sediment")</f>
        <v>NGR bulk stream sediment</v>
      </c>
      <c r="K346" s="1" t="str">
        <f t="shared" ref="K346:K353" si="59">HYPERLINK("http://geochem.nrcan.gc.ca/cdogs/content/kwd/kwd080006_e.htm", "&lt;177 micron (NGR)")</f>
        <v>&lt;177 micron (NGR)</v>
      </c>
      <c r="L346">
        <v>19</v>
      </c>
      <c r="M346" t="s">
        <v>145</v>
      </c>
      <c r="N346">
        <v>345</v>
      </c>
      <c r="O346">
        <v>1</v>
      </c>
      <c r="P346">
        <v>19</v>
      </c>
      <c r="Q346">
        <v>0.42</v>
      </c>
      <c r="R346">
        <v>2.1</v>
      </c>
      <c r="S346">
        <v>0.6</v>
      </c>
      <c r="T346">
        <v>-20</v>
      </c>
      <c r="U346">
        <v>57.8</v>
      </c>
      <c r="V346">
        <v>0.06</v>
      </c>
      <c r="W346">
        <v>10.25</v>
      </c>
      <c r="X346">
        <v>0.14000000000000001</v>
      </c>
      <c r="Y346">
        <v>3.4</v>
      </c>
      <c r="Z346">
        <v>9.4</v>
      </c>
      <c r="AA346">
        <v>7.5</v>
      </c>
      <c r="AB346">
        <v>0.61</v>
      </c>
      <c r="AC346">
        <v>1.6</v>
      </c>
      <c r="AD346">
        <v>11</v>
      </c>
      <c r="AE346">
        <v>0.09</v>
      </c>
      <c r="AF346">
        <v>10.199999999999999</v>
      </c>
      <c r="AG346">
        <v>6.03</v>
      </c>
      <c r="AH346">
        <v>208</v>
      </c>
      <c r="AI346">
        <v>0.31</v>
      </c>
      <c r="AJ346">
        <v>6.0000000000000001E-3</v>
      </c>
      <c r="AK346">
        <v>5.9</v>
      </c>
      <c r="AL346">
        <v>1.9E-2</v>
      </c>
      <c r="AM346">
        <v>5.58</v>
      </c>
      <c r="AN346">
        <v>0.09</v>
      </c>
      <c r="AO346">
        <v>0.02</v>
      </c>
      <c r="AP346">
        <v>2.1</v>
      </c>
      <c r="AQ346">
        <v>0.2</v>
      </c>
      <c r="AR346">
        <v>34</v>
      </c>
      <c r="AS346">
        <v>-0.02</v>
      </c>
      <c r="AT346">
        <v>4.0999999999999996</v>
      </c>
      <c r="AU346">
        <v>110</v>
      </c>
      <c r="AV346">
        <v>7.0000000000000007E-2</v>
      </c>
      <c r="AW346">
        <v>1.4</v>
      </c>
      <c r="AX346">
        <v>16</v>
      </c>
      <c r="AY346">
        <v>-0.1</v>
      </c>
      <c r="AZ346">
        <v>11.4</v>
      </c>
    </row>
    <row r="347" spans="1:52" hidden="1" x14ac:dyDescent="0.3">
      <c r="A347" t="s">
        <v>1383</v>
      </c>
      <c r="B347" t="s">
        <v>1384</v>
      </c>
      <c r="C347" s="1" t="str">
        <f t="shared" si="56"/>
        <v>21:1173</v>
      </c>
      <c r="D347" s="1" t="str">
        <f t="shared" si="57"/>
        <v>21:0241</v>
      </c>
      <c r="E347" t="s">
        <v>1385</v>
      </c>
      <c r="F347" t="s">
        <v>1386</v>
      </c>
      <c r="H347">
        <v>70.977609999999999</v>
      </c>
      <c r="I347">
        <v>-114.53404999999999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19</v>
      </c>
      <c r="M347" t="s">
        <v>150</v>
      </c>
      <c r="N347">
        <v>346</v>
      </c>
      <c r="O347">
        <v>1</v>
      </c>
      <c r="P347">
        <v>13</v>
      </c>
      <c r="Q347">
        <v>0.34</v>
      </c>
      <c r="R347">
        <v>1.4</v>
      </c>
      <c r="S347">
        <v>0.5</v>
      </c>
      <c r="T347">
        <v>-20</v>
      </c>
      <c r="U347">
        <v>38.9</v>
      </c>
      <c r="V347">
        <v>0.04</v>
      </c>
      <c r="W347">
        <v>13.1</v>
      </c>
      <c r="X347">
        <v>0.05</v>
      </c>
      <c r="Y347">
        <v>2.8</v>
      </c>
      <c r="Z347">
        <v>8.1999999999999993</v>
      </c>
      <c r="AA347">
        <v>5.63</v>
      </c>
      <c r="AB347">
        <v>0.54</v>
      </c>
      <c r="AC347">
        <v>1.3</v>
      </c>
      <c r="AD347">
        <v>6</v>
      </c>
      <c r="AE347">
        <v>0.13</v>
      </c>
      <c r="AF347">
        <v>9.4</v>
      </c>
      <c r="AG347">
        <v>7.42</v>
      </c>
      <c r="AH347">
        <v>245</v>
      </c>
      <c r="AI347">
        <v>0.22</v>
      </c>
      <c r="AJ347">
        <v>8.0000000000000002E-3</v>
      </c>
      <c r="AK347">
        <v>5.7</v>
      </c>
      <c r="AL347">
        <v>1.7999999999999999E-2</v>
      </c>
      <c r="AM347">
        <v>4.71</v>
      </c>
      <c r="AN347">
        <v>-0.02</v>
      </c>
      <c r="AO347">
        <v>-0.02</v>
      </c>
      <c r="AP347">
        <v>1.8</v>
      </c>
      <c r="AQ347">
        <v>-0.1</v>
      </c>
      <c r="AR347">
        <v>38.6</v>
      </c>
      <c r="AS347">
        <v>-0.02</v>
      </c>
      <c r="AT347">
        <v>3.4</v>
      </c>
      <c r="AU347">
        <v>120</v>
      </c>
      <c r="AV347">
        <v>0.08</v>
      </c>
      <c r="AW347">
        <v>0.4</v>
      </c>
      <c r="AX347">
        <v>11</v>
      </c>
      <c r="AY347">
        <v>-0.1</v>
      </c>
      <c r="AZ347">
        <v>11.4</v>
      </c>
    </row>
    <row r="348" spans="1:52" hidden="1" x14ac:dyDescent="0.3">
      <c r="A348" t="s">
        <v>1387</v>
      </c>
      <c r="B348" t="s">
        <v>1388</v>
      </c>
      <c r="C348" s="1" t="str">
        <f t="shared" si="56"/>
        <v>21:1173</v>
      </c>
      <c r="D348" s="1" t="str">
        <f t="shared" si="57"/>
        <v>21:0241</v>
      </c>
      <c r="E348" t="s">
        <v>1389</v>
      </c>
      <c r="F348" t="s">
        <v>1390</v>
      </c>
      <c r="H348">
        <v>70.962109999999996</v>
      </c>
      <c r="I348">
        <v>-114.43504</v>
      </c>
      <c r="J348" s="1" t="str">
        <f t="shared" si="58"/>
        <v>NGR bulk stream sediment</v>
      </c>
      <c r="K348" s="1" t="str">
        <f t="shared" si="59"/>
        <v>&lt;177 micron (NGR)</v>
      </c>
      <c r="L348">
        <v>20</v>
      </c>
      <c r="M348" t="s">
        <v>307</v>
      </c>
      <c r="N348">
        <v>347</v>
      </c>
      <c r="O348">
        <v>7</v>
      </c>
      <c r="P348">
        <v>10</v>
      </c>
      <c r="Q348">
        <v>0.31</v>
      </c>
      <c r="R348">
        <v>1.4</v>
      </c>
      <c r="S348">
        <v>0.3</v>
      </c>
      <c r="T348">
        <v>-20</v>
      </c>
      <c r="U348">
        <v>28.1</v>
      </c>
      <c r="V348">
        <v>0.04</v>
      </c>
      <c r="W348">
        <v>13.35</v>
      </c>
      <c r="X348">
        <v>0.04</v>
      </c>
      <c r="Y348">
        <v>2.7</v>
      </c>
      <c r="Z348">
        <v>7.2</v>
      </c>
      <c r="AA348">
        <v>5.36</v>
      </c>
      <c r="AB348">
        <v>0.52</v>
      </c>
      <c r="AC348">
        <v>1.1000000000000001</v>
      </c>
      <c r="AD348">
        <v>-5</v>
      </c>
      <c r="AE348">
        <v>0.08</v>
      </c>
      <c r="AF348">
        <v>7.8</v>
      </c>
      <c r="AG348">
        <v>7.5</v>
      </c>
      <c r="AH348">
        <v>180</v>
      </c>
      <c r="AI348">
        <v>0.23</v>
      </c>
      <c r="AJ348">
        <v>8.0000000000000002E-3</v>
      </c>
      <c r="AK348">
        <v>5.3</v>
      </c>
      <c r="AL348">
        <v>1.4E-2</v>
      </c>
      <c r="AM348">
        <v>4.34</v>
      </c>
      <c r="AN348">
        <v>-0.02</v>
      </c>
      <c r="AO348">
        <v>0.03</v>
      </c>
      <c r="AP348">
        <v>1.5</v>
      </c>
      <c r="AQ348">
        <v>0.1</v>
      </c>
      <c r="AR348">
        <v>39.1</v>
      </c>
      <c r="AS348">
        <v>-0.02</v>
      </c>
      <c r="AT348">
        <v>2.7</v>
      </c>
      <c r="AU348">
        <v>120</v>
      </c>
      <c r="AV348">
        <v>0.06</v>
      </c>
      <c r="AW348">
        <v>0.3</v>
      </c>
      <c r="AX348">
        <v>11</v>
      </c>
      <c r="AY348">
        <v>-0.1</v>
      </c>
      <c r="AZ348">
        <v>9.4</v>
      </c>
    </row>
    <row r="349" spans="1:52" hidden="1" x14ac:dyDescent="0.3">
      <c r="A349" t="s">
        <v>1391</v>
      </c>
      <c r="B349" t="s">
        <v>1392</v>
      </c>
      <c r="C349" s="1" t="str">
        <f t="shared" si="56"/>
        <v>21:1173</v>
      </c>
      <c r="D349" s="1" t="str">
        <f t="shared" si="57"/>
        <v>21:0241</v>
      </c>
      <c r="E349" t="s">
        <v>1393</v>
      </c>
      <c r="F349" t="s">
        <v>1394</v>
      </c>
      <c r="H349">
        <v>70.989909999999995</v>
      </c>
      <c r="I349">
        <v>-114.47305</v>
      </c>
      <c r="J349" s="1" t="str">
        <f t="shared" si="58"/>
        <v>NGR bulk stream sediment</v>
      </c>
      <c r="K349" s="1" t="str">
        <f t="shared" si="59"/>
        <v>&lt;177 micron (NGR)</v>
      </c>
      <c r="L349">
        <v>20</v>
      </c>
      <c r="M349" t="s">
        <v>62</v>
      </c>
      <c r="N349">
        <v>348</v>
      </c>
      <c r="O349">
        <v>1</v>
      </c>
      <c r="P349">
        <v>9</v>
      </c>
      <c r="Q349">
        <v>0.26</v>
      </c>
      <c r="R349">
        <v>0.8</v>
      </c>
      <c r="S349">
        <v>0.4</v>
      </c>
      <c r="T349">
        <v>-20</v>
      </c>
      <c r="U349">
        <v>25.7</v>
      </c>
      <c r="V349">
        <v>-0.02</v>
      </c>
      <c r="W349">
        <v>12.31</v>
      </c>
      <c r="X349">
        <v>0.06</v>
      </c>
      <c r="Y349">
        <v>1.7</v>
      </c>
      <c r="Z349">
        <v>6.5</v>
      </c>
      <c r="AA349">
        <v>3.17</v>
      </c>
      <c r="AB349">
        <v>0.28000000000000003</v>
      </c>
      <c r="AC349">
        <v>1</v>
      </c>
      <c r="AD349">
        <v>-5</v>
      </c>
      <c r="AE349">
        <v>0.05</v>
      </c>
      <c r="AF349">
        <v>7</v>
      </c>
      <c r="AG349">
        <v>7.28</v>
      </c>
      <c r="AH349">
        <v>108</v>
      </c>
      <c r="AI349">
        <v>0.19</v>
      </c>
      <c r="AJ349">
        <v>8.9999999999999993E-3</v>
      </c>
      <c r="AK349">
        <v>3.8</v>
      </c>
      <c r="AL349">
        <v>1.4999999999999999E-2</v>
      </c>
      <c r="AM349">
        <v>3.07</v>
      </c>
      <c r="AN349">
        <v>-0.02</v>
      </c>
      <c r="AO349">
        <v>-0.02</v>
      </c>
      <c r="AP349">
        <v>1.3</v>
      </c>
      <c r="AQ349">
        <v>0.2</v>
      </c>
      <c r="AR349">
        <v>35.799999999999997</v>
      </c>
      <c r="AS349">
        <v>-0.02</v>
      </c>
      <c r="AT349">
        <v>1.9</v>
      </c>
      <c r="AU349">
        <v>80</v>
      </c>
      <c r="AV349">
        <v>0.04</v>
      </c>
      <c r="AW349">
        <v>0.3</v>
      </c>
      <c r="AX349">
        <v>9</v>
      </c>
      <c r="AY349">
        <v>-0.1</v>
      </c>
      <c r="AZ349">
        <v>9.1</v>
      </c>
    </row>
    <row r="350" spans="1:52" hidden="1" x14ac:dyDescent="0.3">
      <c r="A350" t="s">
        <v>1395</v>
      </c>
      <c r="B350" t="s">
        <v>1396</v>
      </c>
      <c r="C350" s="1" t="str">
        <f t="shared" si="56"/>
        <v>21:1173</v>
      </c>
      <c r="D350" s="1" t="str">
        <f t="shared" si="57"/>
        <v>21:0241</v>
      </c>
      <c r="E350" t="s">
        <v>1389</v>
      </c>
      <c r="F350" t="s">
        <v>1397</v>
      </c>
      <c r="H350">
        <v>70.962109999999996</v>
      </c>
      <c r="I350">
        <v>-114.43504</v>
      </c>
      <c r="J350" s="1" t="str">
        <f t="shared" si="58"/>
        <v>NGR bulk stream sediment</v>
      </c>
      <c r="K350" s="1" t="str">
        <f t="shared" si="59"/>
        <v>&lt;177 micron (NGR)</v>
      </c>
      <c r="L350">
        <v>20</v>
      </c>
      <c r="M350" t="s">
        <v>311</v>
      </c>
      <c r="N350">
        <v>349</v>
      </c>
      <c r="O350">
        <v>1</v>
      </c>
      <c r="P350">
        <v>11</v>
      </c>
      <c r="Q350">
        <v>0.32</v>
      </c>
      <c r="R350">
        <v>1.4</v>
      </c>
      <c r="S350">
        <v>0.7</v>
      </c>
      <c r="T350">
        <v>-20</v>
      </c>
      <c r="U350">
        <v>30.7</v>
      </c>
      <c r="V350">
        <v>0.05</v>
      </c>
      <c r="W350">
        <v>13.45</v>
      </c>
      <c r="X350">
        <v>0.04</v>
      </c>
      <c r="Y350">
        <v>2.8</v>
      </c>
      <c r="Z350">
        <v>7.3</v>
      </c>
      <c r="AA350">
        <v>5.71</v>
      </c>
      <c r="AB350">
        <v>0.53</v>
      </c>
      <c r="AC350">
        <v>1.3</v>
      </c>
      <c r="AD350">
        <v>6</v>
      </c>
      <c r="AE350">
        <v>0.09</v>
      </c>
      <c r="AF350">
        <v>8.3000000000000007</v>
      </c>
      <c r="AG350">
        <v>7.52</v>
      </c>
      <c r="AH350">
        <v>193</v>
      </c>
      <c r="AI350">
        <v>0.25</v>
      </c>
      <c r="AJ350">
        <v>8.0000000000000002E-3</v>
      </c>
      <c r="AK350">
        <v>5.4</v>
      </c>
      <c r="AL350">
        <v>1.4999999999999999E-2</v>
      </c>
      <c r="AM350">
        <v>4.91</v>
      </c>
      <c r="AN350">
        <v>-0.02</v>
      </c>
      <c r="AO350">
        <v>0.03</v>
      </c>
      <c r="AP350">
        <v>1.6</v>
      </c>
      <c r="AQ350">
        <v>0.1</v>
      </c>
      <c r="AR350">
        <v>38.700000000000003</v>
      </c>
      <c r="AS350">
        <v>-0.02</v>
      </c>
      <c r="AT350">
        <v>3</v>
      </c>
      <c r="AU350">
        <v>130</v>
      </c>
      <c r="AV350">
        <v>0.08</v>
      </c>
      <c r="AW350">
        <v>0.4</v>
      </c>
      <c r="AX350">
        <v>11</v>
      </c>
      <c r="AY350">
        <v>-0.1</v>
      </c>
      <c r="AZ350">
        <v>10.3</v>
      </c>
    </row>
    <row r="351" spans="1:52" hidden="1" x14ac:dyDescent="0.3">
      <c r="A351" t="s">
        <v>1398</v>
      </c>
      <c r="B351" t="s">
        <v>1399</v>
      </c>
      <c r="C351" s="1" t="str">
        <f t="shared" si="56"/>
        <v>21:1173</v>
      </c>
      <c r="D351" s="1" t="str">
        <f t="shared" si="57"/>
        <v>21:0241</v>
      </c>
      <c r="E351" t="s">
        <v>1400</v>
      </c>
      <c r="F351" t="s">
        <v>1401</v>
      </c>
      <c r="H351">
        <v>70.948729999999998</v>
      </c>
      <c r="I351">
        <v>-114.45104000000001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20</v>
      </c>
      <c r="M351" t="s">
        <v>67</v>
      </c>
      <c r="N351">
        <v>350</v>
      </c>
      <c r="O351">
        <v>1</v>
      </c>
      <c r="P351">
        <v>8</v>
      </c>
      <c r="Q351">
        <v>0.27</v>
      </c>
      <c r="R351">
        <v>1.1000000000000001</v>
      </c>
      <c r="S351">
        <v>1.2</v>
      </c>
      <c r="T351">
        <v>-20</v>
      </c>
      <c r="U351">
        <v>28.5</v>
      </c>
      <c r="V351">
        <v>0.03</v>
      </c>
      <c r="W351">
        <v>14.32</v>
      </c>
      <c r="X351">
        <v>0.04</v>
      </c>
      <c r="Y351">
        <v>2.2000000000000002</v>
      </c>
      <c r="Z351">
        <v>6.5</v>
      </c>
      <c r="AA351">
        <v>4.5</v>
      </c>
      <c r="AB351">
        <v>0.45</v>
      </c>
      <c r="AC351">
        <v>1</v>
      </c>
      <c r="AD351">
        <v>-5</v>
      </c>
      <c r="AE351">
        <v>0.06</v>
      </c>
      <c r="AF351">
        <v>7.3</v>
      </c>
      <c r="AG351">
        <v>7.85</v>
      </c>
      <c r="AH351">
        <v>166</v>
      </c>
      <c r="AI351">
        <v>0.25</v>
      </c>
      <c r="AJ351">
        <v>8.0000000000000002E-3</v>
      </c>
      <c r="AK351">
        <v>5</v>
      </c>
      <c r="AL351">
        <v>1.2999999999999999E-2</v>
      </c>
      <c r="AM351">
        <v>4.6500000000000004</v>
      </c>
      <c r="AN351">
        <v>-0.02</v>
      </c>
      <c r="AO351">
        <v>-0.02</v>
      </c>
      <c r="AP351">
        <v>1.3</v>
      </c>
      <c r="AQ351">
        <v>0.1</v>
      </c>
      <c r="AR351">
        <v>38.799999999999997</v>
      </c>
      <c r="AS351">
        <v>-0.02</v>
      </c>
      <c r="AT351">
        <v>2.2999999999999998</v>
      </c>
      <c r="AU351">
        <v>110</v>
      </c>
      <c r="AV351">
        <v>0.06</v>
      </c>
      <c r="AW351">
        <v>0.3</v>
      </c>
      <c r="AX351">
        <v>10</v>
      </c>
      <c r="AY351">
        <v>-0.1</v>
      </c>
      <c r="AZ351">
        <v>7.8</v>
      </c>
    </row>
    <row r="352" spans="1:52" hidden="1" x14ac:dyDescent="0.3">
      <c r="A352" t="s">
        <v>1402</v>
      </c>
      <c r="B352" t="s">
        <v>1403</v>
      </c>
      <c r="C352" s="1" t="str">
        <f t="shared" si="56"/>
        <v>21:1173</v>
      </c>
      <c r="D352" s="1" t="str">
        <f t="shared" si="57"/>
        <v>21:0241</v>
      </c>
      <c r="E352" t="s">
        <v>1404</v>
      </c>
      <c r="F352" t="s">
        <v>1405</v>
      </c>
      <c r="H352">
        <v>70.948899999999995</v>
      </c>
      <c r="I352">
        <v>-114.43404</v>
      </c>
      <c r="J352" s="1" t="str">
        <f t="shared" si="58"/>
        <v>NGR bulk stream sediment</v>
      </c>
      <c r="K352" s="1" t="str">
        <f t="shared" si="59"/>
        <v>&lt;177 micron (NGR)</v>
      </c>
      <c r="L352">
        <v>20</v>
      </c>
      <c r="M352" t="s">
        <v>77</v>
      </c>
      <c r="N352">
        <v>351</v>
      </c>
      <c r="O352">
        <v>1</v>
      </c>
      <c r="P352">
        <v>11</v>
      </c>
      <c r="Q352">
        <v>0.25</v>
      </c>
      <c r="R352">
        <v>1</v>
      </c>
      <c r="S352">
        <v>0.4</v>
      </c>
      <c r="T352">
        <v>-20</v>
      </c>
      <c r="U352">
        <v>23.8</v>
      </c>
      <c r="V352">
        <v>0.03</v>
      </c>
      <c r="W352">
        <v>13.09</v>
      </c>
      <c r="X352">
        <v>0.08</v>
      </c>
      <c r="Y352">
        <v>2.2000000000000002</v>
      </c>
      <c r="Z352">
        <v>6.7</v>
      </c>
      <c r="AA352">
        <v>5.01</v>
      </c>
      <c r="AB352">
        <v>0.33</v>
      </c>
      <c r="AC352">
        <v>1</v>
      </c>
      <c r="AD352">
        <v>7</v>
      </c>
      <c r="AE352">
        <v>0.05</v>
      </c>
      <c r="AF352">
        <v>6.9</v>
      </c>
      <c r="AG352">
        <v>7.46</v>
      </c>
      <c r="AH352">
        <v>148</v>
      </c>
      <c r="AI352">
        <v>0.25</v>
      </c>
      <c r="AJ352">
        <v>8.9999999999999993E-3</v>
      </c>
      <c r="AK352">
        <v>4.9000000000000004</v>
      </c>
      <c r="AL352">
        <v>1.4E-2</v>
      </c>
      <c r="AM352">
        <v>4.58</v>
      </c>
      <c r="AN352">
        <v>-0.02</v>
      </c>
      <c r="AO352">
        <v>0.03</v>
      </c>
      <c r="AP352">
        <v>1.2</v>
      </c>
      <c r="AQ352">
        <v>0.2</v>
      </c>
      <c r="AR352">
        <v>38.1</v>
      </c>
      <c r="AS352">
        <v>-0.02</v>
      </c>
      <c r="AT352">
        <v>1.7</v>
      </c>
      <c r="AU352">
        <v>90</v>
      </c>
      <c r="AV352">
        <v>0.05</v>
      </c>
      <c r="AW352">
        <v>0.4</v>
      </c>
      <c r="AX352">
        <v>10</v>
      </c>
      <c r="AY352">
        <v>-0.1</v>
      </c>
      <c r="AZ352">
        <v>12</v>
      </c>
    </row>
    <row r="353" spans="1:52" hidden="1" x14ac:dyDescent="0.3">
      <c r="A353" t="s">
        <v>1406</v>
      </c>
      <c r="B353" t="s">
        <v>1407</v>
      </c>
      <c r="C353" s="1" t="str">
        <f t="shared" si="56"/>
        <v>21:1173</v>
      </c>
      <c r="D353" s="1" t="str">
        <f t="shared" si="57"/>
        <v>21:0241</v>
      </c>
      <c r="E353" t="s">
        <v>1408</v>
      </c>
      <c r="F353" t="s">
        <v>1409</v>
      </c>
      <c r="H353">
        <v>70.963239999999999</v>
      </c>
      <c r="I353">
        <v>-114.35104</v>
      </c>
      <c r="J353" s="1" t="str">
        <f t="shared" si="58"/>
        <v>NGR bulk stream sediment</v>
      </c>
      <c r="K353" s="1" t="str">
        <f t="shared" si="59"/>
        <v>&lt;177 micron (NGR)</v>
      </c>
      <c r="L353">
        <v>20</v>
      </c>
      <c r="M353" t="s">
        <v>82</v>
      </c>
      <c r="N353">
        <v>352</v>
      </c>
      <c r="O353">
        <v>1</v>
      </c>
      <c r="P353">
        <v>16</v>
      </c>
      <c r="Q353">
        <v>0.37</v>
      </c>
      <c r="R353">
        <v>1.1000000000000001</v>
      </c>
      <c r="S353">
        <v>0.5</v>
      </c>
      <c r="T353">
        <v>-20</v>
      </c>
      <c r="U353">
        <v>30</v>
      </c>
      <c r="V353">
        <v>0.03</v>
      </c>
      <c r="W353">
        <v>9.58</v>
      </c>
      <c r="X353">
        <v>7.0000000000000007E-2</v>
      </c>
      <c r="Y353">
        <v>2.4</v>
      </c>
      <c r="Z353">
        <v>8.6</v>
      </c>
      <c r="AA353">
        <v>5.66</v>
      </c>
      <c r="AB353">
        <v>0.44</v>
      </c>
      <c r="AC353">
        <v>1.4</v>
      </c>
      <c r="AD353">
        <v>-5</v>
      </c>
      <c r="AE353">
        <v>0.06</v>
      </c>
      <c r="AF353">
        <v>8.6999999999999993</v>
      </c>
      <c r="AG353">
        <v>5.56</v>
      </c>
      <c r="AH353">
        <v>90</v>
      </c>
      <c r="AI353">
        <v>0.3</v>
      </c>
      <c r="AJ353">
        <v>8.9999999999999993E-3</v>
      </c>
      <c r="AK353">
        <v>5.9</v>
      </c>
      <c r="AL353">
        <v>0.02</v>
      </c>
      <c r="AM353">
        <v>5.27</v>
      </c>
      <c r="AN353">
        <v>7.0000000000000007E-2</v>
      </c>
      <c r="AO353">
        <v>0.02</v>
      </c>
      <c r="AP353">
        <v>1.6</v>
      </c>
      <c r="AQ353">
        <v>0.3</v>
      </c>
      <c r="AR353">
        <v>27.4</v>
      </c>
      <c r="AS353">
        <v>-0.02</v>
      </c>
      <c r="AT353">
        <v>2.1</v>
      </c>
      <c r="AU353">
        <v>110</v>
      </c>
      <c r="AV353">
        <v>7.0000000000000007E-2</v>
      </c>
      <c r="AW353">
        <v>0.7</v>
      </c>
      <c r="AX353">
        <v>13</v>
      </c>
      <c r="AY353">
        <v>-0.1</v>
      </c>
      <c r="AZ353">
        <v>14.3</v>
      </c>
    </row>
    <row r="354" spans="1:52" hidden="1" x14ac:dyDescent="0.3">
      <c r="A354" t="s">
        <v>1410</v>
      </c>
      <c r="B354" t="s">
        <v>1411</v>
      </c>
      <c r="C354" s="1" t="str">
        <f t="shared" si="56"/>
        <v>21:1173</v>
      </c>
      <c r="D354" s="1" t="str">
        <f>HYPERLINK("http://geochem.nrcan.gc.ca/cdogs/content/svy/svy_e.htm", "")</f>
        <v/>
      </c>
      <c r="G354" s="1" t="str">
        <f>HYPERLINK("http://geochem.nrcan.gc.ca/cdogs/content/cr_/cr_00162_e.htm", "162")</f>
        <v>162</v>
      </c>
      <c r="J354" t="s">
        <v>70</v>
      </c>
      <c r="K354" t="s">
        <v>71</v>
      </c>
      <c r="L354">
        <v>20</v>
      </c>
      <c r="M354" t="s">
        <v>72</v>
      </c>
      <c r="N354">
        <v>353</v>
      </c>
      <c r="O354">
        <v>8</v>
      </c>
      <c r="P354">
        <v>92</v>
      </c>
      <c r="Q354">
        <v>1.07</v>
      </c>
      <c r="R354">
        <v>6.2</v>
      </c>
      <c r="S354">
        <v>0.5</v>
      </c>
      <c r="T354">
        <v>-20</v>
      </c>
      <c r="U354">
        <v>388.3</v>
      </c>
      <c r="V354">
        <v>0.08</v>
      </c>
      <c r="W354">
        <v>3.72</v>
      </c>
      <c r="X354">
        <v>0.28999999999999998</v>
      </c>
      <c r="Y354">
        <v>19.2</v>
      </c>
      <c r="Z354">
        <v>52.4</v>
      </c>
      <c r="AA354">
        <v>44.78</v>
      </c>
      <c r="AB354">
        <v>3.34</v>
      </c>
      <c r="AC354">
        <v>3.8</v>
      </c>
      <c r="AD354">
        <v>42</v>
      </c>
      <c r="AE354">
        <v>0.05</v>
      </c>
      <c r="AF354">
        <v>13.5</v>
      </c>
      <c r="AG354">
        <v>1.6</v>
      </c>
      <c r="AH354">
        <v>622</v>
      </c>
      <c r="AI354">
        <v>1.39</v>
      </c>
      <c r="AJ354">
        <v>2.7E-2</v>
      </c>
      <c r="AK354">
        <v>60.2</v>
      </c>
      <c r="AL354">
        <v>0.122</v>
      </c>
      <c r="AM354">
        <v>4.71</v>
      </c>
      <c r="AN354">
        <v>0.12</v>
      </c>
      <c r="AO354">
        <v>0.26</v>
      </c>
      <c r="AP354">
        <v>6.8</v>
      </c>
      <c r="AQ354">
        <v>0.6</v>
      </c>
      <c r="AR354">
        <v>80.599999999999994</v>
      </c>
      <c r="AS354">
        <v>-0.02</v>
      </c>
      <c r="AT354">
        <v>2.4</v>
      </c>
      <c r="AU354">
        <v>850</v>
      </c>
      <c r="AV354">
        <v>0.04</v>
      </c>
      <c r="AW354">
        <v>0.8</v>
      </c>
      <c r="AX354">
        <v>73</v>
      </c>
      <c r="AY354">
        <v>-0.1</v>
      </c>
      <c r="AZ354">
        <v>66.2</v>
      </c>
    </row>
    <row r="355" spans="1:52" hidden="1" x14ac:dyDescent="0.3">
      <c r="A355" t="s">
        <v>1412</v>
      </c>
      <c r="B355" t="s">
        <v>1413</v>
      </c>
      <c r="C355" s="1" t="str">
        <f t="shared" si="56"/>
        <v>21:1173</v>
      </c>
      <c r="D355" s="1" t="str">
        <f t="shared" ref="D355:D363" si="60">HYPERLINK("http://geochem.nrcan.gc.ca/cdogs/content/svy/svy210241_e.htm", "21:0241")</f>
        <v>21:0241</v>
      </c>
      <c r="E355" t="s">
        <v>1414</v>
      </c>
      <c r="F355" t="s">
        <v>1415</v>
      </c>
      <c r="H355">
        <v>70.993819999999999</v>
      </c>
      <c r="I355">
        <v>-114.32404</v>
      </c>
      <c r="J355" s="1" t="str">
        <f t="shared" ref="J355:J363" si="61">HYPERLINK("http://geochem.nrcan.gc.ca/cdogs/content/kwd/kwd020030_e.htm", "NGR bulk stream sediment")</f>
        <v>NGR bulk stream sediment</v>
      </c>
      <c r="K355" s="1" t="str">
        <f t="shared" ref="K355:K363" si="62">HYPERLINK("http://geochem.nrcan.gc.ca/cdogs/content/kwd/kwd080006_e.htm", "&lt;177 micron (NGR)")</f>
        <v>&lt;177 micron (NGR)</v>
      </c>
      <c r="L355">
        <v>20</v>
      </c>
      <c r="M355" t="s">
        <v>87</v>
      </c>
      <c r="N355">
        <v>354</v>
      </c>
      <c r="O355">
        <v>1</v>
      </c>
      <c r="P355">
        <v>11</v>
      </c>
      <c r="Q355">
        <v>0.34</v>
      </c>
      <c r="R355">
        <v>1.7</v>
      </c>
      <c r="S355">
        <v>0.7</v>
      </c>
      <c r="T355">
        <v>-20</v>
      </c>
      <c r="U355">
        <v>26.5</v>
      </c>
      <c r="V355">
        <v>0.04</v>
      </c>
      <c r="W355">
        <v>12.86</v>
      </c>
      <c r="X355">
        <v>0.04</v>
      </c>
      <c r="Y355">
        <v>2.7</v>
      </c>
      <c r="Z355">
        <v>8.1</v>
      </c>
      <c r="AA355">
        <v>5.29</v>
      </c>
      <c r="AB355">
        <v>0.57999999999999996</v>
      </c>
      <c r="AC355">
        <v>1.3</v>
      </c>
      <c r="AD355">
        <v>-5</v>
      </c>
      <c r="AE355">
        <v>0.06</v>
      </c>
      <c r="AF355">
        <v>7.6</v>
      </c>
      <c r="AG355">
        <v>7.37</v>
      </c>
      <c r="AH355">
        <v>136</v>
      </c>
      <c r="AI355">
        <v>0.27</v>
      </c>
      <c r="AJ355">
        <v>8.0000000000000002E-3</v>
      </c>
      <c r="AK355">
        <v>5.7</v>
      </c>
      <c r="AL355">
        <v>1.2999999999999999E-2</v>
      </c>
      <c r="AM355">
        <v>4.5999999999999996</v>
      </c>
      <c r="AN355">
        <v>-0.02</v>
      </c>
      <c r="AO355">
        <v>0.02</v>
      </c>
      <c r="AP355">
        <v>1.5</v>
      </c>
      <c r="AQ355">
        <v>0.1</v>
      </c>
      <c r="AR355">
        <v>36.6</v>
      </c>
      <c r="AS355">
        <v>-0.02</v>
      </c>
      <c r="AT355">
        <v>2.2000000000000002</v>
      </c>
      <c r="AU355">
        <v>120</v>
      </c>
      <c r="AV355">
        <v>0.05</v>
      </c>
      <c r="AW355">
        <v>0.3</v>
      </c>
      <c r="AX355">
        <v>14</v>
      </c>
      <c r="AY355">
        <v>-0.1</v>
      </c>
      <c r="AZ355">
        <v>10.7</v>
      </c>
    </row>
    <row r="356" spans="1:52" hidden="1" x14ac:dyDescent="0.3">
      <c r="A356" t="s">
        <v>1416</v>
      </c>
      <c r="B356" t="s">
        <v>1417</v>
      </c>
      <c r="C356" s="1" t="str">
        <f t="shared" si="56"/>
        <v>21:1173</v>
      </c>
      <c r="D356" s="1" t="str">
        <f t="shared" si="60"/>
        <v>21:0241</v>
      </c>
      <c r="E356" t="s">
        <v>1418</v>
      </c>
      <c r="F356" t="s">
        <v>1419</v>
      </c>
      <c r="H356">
        <v>70.978669999999994</v>
      </c>
      <c r="I356">
        <v>-114.18203</v>
      </c>
      <c r="J356" s="1" t="str">
        <f t="shared" si="61"/>
        <v>NGR bulk stream sediment</v>
      </c>
      <c r="K356" s="1" t="str">
        <f t="shared" si="62"/>
        <v>&lt;177 micron (NGR)</v>
      </c>
      <c r="L356">
        <v>20</v>
      </c>
      <c r="M356" t="s">
        <v>92</v>
      </c>
      <c r="N356">
        <v>355</v>
      </c>
      <c r="O356">
        <v>1</v>
      </c>
      <c r="P356">
        <v>8</v>
      </c>
      <c r="Q356">
        <v>0.21</v>
      </c>
      <c r="R356">
        <v>1.5</v>
      </c>
      <c r="S356">
        <v>-0.2</v>
      </c>
      <c r="T356">
        <v>-20</v>
      </c>
      <c r="U356">
        <v>13.5</v>
      </c>
      <c r="V356">
        <v>-0.02</v>
      </c>
      <c r="W356">
        <v>15.27</v>
      </c>
      <c r="X356">
        <v>0.05</v>
      </c>
      <c r="Y356">
        <v>1.8</v>
      </c>
      <c r="Z356">
        <v>5.9</v>
      </c>
      <c r="AA356">
        <v>4.5</v>
      </c>
      <c r="AB356">
        <v>0.28999999999999998</v>
      </c>
      <c r="AC356">
        <v>0.8</v>
      </c>
      <c r="AD356">
        <v>6</v>
      </c>
      <c r="AE356">
        <v>0.05</v>
      </c>
      <c r="AF356">
        <v>6.3</v>
      </c>
      <c r="AG356">
        <v>8.1</v>
      </c>
      <c r="AH356">
        <v>140</v>
      </c>
      <c r="AI356">
        <v>0.25</v>
      </c>
      <c r="AJ356">
        <v>1.0999999999999999E-2</v>
      </c>
      <c r="AK356">
        <v>4.5</v>
      </c>
      <c r="AL356">
        <v>1.2E-2</v>
      </c>
      <c r="AM356">
        <v>3.06</v>
      </c>
      <c r="AN356">
        <v>-0.02</v>
      </c>
      <c r="AO356">
        <v>-0.02</v>
      </c>
      <c r="AP356">
        <v>1.3</v>
      </c>
      <c r="AQ356">
        <v>0.2</v>
      </c>
      <c r="AR356">
        <v>38.9</v>
      </c>
      <c r="AS356">
        <v>-0.02</v>
      </c>
      <c r="AT356">
        <v>1.8</v>
      </c>
      <c r="AU356">
        <v>90</v>
      </c>
      <c r="AV356">
        <v>0.05</v>
      </c>
      <c r="AW356">
        <v>0.3</v>
      </c>
      <c r="AX356">
        <v>8</v>
      </c>
      <c r="AY356">
        <v>-0.1</v>
      </c>
      <c r="AZ356">
        <v>7.1</v>
      </c>
    </row>
    <row r="357" spans="1:52" hidden="1" x14ac:dyDescent="0.3">
      <c r="A357" t="s">
        <v>1420</v>
      </c>
      <c r="B357" t="s">
        <v>1421</v>
      </c>
      <c r="C357" s="1" t="str">
        <f t="shared" si="56"/>
        <v>21:1173</v>
      </c>
      <c r="D357" s="1" t="str">
        <f t="shared" si="60"/>
        <v>21:0241</v>
      </c>
      <c r="E357" t="s">
        <v>1422</v>
      </c>
      <c r="F357" t="s">
        <v>1423</v>
      </c>
      <c r="H357">
        <v>70.977080000000001</v>
      </c>
      <c r="I357">
        <v>-114.15403000000001</v>
      </c>
      <c r="J357" s="1" t="str">
        <f t="shared" si="61"/>
        <v>NGR bulk stream sediment</v>
      </c>
      <c r="K357" s="1" t="str">
        <f t="shared" si="62"/>
        <v>&lt;177 micron (NGR)</v>
      </c>
      <c r="L357">
        <v>20</v>
      </c>
      <c r="M357" t="s">
        <v>97</v>
      </c>
      <c r="N357">
        <v>356</v>
      </c>
      <c r="O357">
        <v>1</v>
      </c>
      <c r="P357">
        <v>15</v>
      </c>
      <c r="Q357">
        <v>0.26</v>
      </c>
      <c r="R357">
        <v>2.2999999999999998</v>
      </c>
      <c r="S357">
        <v>0.5</v>
      </c>
      <c r="T357">
        <v>-20</v>
      </c>
      <c r="U357">
        <v>18.3</v>
      </c>
      <c r="V357">
        <v>0.03</v>
      </c>
      <c r="W357">
        <v>14.8</v>
      </c>
      <c r="X357">
        <v>0.04</v>
      </c>
      <c r="Y357">
        <v>2.7</v>
      </c>
      <c r="Z357">
        <v>6.5</v>
      </c>
      <c r="AA357">
        <v>6.01</v>
      </c>
      <c r="AB357">
        <v>0.52</v>
      </c>
      <c r="AC357">
        <v>1</v>
      </c>
      <c r="AD357">
        <v>-5</v>
      </c>
      <c r="AE357">
        <v>0.06</v>
      </c>
      <c r="AF357">
        <v>6.5</v>
      </c>
      <c r="AG357">
        <v>8.15</v>
      </c>
      <c r="AH357">
        <v>185</v>
      </c>
      <c r="AI357">
        <v>0.28999999999999998</v>
      </c>
      <c r="AJ357">
        <v>8.9999999999999993E-3</v>
      </c>
      <c r="AK357">
        <v>5.5</v>
      </c>
      <c r="AL357">
        <v>1.2999999999999999E-2</v>
      </c>
      <c r="AM357">
        <v>5.08</v>
      </c>
      <c r="AN357">
        <v>-0.02</v>
      </c>
      <c r="AO357">
        <v>-0.02</v>
      </c>
      <c r="AP357">
        <v>1.4</v>
      </c>
      <c r="AQ357">
        <v>0.2</v>
      </c>
      <c r="AR357">
        <v>39.6</v>
      </c>
      <c r="AS357">
        <v>-0.02</v>
      </c>
      <c r="AT357">
        <v>1.8</v>
      </c>
      <c r="AU357">
        <v>100</v>
      </c>
      <c r="AV357">
        <v>0.08</v>
      </c>
      <c r="AW357">
        <v>0.3</v>
      </c>
      <c r="AX357">
        <v>11</v>
      </c>
      <c r="AY357">
        <v>-0.1</v>
      </c>
      <c r="AZ357">
        <v>8.1999999999999993</v>
      </c>
    </row>
    <row r="358" spans="1:52" hidden="1" x14ac:dyDescent="0.3">
      <c r="A358" t="s">
        <v>1424</v>
      </c>
      <c r="B358" t="s">
        <v>1425</v>
      </c>
      <c r="C358" s="1" t="str">
        <f t="shared" si="56"/>
        <v>21:1173</v>
      </c>
      <c r="D358" s="1" t="str">
        <f t="shared" si="60"/>
        <v>21:0241</v>
      </c>
      <c r="E358" t="s">
        <v>1426</v>
      </c>
      <c r="F358" t="s">
        <v>1427</v>
      </c>
      <c r="H358">
        <v>70.992660000000001</v>
      </c>
      <c r="I358">
        <v>-114.04702</v>
      </c>
      <c r="J358" s="1" t="str">
        <f t="shared" si="61"/>
        <v>NGR bulk stream sediment</v>
      </c>
      <c r="K358" s="1" t="str">
        <f t="shared" si="62"/>
        <v>&lt;177 micron (NGR)</v>
      </c>
      <c r="L358">
        <v>20</v>
      </c>
      <c r="M358" t="s">
        <v>102</v>
      </c>
      <c r="N358">
        <v>357</v>
      </c>
      <c r="O358">
        <v>1</v>
      </c>
      <c r="P358">
        <v>7</v>
      </c>
      <c r="Q358">
        <v>0.18</v>
      </c>
      <c r="R358">
        <v>1.2</v>
      </c>
      <c r="S358">
        <v>0.3</v>
      </c>
      <c r="T358">
        <v>-20</v>
      </c>
      <c r="U358">
        <v>16.7</v>
      </c>
      <c r="V358">
        <v>-0.02</v>
      </c>
      <c r="W358">
        <v>13.95</v>
      </c>
      <c r="X358">
        <v>0.04</v>
      </c>
      <c r="Y358">
        <v>1.2</v>
      </c>
      <c r="Z358">
        <v>5.5</v>
      </c>
      <c r="AA358">
        <v>2.92</v>
      </c>
      <c r="AB358">
        <v>0.21</v>
      </c>
      <c r="AC358">
        <v>0.8</v>
      </c>
      <c r="AD358">
        <v>-5</v>
      </c>
      <c r="AE358">
        <v>0.03</v>
      </c>
      <c r="AF358">
        <v>6.5</v>
      </c>
      <c r="AG358">
        <v>7.4</v>
      </c>
      <c r="AH358">
        <v>108</v>
      </c>
      <c r="AI358">
        <v>0.24</v>
      </c>
      <c r="AJ358">
        <v>1.0999999999999999E-2</v>
      </c>
      <c r="AK358">
        <v>2.9</v>
      </c>
      <c r="AL358">
        <v>1.2999999999999999E-2</v>
      </c>
      <c r="AM358">
        <v>3.21</v>
      </c>
      <c r="AN358">
        <v>-0.02</v>
      </c>
      <c r="AO358">
        <v>-0.02</v>
      </c>
      <c r="AP358">
        <v>1</v>
      </c>
      <c r="AQ358">
        <v>0.2</v>
      </c>
      <c r="AR358">
        <v>33.799999999999997</v>
      </c>
      <c r="AS358">
        <v>-0.02</v>
      </c>
      <c r="AT358">
        <v>1.7</v>
      </c>
      <c r="AU358">
        <v>70</v>
      </c>
      <c r="AV358">
        <v>0.04</v>
      </c>
      <c r="AW358">
        <v>0.4</v>
      </c>
      <c r="AX358">
        <v>8</v>
      </c>
      <c r="AY358">
        <v>-0.1</v>
      </c>
      <c r="AZ358">
        <v>7.8</v>
      </c>
    </row>
    <row r="359" spans="1:52" hidden="1" x14ac:dyDescent="0.3">
      <c r="A359" t="s">
        <v>1428</v>
      </c>
      <c r="B359" t="s">
        <v>1429</v>
      </c>
      <c r="C359" s="1" t="str">
        <f t="shared" si="56"/>
        <v>21:1173</v>
      </c>
      <c r="D359" s="1" t="str">
        <f t="shared" si="60"/>
        <v>21:0241</v>
      </c>
      <c r="E359" t="s">
        <v>1430</v>
      </c>
      <c r="F359" t="s">
        <v>1431</v>
      </c>
      <c r="H359">
        <v>70.956339999999997</v>
      </c>
      <c r="I359">
        <v>-114.69206</v>
      </c>
      <c r="J359" s="1" t="str">
        <f t="shared" si="61"/>
        <v>NGR bulk stream sediment</v>
      </c>
      <c r="K359" s="1" t="str">
        <f t="shared" si="62"/>
        <v>&lt;177 micron (NGR)</v>
      </c>
      <c r="L359">
        <v>21</v>
      </c>
      <c r="M359" t="s">
        <v>57</v>
      </c>
      <c r="N359">
        <v>358</v>
      </c>
      <c r="O359">
        <v>7</v>
      </c>
      <c r="P359">
        <v>16</v>
      </c>
      <c r="Q359">
        <v>0.56000000000000005</v>
      </c>
      <c r="R359">
        <v>1.9</v>
      </c>
      <c r="S359">
        <v>0.4</v>
      </c>
      <c r="T359">
        <v>-20</v>
      </c>
      <c r="U359">
        <v>44.7</v>
      </c>
      <c r="V359">
        <v>0.06</v>
      </c>
      <c r="W359">
        <v>10.210000000000001</v>
      </c>
      <c r="X359">
        <v>7.0000000000000007E-2</v>
      </c>
      <c r="Y359">
        <v>3.5</v>
      </c>
      <c r="Z359">
        <v>11.6</v>
      </c>
      <c r="AA359">
        <v>8.4700000000000006</v>
      </c>
      <c r="AB359">
        <v>0.9</v>
      </c>
      <c r="AC359">
        <v>1.7</v>
      </c>
      <c r="AD359">
        <v>-5</v>
      </c>
      <c r="AE359">
        <v>0.15</v>
      </c>
      <c r="AF359">
        <v>11.3</v>
      </c>
      <c r="AG359">
        <v>5.47</v>
      </c>
      <c r="AH359">
        <v>126</v>
      </c>
      <c r="AI359">
        <v>0.23</v>
      </c>
      <c r="AJ359">
        <v>7.0000000000000001E-3</v>
      </c>
      <c r="AK359">
        <v>7</v>
      </c>
      <c r="AL359">
        <v>0.02</v>
      </c>
      <c r="AM359">
        <v>5.33</v>
      </c>
      <c r="AN359">
        <v>-0.02</v>
      </c>
      <c r="AO359">
        <v>-0.02</v>
      </c>
      <c r="AP359">
        <v>2.4</v>
      </c>
      <c r="AQ359">
        <v>0.3</v>
      </c>
      <c r="AR359">
        <v>31.5</v>
      </c>
      <c r="AS359">
        <v>-0.02</v>
      </c>
      <c r="AT359">
        <v>4.0999999999999996</v>
      </c>
      <c r="AU359">
        <v>150</v>
      </c>
      <c r="AV359">
        <v>0.06</v>
      </c>
      <c r="AW359">
        <v>0.5</v>
      </c>
      <c r="AX359">
        <v>19</v>
      </c>
      <c r="AY359">
        <v>-0.1</v>
      </c>
      <c r="AZ359">
        <v>11</v>
      </c>
    </row>
    <row r="360" spans="1:52" hidden="1" x14ac:dyDescent="0.3">
      <c r="A360" t="s">
        <v>1432</v>
      </c>
      <c r="B360" t="s">
        <v>1433</v>
      </c>
      <c r="C360" s="1" t="str">
        <f t="shared" si="56"/>
        <v>21:1173</v>
      </c>
      <c r="D360" s="1" t="str">
        <f t="shared" si="60"/>
        <v>21:0241</v>
      </c>
      <c r="E360" t="s">
        <v>1434</v>
      </c>
      <c r="F360" t="s">
        <v>1435</v>
      </c>
      <c r="H360">
        <v>70.990679999999998</v>
      </c>
      <c r="I360">
        <v>-115.60413</v>
      </c>
      <c r="J360" s="1" t="str">
        <f t="shared" si="61"/>
        <v>NGR bulk stream sediment</v>
      </c>
      <c r="K360" s="1" t="str">
        <f t="shared" si="62"/>
        <v>&lt;177 micron (NGR)</v>
      </c>
      <c r="L360">
        <v>21</v>
      </c>
      <c r="M360" t="s">
        <v>62</v>
      </c>
      <c r="N360">
        <v>359</v>
      </c>
      <c r="O360">
        <v>1</v>
      </c>
      <c r="P360">
        <v>26</v>
      </c>
      <c r="Q360">
        <v>1.2</v>
      </c>
      <c r="R360">
        <v>2.1</v>
      </c>
      <c r="S360">
        <v>2.7</v>
      </c>
      <c r="T360">
        <v>-20</v>
      </c>
      <c r="U360">
        <v>51.9</v>
      </c>
      <c r="V360">
        <v>7.0000000000000007E-2</v>
      </c>
      <c r="W360">
        <v>7.77</v>
      </c>
      <c r="X360">
        <v>0.12</v>
      </c>
      <c r="Y360">
        <v>10.8</v>
      </c>
      <c r="Z360">
        <v>20.8</v>
      </c>
      <c r="AA360">
        <v>28.02</v>
      </c>
      <c r="AB360">
        <v>1.66</v>
      </c>
      <c r="AC360">
        <v>3.3</v>
      </c>
      <c r="AD360">
        <v>7</v>
      </c>
      <c r="AE360">
        <v>0.08</v>
      </c>
      <c r="AF360">
        <v>11.3</v>
      </c>
      <c r="AG360">
        <v>4.87</v>
      </c>
      <c r="AH360">
        <v>366</v>
      </c>
      <c r="AI360">
        <v>0.35</v>
      </c>
      <c r="AJ360">
        <v>5.5E-2</v>
      </c>
      <c r="AK360">
        <v>20.6</v>
      </c>
      <c r="AL360">
        <v>3.2000000000000001E-2</v>
      </c>
      <c r="AM360">
        <v>6.5</v>
      </c>
      <c r="AN360">
        <v>-0.02</v>
      </c>
      <c r="AO360">
        <v>0.05</v>
      </c>
      <c r="AP360">
        <v>4.5</v>
      </c>
      <c r="AQ360">
        <v>0.4</v>
      </c>
      <c r="AR360">
        <v>30.1</v>
      </c>
      <c r="AS360">
        <v>-0.02</v>
      </c>
      <c r="AT360">
        <v>3</v>
      </c>
      <c r="AU360">
        <v>530</v>
      </c>
      <c r="AV360">
        <v>0.06</v>
      </c>
      <c r="AW360">
        <v>0.5</v>
      </c>
      <c r="AX360">
        <v>49</v>
      </c>
      <c r="AY360">
        <v>-0.1</v>
      </c>
      <c r="AZ360">
        <v>33.5</v>
      </c>
    </row>
    <row r="361" spans="1:52" hidden="1" x14ac:dyDescent="0.3">
      <c r="A361" t="s">
        <v>1436</v>
      </c>
      <c r="B361" t="s">
        <v>1437</v>
      </c>
      <c r="C361" s="1" t="str">
        <f t="shared" si="56"/>
        <v>21:1173</v>
      </c>
      <c r="D361" s="1" t="str">
        <f t="shared" si="60"/>
        <v>21:0241</v>
      </c>
      <c r="E361" t="s">
        <v>1438</v>
      </c>
      <c r="F361" t="s">
        <v>1439</v>
      </c>
      <c r="H361">
        <v>70.968980000000002</v>
      </c>
      <c r="I361">
        <v>-115.65813</v>
      </c>
      <c r="J361" s="1" t="str">
        <f t="shared" si="61"/>
        <v>NGR bulk stream sediment</v>
      </c>
      <c r="K361" s="1" t="str">
        <f t="shared" si="62"/>
        <v>&lt;177 micron (NGR)</v>
      </c>
      <c r="L361">
        <v>21</v>
      </c>
      <c r="M361" t="s">
        <v>67</v>
      </c>
      <c r="N361">
        <v>360</v>
      </c>
      <c r="O361">
        <v>1</v>
      </c>
      <c r="P361">
        <v>40</v>
      </c>
      <c r="Q361">
        <v>1.38</v>
      </c>
      <c r="R361">
        <v>1.9</v>
      </c>
      <c r="S361">
        <v>2.1</v>
      </c>
      <c r="T361">
        <v>-20</v>
      </c>
      <c r="U361">
        <v>58.8</v>
      </c>
      <c r="V361">
        <v>7.0000000000000007E-2</v>
      </c>
      <c r="W361">
        <v>6.89</v>
      </c>
      <c r="X361">
        <v>0.14000000000000001</v>
      </c>
      <c r="Y361">
        <v>13.5</v>
      </c>
      <c r="Z361">
        <v>23.5</v>
      </c>
      <c r="AA361">
        <v>73.72</v>
      </c>
      <c r="AB361">
        <v>1.91</v>
      </c>
      <c r="AC361">
        <v>4.4000000000000004</v>
      </c>
      <c r="AD361">
        <v>12</v>
      </c>
      <c r="AE361">
        <v>0.11</v>
      </c>
      <c r="AF361">
        <v>12</v>
      </c>
      <c r="AG361">
        <v>4.55</v>
      </c>
      <c r="AH361">
        <v>650</v>
      </c>
      <c r="AI361">
        <v>0.28000000000000003</v>
      </c>
      <c r="AJ361">
        <v>5.1999999999999998E-2</v>
      </c>
      <c r="AK361">
        <v>26.2</v>
      </c>
      <c r="AL361">
        <v>3.6999999999999998E-2</v>
      </c>
      <c r="AM361">
        <v>6.98</v>
      </c>
      <c r="AN361">
        <v>-0.02</v>
      </c>
      <c r="AO361">
        <v>0.04</v>
      </c>
      <c r="AP361">
        <v>6.1</v>
      </c>
      <c r="AQ361">
        <v>0.8</v>
      </c>
      <c r="AR361">
        <v>28.8</v>
      </c>
      <c r="AS361">
        <v>-0.02</v>
      </c>
      <c r="AT361">
        <v>3.5</v>
      </c>
      <c r="AU361">
        <v>880</v>
      </c>
      <c r="AV361">
        <v>0.06</v>
      </c>
      <c r="AW361">
        <v>0.7</v>
      </c>
      <c r="AX361">
        <v>62</v>
      </c>
      <c r="AY361">
        <v>-0.1</v>
      </c>
      <c r="AZ361">
        <v>38.700000000000003</v>
      </c>
    </row>
    <row r="362" spans="1:52" hidden="1" x14ac:dyDescent="0.3">
      <c r="A362" t="s">
        <v>1440</v>
      </c>
      <c r="B362" t="s">
        <v>1441</v>
      </c>
      <c r="C362" s="1" t="str">
        <f t="shared" si="56"/>
        <v>21:1173</v>
      </c>
      <c r="D362" s="1" t="str">
        <f t="shared" si="60"/>
        <v>21:0241</v>
      </c>
      <c r="E362" t="s">
        <v>1442</v>
      </c>
      <c r="F362" t="s">
        <v>1443</v>
      </c>
      <c r="H362">
        <v>70.968289999999996</v>
      </c>
      <c r="I362">
        <v>-115.59112</v>
      </c>
      <c r="J362" s="1" t="str">
        <f t="shared" si="61"/>
        <v>NGR bulk stream sediment</v>
      </c>
      <c r="K362" s="1" t="str">
        <f t="shared" si="62"/>
        <v>&lt;177 micron (NGR)</v>
      </c>
      <c r="L362">
        <v>21</v>
      </c>
      <c r="M362" t="s">
        <v>77</v>
      </c>
      <c r="N362">
        <v>361</v>
      </c>
      <c r="O362">
        <v>1</v>
      </c>
      <c r="P362">
        <v>29</v>
      </c>
      <c r="Q362">
        <v>1.1100000000000001</v>
      </c>
      <c r="R362">
        <v>2.8</v>
      </c>
      <c r="S362">
        <v>1.2</v>
      </c>
      <c r="T362">
        <v>-20</v>
      </c>
      <c r="U362">
        <v>67.8</v>
      </c>
      <c r="V362">
        <v>0.08</v>
      </c>
      <c r="W362">
        <v>7.45</v>
      </c>
      <c r="X362">
        <v>0.17</v>
      </c>
      <c r="Y362">
        <v>11.2</v>
      </c>
      <c r="Z362">
        <v>20.6</v>
      </c>
      <c r="AA362">
        <v>37.25</v>
      </c>
      <c r="AB362">
        <v>1.71</v>
      </c>
      <c r="AC362">
        <v>3.6</v>
      </c>
      <c r="AD362">
        <v>11</v>
      </c>
      <c r="AE362">
        <v>0.11</v>
      </c>
      <c r="AF362">
        <v>13.1</v>
      </c>
      <c r="AG362">
        <v>4.8</v>
      </c>
      <c r="AH362">
        <v>835</v>
      </c>
      <c r="AI362">
        <v>0.36</v>
      </c>
      <c r="AJ362">
        <v>3.9E-2</v>
      </c>
      <c r="AK362">
        <v>19.2</v>
      </c>
      <c r="AL362">
        <v>3.5999999999999997E-2</v>
      </c>
      <c r="AM362">
        <v>7.88</v>
      </c>
      <c r="AN362">
        <v>-0.02</v>
      </c>
      <c r="AO362">
        <v>0.05</v>
      </c>
      <c r="AP362">
        <v>4.5</v>
      </c>
      <c r="AQ362">
        <v>0.5</v>
      </c>
      <c r="AR362">
        <v>27.5</v>
      </c>
      <c r="AS362">
        <v>0.02</v>
      </c>
      <c r="AT362">
        <v>4</v>
      </c>
      <c r="AU362">
        <v>490</v>
      </c>
      <c r="AV362">
        <v>0.08</v>
      </c>
      <c r="AW362">
        <v>0.6</v>
      </c>
      <c r="AX362">
        <v>45</v>
      </c>
      <c r="AY362">
        <v>-0.1</v>
      </c>
      <c r="AZ362">
        <v>38.299999999999997</v>
      </c>
    </row>
    <row r="363" spans="1:52" hidden="1" x14ac:dyDescent="0.3">
      <c r="A363" t="s">
        <v>1444</v>
      </c>
      <c r="B363" t="s">
        <v>1445</v>
      </c>
      <c r="C363" s="1" t="str">
        <f t="shared" si="56"/>
        <v>21:1173</v>
      </c>
      <c r="D363" s="1" t="str">
        <f t="shared" si="60"/>
        <v>21:0241</v>
      </c>
      <c r="E363" t="s">
        <v>1446</v>
      </c>
      <c r="F363" t="s">
        <v>1447</v>
      </c>
      <c r="H363">
        <v>70.943129999999996</v>
      </c>
      <c r="I363">
        <v>-115.20809</v>
      </c>
      <c r="J363" s="1" t="str">
        <f t="shared" si="61"/>
        <v>NGR bulk stream sediment</v>
      </c>
      <c r="K363" s="1" t="str">
        <f t="shared" si="62"/>
        <v>&lt;177 micron (NGR)</v>
      </c>
      <c r="L363">
        <v>21</v>
      </c>
      <c r="M363" t="s">
        <v>82</v>
      </c>
      <c r="N363">
        <v>362</v>
      </c>
      <c r="O363">
        <v>1</v>
      </c>
      <c r="P363">
        <v>18</v>
      </c>
      <c r="Q363">
        <v>0.55000000000000004</v>
      </c>
      <c r="R363">
        <v>4</v>
      </c>
      <c r="S363">
        <v>0.6</v>
      </c>
      <c r="T363">
        <v>-20</v>
      </c>
      <c r="U363">
        <v>78.900000000000006</v>
      </c>
      <c r="V363">
        <v>0.06</v>
      </c>
      <c r="W363">
        <v>7.4</v>
      </c>
      <c r="X363">
        <v>0.12</v>
      </c>
      <c r="Y363">
        <v>5.8</v>
      </c>
      <c r="Z363">
        <v>11.3</v>
      </c>
      <c r="AA363">
        <v>10.73</v>
      </c>
      <c r="AB363">
        <v>1.45</v>
      </c>
      <c r="AC363">
        <v>1.8</v>
      </c>
      <c r="AD363">
        <v>29</v>
      </c>
      <c r="AE363">
        <v>0.13</v>
      </c>
      <c r="AF363">
        <v>8.3000000000000007</v>
      </c>
      <c r="AG363">
        <v>4.2</v>
      </c>
      <c r="AH363">
        <v>810</v>
      </c>
      <c r="AI363">
        <v>0.41</v>
      </c>
      <c r="AJ363">
        <v>8.0000000000000002E-3</v>
      </c>
      <c r="AK363">
        <v>8.8000000000000007</v>
      </c>
      <c r="AL363">
        <v>4.2999999999999997E-2</v>
      </c>
      <c r="AM363">
        <v>6.47</v>
      </c>
      <c r="AN363">
        <v>0.11</v>
      </c>
      <c r="AO363">
        <v>0.04</v>
      </c>
      <c r="AP363">
        <v>2</v>
      </c>
      <c r="AQ363">
        <v>0.4</v>
      </c>
      <c r="AR363">
        <v>37.200000000000003</v>
      </c>
      <c r="AS363">
        <v>-0.02</v>
      </c>
      <c r="AT363">
        <v>1.7</v>
      </c>
      <c r="AU363">
        <v>140</v>
      </c>
      <c r="AV363">
        <v>0.08</v>
      </c>
      <c r="AW363">
        <v>0.6</v>
      </c>
      <c r="AX363">
        <v>20</v>
      </c>
      <c r="AY363">
        <v>-0.1</v>
      </c>
      <c r="AZ363">
        <v>28.8</v>
      </c>
    </row>
    <row r="364" spans="1:52" hidden="1" x14ac:dyDescent="0.3">
      <c r="A364" t="s">
        <v>1448</v>
      </c>
      <c r="B364" t="s">
        <v>1449</v>
      </c>
      <c r="C364" s="1" t="str">
        <f t="shared" si="56"/>
        <v>21:1173</v>
      </c>
      <c r="D364" s="1" t="str">
        <f>HYPERLINK("http://geochem.nrcan.gc.ca/cdogs/content/svy/svy_e.htm", "")</f>
        <v/>
      </c>
      <c r="G364" s="1" t="str">
        <f>HYPERLINK("http://geochem.nrcan.gc.ca/cdogs/content/cr_/cr_00160_e.htm", "160")</f>
        <v>160</v>
      </c>
      <c r="J364" t="s">
        <v>70</v>
      </c>
      <c r="K364" t="s">
        <v>71</v>
      </c>
      <c r="L364">
        <v>21</v>
      </c>
      <c r="M364" t="s">
        <v>72</v>
      </c>
      <c r="N364">
        <v>363</v>
      </c>
      <c r="O364">
        <v>8</v>
      </c>
      <c r="P364">
        <v>76</v>
      </c>
      <c r="Q364">
        <v>0.76</v>
      </c>
      <c r="R364">
        <v>7.8</v>
      </c>
      <c r="S364">
        <v>1.2</v>
      </c>
      <c r="T364">
        <v>-20</v>
      </c>
      <c r="U364">
        <v>228.9</v>
      </c>
      <c r="V364">
        <v>0.08</v>
      </c>
      <c r="W364">
        <v>0.45</v>
      </c>
      <c r="X364">
        <v>0.21</v>
      </c>
      <c r="Y364">
        <v>6.4</v>
      </c>
      <c r="Z364">
        <v>16.100000000000001</v>
      </c>
      <c r="AA364">
        <v>11.58</v>
      </c>
      <c r="AB364">
        <v>1.48</v>
      </c>
      <c r="AC364">
        <v>2.2999999999999998</v>
      </c>
      <c r="AD364">
        <v>13</v>
      </c>
      <c r="AE364">
        <v>0.05</v>
      </c>
      <c r="AF364">
        <v>15.3</v>
      </c>
      <c r="AG364">
        <v>0.47</v>
      </c>
      <c r="AH364">
        <v>238</v>
      </c>
      <c r="AI364">
        <v>0.53</v>
      </c>
      <c r="AJ364">
        <v>0.01</v>
      </c>
      <c r="AK364">
        <v>13.2</v>
      </c>
      <c r="AL364">
        <v>7.0999999999999994E-2</v>
      </c>
      <c r="AM364">
        <v>10.65</v>
      </c>
      <c r="AN364">
        <v>0.02</v>
      </c>
      <c r="AO364">
        <v>0.24</v>
      </c>
      <c r="AP364">
        <v>1.9</v>
      </c>
      <c r="AQ364">
        <v>0.3</v>
      </c>
      <c r="AR364">
        <v>32.1</v>
      </c>
      <c r="AS364">
        <v>-0.02</v>
      </c>
      <c r="AT364">
        <v>4</v>
      </c>
      <c r="AU364">
        <v>380</v>
      </c>
      <c r="AV364">
        <v>0.04</v>
      </c>
      <c r="AW364">
        <v>1.2</v>
      </c>
      <c r="AX364">
        <v>25</v>
      </c>
      <c r="AY364">
        <v>0.1</v>
      </c>
      <c r="AZ364">
        <v>49.3</v>
      </c>
    </row>
    <row r="365" spans="1:52" hidden="1" x14ac:dyDescent="0.3">
      <c r="A365" t="s">
        <v>1450</v>
      </c>
      <c r="B365" t="s">
        <v>1451</v>
      </c>
      <c r="C365" s="1" t="str">
        <f t="shared" si="56"/>
        <v>21:1173</v>
      </c>
      <c r="D365" s="1" t="str">
        <f t="shared" ref="D365:D385" si="63">HYPERLINK("http://geochem.nrcan.gc.ca/cdogs/content/svy/svy210241_e.htm", "21:0241")</f>
        <v>21:0241</v>
      </c>
      <c r="E365" t="s">
        <v>1452</v>
      </c>
      <c r="F365" t="s">
        <v>1453</v>
      </c>
      <c r="H365">
        <v>70.953400000000002</v>
      </c>
      <c r="I365">
        <v>-114.88507</v>
      </c>
      <c r="J365" s="1" t="str">
        <f t="shared" ref="J365:J385" si="64">HYPERLINK("http://geochem.nrcan.gc.ca/cdogs/content/kwd/kwd020030_e.htm", "NGR bulk stream sediment")</f>
        <v>NGR bulk stream sediment</v>
      </c>
      <c r="K365" s="1" t="str">
        <f t="shared" ref="K365:K385" si="65">HYPERLINK("http://geochem.nrcan.gc.ca/cdogs/content/kwd/kwd080006_e.htm", "&lt;177 micron (NGR)")</f>
        <v>&lt;177 micron (NGR)</v>
      </c>
      <c r="L365">
        <v>21</v>
      </c>
      <c r="M365" t="s">
        <v>87</v>
      </c>
      <c r="N365">
        <v>364</v>
      </c>
      <c r="O365">
        <v>1</v>
      </c>
      <c r="P365">
        <v>13</v>
      </c>
      <c r="Q365">
        <v>0.33</v>
      </c>
      <c r="R365">
        <v>2.2999999999999998</v>
      </c>
      <c r="S365">
        <v>0.3</v>
      </c>
      <c r="T365">
        <v>-20</v>
      </c>
      <c r="U365">
        <v>46.3</v>
      </c>
      <c r="V365">
        <v>0.05</v>
      </c>
      <c r="W365">
        <v>10.3</v>
      </c>
      <c r="X365">
        <v>7.0000000000000007E-2</v>
      </c>
      <c r="Y365">
        <v>4.0999999999999996</v>
      </c>
      <c r="Z365">
        <v>9.3000000000000007</v>
      </c>
      <c r="AA365">
        <v>7.79</v>
      </c>
      <c r="AB365">
        <v>1.02</v>
      </c>
      <c r="AC365">
        <v>1.5</v>
      </c>
      <c r="AD365">
        <v>6</v>
      </c>
      <c r="AE365">
        <v>0.14000000000000001</v>
      </c>
      <c r="AF365">
        <v>10.6</v>
      </c>
      <c r="AG365">
        <v>5.84</v>
      </c>
      <c r="AH365">
        <v>317</v>
      </c>
      <c r="AI365">
        <v>0.24</v>
      </c>
      <c r="AJ365">
        <v>7.0000000000000001E-3</v>
      </c>
      <c r="AK365">
        <v>6.1</v>
      </c>
      <c r="AL365">
        <v>2.4E-2</v>
      </c>
      <c r="AM365">
        <v>5.16</v>
      </c>
      <c r="AN365">
        <v>-0.02</v>
      </c>
      <c r="AO365">
        <v>-0.02</v>
      </c>
      <c r="AP365">
        <v>2.1</v>
      </c>
      <c r="AQ365">
        <v>0.2</v>
      </c>
      <c r="AR365">
        <v>31.9</v>
      </c>
      <c r="AS365">
        <v>-0.02</v>
      </c>
      <c r="AT365">
        <v>4.4000000000000004</v>
      </c>
      <c r="AU365">
        <v>100</v>
      </c>
      <c r="AV365">
        <v>0.06</v>
      </c>
      <c r="AW365">
        <v>0.5</v>
      </c>
      <c r="AX365">
        <v>16</v>
      </c>
      <c r="AY365">
        <v>-0.1</v>
      </c>
      <c r="AZ365">
        <v>13</v>
      </c>
    </row>
    <row r="366" spans="1:52" hidden="1" x14ac:dyDescent="0.3">
      <c r="A366" t="s">
        <v>1454</v>
      </c>
      <c r="B366" t="s">
        <v>1455</v>
      </c>
      <c r="C366" s="1" t="str">
        <f t="shared" si="56"/>
        <v>21:1173</v>
      </c>
      <c r="D366" s="1" t="str">
        <f t="shared" si="63"/>
        <v>21:0241</v>
      </c>
      <c r="E366" t="s">
        <v>1430</v>
      </c>
      <c r="F366" t="s">
        <v>1456</v>
      </c>
      <c r="H366">
        <v>70.956339999999997</v>
      </c>
      <c r="I366">
        <v>-114.69206</v>
      </c>
      <c r="J366" s="1" t="str">
        <f t="shared" si="64"/>
        <v>NGR bulk stream sediment</v>
      </c>
      <c r="K366" s="1" t="str">
        <f t="shared" si="65"/>
        <v>&lt;177 micron (NGR)</v>
      </c>
      <c r="L366">
        <v>21</v>
      </c>
      <c r="M366" t="s">
        <v>120</v>
      </c>
      <c r="N366">
        <v>365</v>
      </c>
      <c r="O366">
        <v>1</v>
      </c>
      <c r="P366">
        <v>14</v>
      </c>
      <c r="Q366">
        <v>0.53</v>
      </c>
      <c r="R366">
        <v>1.9</v>
      </c>
      <c r="S366">
        <v>0.5</v>
      </c>
      <c r="T366">
        <v>-20</v>
      </c>
      <c r="U366">
        <v>47.4</v>
      </c>
      <c r="V366">
        <v>0.06</v>
      </c>
      <c r="W366">
        <v>10.73</v>
      </c>
      <c r="X366">
        <v>7.0000000000000007E-2</v>
      </c>
      <c r="Y366">
        <v>3.5</v>
      </c>
      <c r="Z366">
        <v>10.6</v>
      </c>
      <c r="AA366">
        <v>7.61</v>
      </c>
      <c r="AB366">
        <v>0.8</v>
      </c>
      <c r="AC366">
        <v>1.7</v>
      </c>
      <c r="AD366">
        <v>-5</v>
      </c>
      <c r="AE366">
        <v>0.16</v>
      </c>
      <c r="AF366">
        <v>10.8</v>
      </c>
      <c r="AG366">
        <v>6.38</v>
      </c>
      <c r="AH366">
        <v>180</v>
      </c>
      <c r="AI366">
        <v>0.25</v>
      </c>
      <c r="AJ366">
        <v>8.0000000000000002E-3</v>
      </c>
      <c r="AK366">
        <v>7</v>
      </c>
      <c r="AL366">
        <v>1.9E-2</v>
      </c>
      <c r="AM366">
        <v>5.61</v>
      </c>
      <c r="AN366">
        <v>-0.02</v>
      </c>
      <c r="AO366">
        <v>0.02</v>
      </c>
      <c r="AP366">
        <v>2.2000000000000002</v>
      </c>
      <c r="AQ366">
        <v>0.2</v>
      </c>
      <c r="AR366">
        <v>36.799999999999997</v>
      </c>
      <c r="AS366">
        <v>-0.02</v>
      </c>
      <c r="AT366">
        <v>4.2</v>
      </c>
      <c r="AU366">
        <v>150</v>
      </c>
      <c r="AV366">
        <v>0.08</v>
      </c>
      <c r="AW366">
        <v>0.7</v>
      </c>
      <c r="AX366">
        <v>18</v>
      </c>
      <c r="AY366">
        <v>-0.1</v>
      </c>
      <c r="AZ366">
        <v>11.8</v>
      </c>
    </row>
    <row r="367" spans="1:52" hidden="1" x14ac:dyDescent="0.3">
      <c r="A367" t="s">
        <v>1457</v>
      </c>
      <c r="B367" t="s">
        <v>1458</v>
      </c>
      <c r="C367" s="1" t="str">
        <f t="shared" si="56"/>
        <v>21:1173</v>
      </c>
      <c r="D367" s="1" t="str">
        <f t="shared" si="63"/>
        <v>21:0241</v>
      </c>
      <c r="E367" t="s">
        <v>1430</v>
      </c>
      <c r="F367" t="s">
        <v>1459</v>
      </c>
      <c r="H367">
        <v>70.956339999999997</v>
      </c>
      <c r="I367">
        <v>-114.69206</v>
      </c>
      <c r="J367" s="1" t="str">
        <f t="shared" si="64"/>
        <v>NGR bulk stream sediment</v>
      </c>
      <c r="K367" s="1" t="str">
        <f t="shared" si="65"/>
        <v>&lt;177 micron (NGR)</v>
      </c>
      <c r="L367">
        <v>21</v>
      </c>
      <c r="M367" t="s">
        <v>116</v>
      </c>
      <c r="N367">
        <v>366</v>
      </c>
      <c r="O367">
        <v>1</v>
      </c>
      <c r="P367">
        <v>17</v>
      </c>
      <c r="Q367">
        <v>0.56999999999999995</v>
      </c>
      <c r="R367">
        <v>2.2000000000000002</v>
      </c>
      <c r="S367">
        <v>0.8</v>
      </c>
      <c r="T367">
        <v>-20</v>
      </c>
      <c r="U367">
        <v>47.6</v>
      </c>
      <c r="V367">
        <v>7.0000000000000007E-2</v>
      </c>
      <c r="W367">
        <v>9.48</v>
      </c>
      <c r="X367">
        <v>0.08</v>
      </c>
      <c r="Y367">
        <v>3.5</v>
      </c>
      <c r="Z367">
        <v>11.7</v>
      </c>
      <c r="AA367">
        <v>8.7799999999999994</v>
      </c>
      <c r="AB367">
        <v>0.9</v>
      </c>
      <c r="AC367">
        <v>1.9</v>
      </c>
      <c r="AD367">
        <v>6</v>
      </c>
      <c r="AE367">
        <v>0.15</v>
      </c>
      <c r="AF367">
        <v>11.8</v>
      </c>
      <c r="AG367">
        <v>5.65</v>
      </c>
      <c r="AH367">
        <v>128</v>
      </c>
      <c r="AI367">
        <v>0.22</v>
      </c>
      <c r="AJ367">
        <v>7.0000000000000001E-3</v>
      </c>
      <c r="AK367">
        <v>6.9</v>
      </c>
      <c r="AL367">
        <v>0.02</v>
      </c>
      <c r="AM367">
        <v>6.05</v>
      </c>
      <c r="AN367">
        <v>-0.02</v>
      </c>
      <c r="AO367">
        <v>0.02</v>
      </c>
      <c r="AP367">
        <v>2.5</v>
      </c>
      <c r="AQ367">
        <v>0.3</v>
      </c>
      <c r="AR367">
        <v>33.799999999999997</v>
      </c>
      <c r="AS367">
        <v>-0.02</v>
      </c>
      <c r="AT367">
        <v>4.5999999999999996</v>
      </c>
      <c r="AU367">
        <v>160</v>
      </c>
      <c r="AV367">
        <v>7.0000000000000007E-2</v>
      </c>
      <c r="AW367">
        <v>0.6</v>
      </c>
      <c r="AX367">
        <v>19</v>
      </c>
      <c r="AY367">
        <v>-0.1</v>
      </c>
      <c r="AZ367">
        <v>10.199999999999999</v>
      </c>
    </row>
    <row r="368" spans="1:52" hidden="1" x14ac:dyDescent="0.3">
      <c r="A368" t="s">
        <v>1460</v>
      </c>
      <c r="B368" t="s">
        <v>1461</v>
      </c>
      <c r="C368" s="1" t="str">
        <f t="shared" si="56"/>
        <v>21:1173</v>
      </c>
      <c r="D368" s="1" t="str">
        <f t="shared" si="63"/>
        <v>21:0241</v>
      </c>
      <c r="E368" t="s">
        <v>1462</v>
      </c>
      <c r="F368" t="s">
        <v>1463</v>
      </c>
      <c r="H368">
        <v>70.939350000000005</v>
      </c>
      <c r="I368">
        <v>-114.53005</v>
      </c>
      <c r="J368" s="1" t="str">
        <f t="shared" si="64"/>
        <v>NGR bulk stream sediment</v>
      </c>
      <c r="K368" s="1" t="str">
        <f t="shared" si="65"/>
        <v>&lt;177 micron (NGR)</v>
      </c>
      <c r="L368">
        <v>21</v>
      </c>
      <c r="M368" t="s">
        <v>92</v>
      </c>
      <c r="N368">
        <v>367</v>
      </c>
      <c r="O368">
        <v>1</v>
      </c>
      <c r="P368">
        <v>14</v>
      </c>
      <c r="Q368">
        <v>0.43</v>
      </c>
      <c r="R368">
        <v>1.9</v>
      </c>
      <c r="S368">
        <v>-0.2</v>
      </c>
      <c r="T368">
        <v>-20</v>
      </c>
      <c r="U368">
        <v>60.3</v>
      </c>
      <c r="V368">
        <v>0.05</v>
      </c>
      <c r="W368">
        <v>12.48</v>
      </c>
      <c r="X368">
        <v>0.08</v>
      </c>
      <c r="Y368">
        <v>3.9</v>
      </c>
      <c r="Z368">
        <v>9.3000000000000007</v>
      </c>
      <c r="AA368">
        <v>5.41</v>
      </c>
      <c r="AB368">
        <v>0.7</v>
      </c>
      <c r="AC368">
        <v>1.6</v>
      </c>
      <c r="AD368">
        <v>-5</v>
      </c>
      <c r="AE368">
        <v>0.11</v>
      </c>
      <c r="AF368">
        <v>10.4</v>
      </c>
      <c r="AG368">
        <v>6.96</v>
      </c>
      <c r="AH368">
        <v>428</v>
      </c>
      <c r="AI368">
        <v>0.27</v>
      </c>
      <c r="AJ368">
        <v>8.0000000000000002E-3</v>
      </c>
      <c r="AK368">
        <v>6</v>
      </c>
      <c r="AL368">
        <v>1.9E-2</v>
      </c>
      <c r="AM368">
        <v>5.96</v>
      </c>
      <c r="AN368">
        <v>-0.02</v>
      </c>
      <c r="AO368">
        <v>0.02</v>
      </c>
      <c r="AP368">
        <v>1.9</v>
      </c>
      <c r="AQ368">
        <v>0.1</v>
      </c>
      <c r="AR368">
        <v>36.5</v>
      </c>
      <c r="AS368">
        <v>-0.02</v>
      </c>
      <c r="AT368">
        <v>3.7</v>
      </c>
      <c r="AU368">
        <v>130</v>
      </c>
      <c r="AV368">
        <v>0.08</v>
      </c>
      <c r="AW368">
        <v>0.5</v>
      </c>
      <c r="AX368">
        <v>15</v>
      </c>
      <c r="AY368">
        <v>-0.1</v>
      </c>
      <c r="AZ368">
        <v>10</v>
      </c>
    </row>
    <row r="369" spans="1:52" hidden="1" x14ac:dyDescent="0.3">
      <c r="A369" t="s">
        <v>1464</v>
      </c>
      <c r="B369" t="s">
        <v>1465</v>
      </c>
      <c r="C369" s="1" t="str">
        <f t="shared" si="56"/>
        <v>21:1173</v>
      </c>
      <c r="D369" s="1" t="str">
        <f t="shared" si="63"/>
        <v>21:0241</v>
      </c>
      <c r="E369" t="s">
        <v>1466</v>
      </c>
      <c r="F369" t="s">
        <v>1467</v>
      </c>
      <c r="H369">
        <v>70.938299999999998</v>
      </c>
      <c r="I369">
        <v>-114.45104000000001</v>
      </c>
      <c r="J369" s="1" t="str">
        <f t="shared" si="64"/>
        <v>NGR bulk stream sediment</v>
      </c>
      <c r="K369" s="1" t="str">
        <f t="shared" si="65"/>
        <v>&lt;177 micron (NGR)</v>
      </c>
      <c r="L369">
        <v>21</v>
      </c>
      <c r="M369" t="s">
        <v>97</v>
      </c>
      <c r="N369">
        <v>368</v>
      </c>
      <c r="O369">
        <v>1</v>
      </c>
      <c r="P369">
        <v>12</v>
      </c>
      <c r="Q369">
        <v>0.31</v>
      </c>
      <c r="R369">
        <v>1.8</v>
      </c>
      <c r="S369">
        <v>0.6</v>
      </c>
      <c r="T369">
        <v>-20</v>
      </c>
      <c r="U369">
        <v>23.9</v>
      </c>
      <c r="V369">
        <v>0.03</v>
      </c>
      <c r="W369">
        <v>13.72</v>
      </c>
      <c r="X369">
        <v>0.06</v>
      </c>
      <c r="Y369">
        <v>2.4</v>
      </c>
      <c r="Z369">
        <v>7.2</v>
      </c>
      <c r="AA369">
        <v>5.36</v>
      </c>
      <c r="AB369">
        <v>0.5</v>
      </c>
      <c r="AC369">
        <v>1.1000000000000001</v>
      </c>
      <c r="AD369">
        <v>-5</v>
      </c>
      <c r="AE369">
        <v>7.0000000000000007E-2</v>
      </c>
      <c r="AF369">
        <v>8</v>
      </c>
      <c r="AG369">
        <v>7.72</v>
      </c>
      <c r="AH369">
        <v>147</v>
      </c>
      <c r="AI369">
        <v>0.26</v>
      </c>
      <c r="AJ369">
        <v>8.0000000000000002E-3</v>
      </c>
      <c r="AK369">
        <v>5</v>
      </c>
      <c r="AL369">
        <v>1.2999999999999999E-2</v>
      </c>
      <c r="AM369">
        <v>5.0999999999999996</v>
      </c>
      <c r="AN369">
        <v>-0.02</v>
      </c>
      <c r="AO369">
        <v>0.02</v>
      </c>
      <c r="AP369">
        <v>1.4</v>
      </c>
      <c r="AQ369">
        <v>-0.1</v>
      </c>
      <c r="AR369">
        <v>39</v>
      </c>
      <c r="AS369">
        <v>-0.02</v>
      </c>
      <c r="AT369">
        <v>2.7</v>
      </c>
      <c r="AU369">
        <v>110</v>
      </c>
      <c r="AV369">
        <v>7.0000000000000007E-2</v>
      </c>
      <c r="AW369">
        <v>0.4</v>
      </c>
      <c r="AX369">
        <v>11</v>
      </c>
      <c r="AY369">
        <v>-0.1</v>
      </c>
      <c r="AZ369">
        <v>8.5</v>
      </c>
    </row>
    <row r="370" spans="1:52" hidden="1" x14ac:dyDescent="0.3">
      <c r="A370" t="s">
        <v>1468</v>
      </c>
      <c r="B370" t="s">
        <v>1469</v>
      </c>
      <c r="C370" s="1" t="str">
        <f t="shared" si="56"/>
        <v>21:1173</v>
      </c>
      <c r="D370" s="1" t="str">
        <f t="shared" si="63"/>
        <v>21:0241</v>
      </c>
      <c r="E370" t="s">
        <v>1470</v>
      </c>
      <c r="F370" t="s">
        <v>1471</v>
      </c>
      <c r="H370">
        <v>70.94041</v>
      </c>
      <c r="I370">
        <v>-114.32904000000001</v>
      </c>
      <c r="J370" s="1" t="str">
        <f t="shared" si="64"/>
        <v>NGR bulk stream sediment</v>
      </c>
      <c r="K370" s="1" t="str">
        <f t="shared" si="65"/>
        <v>&lt;177 micron (NGR)</v>
      </c>
      <c r="L370">
        <v>21</v>
      </c>
      <c r="M370" t="s">
        <v>102</v>
      </c>
      <c r="N370">
        <v>369</v>
      </c>
      <c r="O370">
        <v>1</v>
      </c>
      <c r="P370">
        <v>9</v>
      </c>
      <c r="Q370">
        <v>0.21</v>
      </c>
      <c r="R370">
        <v>1.1000000000000001</v>
      </c>
      <c r="S370">
        <v>0.3</v>
      </c>
      <c r="T370">
        <v>-20</v>
      </c>
      <c r="U370">
        <v>17.5</v>
      </c>
      <c r="V370">
        <v>-0.02</v>
      </c>
      <c r="W370">
        <v>12.73</v>
      </c>
      <c r="X370">
        <v>0.03</v>
      </c>
      <c r="Y370">
        <v>1.3</v>
      </c>
      <c r="Z370">
        <v>5.6</v>
      </c>
      <c r="AA370">
        <v>3.04</v>
      </c>
      <c r="AB370">
        <v>0.27</v>
      </c>
      <c r="AC370">
        <v>0.8</v>
      </c>
      <c r="AD370">
        <v>-5</v>
      </c>
      <c r="AE370">
        <v>0.05</v>
      </c>
      <c r="AF370">
        <v>6.9</v>
      </c>
      <c r="AG370">
        <v>7.38</v>
      </c>
      <c r="AH370">
        <v>98</v>
      </c>
      <c r="AI370">
        <v>0.21</v>
      </c>
      <c r="AJ370">
        <v>8.0000000000000002E-3</v>
      </c>
      <c r="AK370">
        <v>3.3</v>
      </c>
      <c r="AL370">
        <v>1.2999999999999999E-2</v>
      </c>
      <c r="AM370">
        <v>3.5</v>
      </c>
      <c r="AN370">
        <v>-0.02</v>
      </c>
      <c r="AO370">
        <v>-0.02</v>
      </c>
      <c r="AP370">
        <v>1.1000000000000001</v>
      </c>
      <c r="AQ370">
        <v>0.2</v>
      </c>
      <c r="AR370">
        <v>36.700000000000003</v>
      </c>
      <c r="AS370">
        <v>-0.02</v>
      </c>
      <c r="AT370">
        <v>1.9</v>
      </c>
      <c r="AU370">
        <v>80</v>
      </c>
      <c r="AV370">
        <v>0.05</v>
      </c>
      <c r="AW370">
        <v>0.4</v>
      </c>
      <c r="AX370">
        <v>10</v>
      </c>
      <c r="AY370">
        <v>-0.1</v>
      </c>
      <c r="AZ370">
        <v>7.5</v>
      </c>
    </row>
    <row r="371" spans="1:52" hidden="1" x14ac:dyDescent="0.3">
      <c r="A371" t="s">
        <v>1472</v>
      </c>
      <c r="B371" t="s">
        <v>1473</v>
      </c>
      <c r="C371" s="1" t="str">
        <f t="shared" si="56"/>
        <v>21:1173</v>
      </c>
      <c r="D371" s="1" t="str">
        <f t="shared" si="63"/>
        <v>21:0241</v>
      </c>
      <c r="E371" t="s">
        <v>1474</v>
      </c>
      <c r="F371" t="s">
        <v>1475</v>
      </c>
      <c r="H371">
        <v>70.951759999999993</v>
      </c>
      <c r="I371">
        <v>-114.19503</v>
      </c>
      <c r="J371" s="1" t="str">
        <f t="shared" si="64"/>
        <v>NGR bulk stream sediment</v>
      </c>
      <c r="K371" s="1" t="str">
        <f t="shared" si="65"/>
        <v>&lt;177 micron (NGR)</v>
      </c>
      <c r="L371">
        <v>21</v>
      </c>
      <c r="M371" t="s">
        <v>107</v>
      </c>
      <c r="N371">
        <v>370</v>
      </c>
      <c r="O371">
        <v>1</v>
      </c>
      <c r="P371">
        <v>9</v>
      </c>
      <c r="Q371">
        <v>0.16</v>
      </c>
      <c r="R371">
        <v>1.6</v>
      </c>
      <c r="S371">
        <v>0.4</v>
      </c>
      <c r="T371">
        <v>-20</v>
      </c>
      <c r="U371">
        <v>13.8</v>
      </c>
      <c r="V371">
        <v>-0.02</v>
      </c>
      <c r="W371">
        <v>15.03</v>
      </c>
      <c r="X371">
        <v>0.05</v>
      </c>
      <c r="Y371">
        <v>1.9</v>
      </c>
      <c r="Z371">
        <v>4.3</v>
      </c>
      <c r="AA371">
        <v>3.86</v>
      </c>
      <c r="AB371">
        <v>0.3</v>
      </c>
      <c r="AC371">
        <v>0.6</v>
      </c>
      <c r="AD371">
        <v>-5</v>
      </c>
      <c r="AE371">
        <v>0.05</v>
      </c>
      <c r="AF371">
        <v>5.6</v>
      </c>
      <c r="AG371">
        <v>8.44</v>
      </c>
      <c r="AH371">
        <v>141</v>
      </c>
      <c r="AI371">
        <v>0.37</v>
      </c>
      <c r="AJ371">
        <v>0.01</v>
      </c>
      <c r="AK371">
        <v>4</v>
      </c>
      <c r="AL371">
        <v>0.01</v>
      </c>
      <c r="AM371">
        <v>3.65</v>
      </c>
      <c r="AN371">
        <v>-0.02</v>
      </c>
      <c r="AO371">
        <v>-0.02</v>
      </c>
      <c r="AP371">
        <v>1</v>
      </c>
      <c r="AQ371">
        <v>0.2</v>
      </c>
      <c r="AR371">
        <v>43.8</v>
      </c>
      <c r="AS371">
        <v>-0.02</v>
      </c>
      <c r="AT371">
        <v>1.7</v>
      </c>
      <c r="AU371">
        <v>60</v>
      </c>
      <c r="AV371">
        <v>0.05</v>
      </c>
      <c r="AW371">
        <v>0.4</v>
      </c>
      <c r="AX371">
        <v>8</v>
      </c>
      <c r="AY371">
        <v>-0.1</v>
      </c>
      <c r="AZ371">
        <v>5.9</v>
      </c>
    </row>
    <row r="372" spans="1:52" hidden="1" x14ac:dyDescent="0.3">
      <c r="A372" t="s">
        <v>1476</v>
      </c>
      <c r="B372" t="s">
        <v>1477</v>
      </c>
      <c r="C372" s="1" t="str">
        <f t="shared" si="56"/>
        <v>21:1173</v>
      </c>
      <c r="D372" s="1" t="str">
        <f t="shared" si="63"/>
        <v>21:0241</v>
      </c>
      <c r="E372" t="s">
        <v>1478</v>
      </c>
      <c r="F372" t="s">
        <v>1479</v>
      </c>
      <c r="H372">
        <v>70.962999999999994</v>
      </c>
      <c r="I372">
        <v>-114.18903</v>
      </c>
      <c r="J372" s="1" t="str">
        <f t="shared" si="64"/>
        <v>NGR bulk stream sediment</v>
      </c>
      <c r="K372" s="1" t="str">
        <f t="shared" si="65"/>
        <v>&lt;177 micron (NGR)</v>
      </c>
      <c r="L372">
        <v>21</v>
      </c>
      <c r="M372" t="s">
        <v>112</v>
      </c>
      <c r="N372">
        <v>371</v>
      </c>
      <c r="O372">
        <v>1</v>
      </c>
      <c r="P372">
        <v>4</v>
      </c>
      <c r="Q372">
        <v>0.15</v>
      </c>
      <c r="R372">
        <v>1.5</v>
      </c>
      <c r="S372">
        <v>0.6</v>
      </c>
      <c r="T372">
        <v>-20</v>
      </c>
      <c r="U372">
        <v>13.8</v>
      </c>
      <c r="V372">
        <v>-0.02</v>
      </c>
      <c r="W372">
        <v>14.01</v>
      </c>
      <c r="X372">
        <v>0.03</v>
      </c>
      <c r="Y372">
        <v>1.7</v>
      </c>
      <c r="Z372">
        <v>4.4000000000000004</v>
      </c>
      <c r="AA372">
        <v>2.65</v>
      </c>
      <c r="AB372">
        <v>0.32</v>
      </c>
      <c r="AC372">
        <v>0.6</v>
      </c>
      <c r="AD372">
        <v>-5</v>
      </c>
      <c r="AE372">
        <v>0.04</v>
      </c>
      <c r="AF372">
        <v>5.2</v>
      </c>
      <c r="AG372">
        <v>7.9</v>
      </c>
      <c r="AH372">
        <v>175</v>
      </c>
      <c r="AI372">
        <v>0.32</v>
      </c>
      <c r="AJ372">
        <v>0.01</v>
      </c>
      <c r="AK372">
        <v>3.1</v>
      </c>
      <c r="AL372">
        <v>1.2E-2</v>
      </c>
      <c r="AM372">
        <v>3.12</v>
      </c>
      <c r="AN372">
        <v>-0.02</v>
      </c>
      <c r="AO372">
        <v>-0.02</v>
      </c>
      <c r="AP372">
        <v>0.8</v>
      </c>
      <c r="AQ372">
        <v>0.1</v>
      </c>
      <c r="AR372">
        <v>38.299999999999997</v>
      </c>
      <c r="AS372">
        <v>-0.02</v>
      </c>
      <c r="AT372">
        <v>1.2</v>
      </c>
      <c r="AU372">
        <v>60</v>
      </c>
      <c r="AV372">
        <v>0.03</v>
      </c>
      <c r="AW372">
        <v>0.3</v>
      </c>
      <c r="AX372">
        <v>8</v>
      </c>
      <c r="AY372">
        <v>-0.1</v>
      </c>
      <c r="AZ372">
        <v>6.7</v>
      </c>
    </row>
    <row r="373" spans="1:52" hidden="1" x14ac:dyDescent="0.3">
      <c r="A373" t="s">
        <v>1480</v>
      </c>
      <c r="B373" t="s">
        <v>1481</v>
      </c>
      <c r="C373" s="1" t="str">
        <f t="shared" si="56"/>
        <v>21:1173</v>
      </c>
      <c r="D373" s="1" t="str">
        <f t="shared" si="63"/>
        <v>21:0241</v>
      </c>
      <c r="E373" t="s">
        <v>1482</v>
      </c>
      <c r="F373" t="s">
        <v>1483</v>
      </c>
      <c r="H373">
        <v>70.951509999999999</v>
      </c>
      <c r="I373">
        <v>-114.17103</v>
      </c>
      <c r="J373" s="1" t="str">
        <f t="shared" si="64"/>
        <v>NGR bulk stream sediment</v>
      </c>
      <c r="K373" s="1" t="str">
        <f t="shared" si="65"/>
        <v>&lt;177 micron (NGR)</v>
      </c>
      <c r="L373">
        <v>21</v>
      </c>
      <c r="M373" t="s">
        <v>125</v>
      </c>
      <c r="N373">
        <v>372</v>
      </c>
      <c r="O373">
        <v>1</v>
      </c>
      <c r="P373">
        <v>13</v>
      </c>
      <c r="Q373">
        <v>0.28999999999999998</v>
      </c>
      <c r="R373">
        <v>2.2999999999999998</v>
      </c>
      <c r="S373">
        <v>0.6</v>
      </c>
      <c r="T373">
        <v>-20</v>
      </c>
      <c r="U373">
        <v>22.4</v>
      </c>
      <c r="V373">
        <v>0.03</v>
      </c>
      <c r="W373">
        <v>14.32</v>
      </c>
      <c r="X373">
        <v>0.06</v>
      </c>
      <c r="Y373">
        <v>3.1</v>
      </c>
      <c r="Z373">
        <v>7.3</v>
      </c>
      <c r="AA373">
        <v>5.93</v>
      </c>
      <c r="AB373">
        <v>0.46</v>
      </c>
      <c r="AC373">
        <v>1.1000000000000001</v>
      </c>
      <c r="AD373">
        <v>-5</v>
      </c>
      <c r="AE373">
        <v>0.08</v>
      </c>
      <c r="AF373">
        <v>8.3000000000000007</v>
      </c>
      <c r="AG373">
        <v>8.0399999999999991</v>
      </c>
      <c r="AH373">
        <v>199</v>
      </c>
      <c r="AI373">
        <v>0.37</v>
      </c>
      <c r="AJ373">
        <v>0.01</v>
      </c>
      <c r="AK373">
        <v>5.4</v>
      </c>
      <c r="AL373">
        <v>1.4999999999999999E-2</v>
      </c>
      <c r="AM373">
        <v>5.58</v>
      </c>
      <c r="AN373">
        <v>-0.02</v>
      </c>
      <c r="AO373">
        <v>-0.02</v>
      </c>
      <c r="AP373">
        <v>1.6</v>
      </c>
      <c r="AQ373">
        <v>0.2</v>
      </c>
      <c r="AR373">
        <v>40.6</v>
      </c>
      <c r="AS373">
        <v>-0.02</v>
      </c>
      <c r="AT373">
        <v>2.6</v>
      </c>
      <c r="AU373">
        <v>120</v>
      </c>
      <c r="AV373">
        <v>0.08</v>
      </c>
      <c r="AW373">
        <v>0.4</v>
      </c>
      <c r="AX373">
        <v>11</v>
      </c>
      <c r="AY373">
        <v>-0.1</v>
      </c>
      <c r="AZ373">
        <v>9.4</v>
      </c>
    </row>
    <row r="374" spans="1:52" hidden="1" x14ac:dyDescent="0.3">
      <c r="A374" t="s">
        <v>1484</v>
      </c>
      <c r="B374" t="s">
        <v>1485</v>
      </c>
      <c r="C374" s="1" t="str">
        <f t="shared" si="56"/>
        <v>21:1173</v>
      </c>
      <c r="D374" s="1" t="str">
        <f t="shared" si="63"/>
        <v>21:0241</v>
      </c>
      <c r="E374" t="s">
        <v>1486</v>
      </c>
      <c r="F374" t="s">
        <v>1487</v>
      </c>
      <c r="H374">
        <v>70.974980000000002</v>
      </c>
      <c r="I374">
        <v>-114.05602</v>
      </c>
      <c r="J374" s="1" t="str">
        <f t="shared" si="64"/>
        <v>NGR bulk stream sediment</v>
      </c>
      <c r="K374" s="1" t="str">
        <f t="shared" si="65"/>
        <v>&lt;177 micron (NGR)</v>
      </c>
      <c r="L374">
        <v>21</v>
      </c>
      <c r="M374" t="s">
        <v>130</v>
      </c>
      <c r="N374">
        <v>373</v>
      </c>
      <c r="O374">
        <v>1</v>
      </c>
      <c r="P374">
        <v>20</v>
      </c>
      <c r="Q374">
        <v>0.52</v>
      </c>
      <c r="R374">
        <v>1.6</v>
      </c>
      <c r="S374">
        <v>0.5</v>
      </c>
      <c r="T374">
        <v>-20</v>
      </c>
      <c r="U374">
        <v>28.9</v>
      </c>
      <c r="V374">
        <v>0.05</v>
      </c>
      <c r="W374">
        <v>5.12</v>
      </c>
      <c r="X374">
        <v>0.12</v>
      </c>
      <c r="Y374">
        <v>2.5</v>
      </c>
      <c r="Z374">
        <v>10.1</v>
      </c>
      <c r="AA374">
        <v>6.69</v>
      </c>
      <c r="AB374">
        <v>0.55000000000000004</v>
      </c>
      <c r="AC374">
        <v>1.7</v>
      </c>
      <c r="AD374">
        <v>7</v>
      </c>
      <c r="AE374">
        <v>7.0000000000000007E-2</v>
      </c>
      <c r="AF374">
        <v>9.9</v>
      </c>
      <c r="AG374">
        <v>3.15</v>
      </c>
      <c r="AH374">
        <v>58</v>
      </c>
      <c r="AI374">
        <v>0.23</v>
      </c>
      <c r="AJ374">
        <v>5.0000000000000001E-3</v>
      </c>
      <c r="AK374">
        <v>5.9</v>
      </c>
      <c r="AL374">
        <v>2.3E-2</v>
      </c>
      <c r="AM374">
        <v>6.22</v>
      </c>
      <c r="AN374">
        <v>0.08</v>
      </c>
      <c r="AO374">
        <v>0.02</v>
      </c>
      <c r="AP374">
        <v>1.7</v>
      </c>
      <c r="AQ374">
        <v>0.2</v>
      </c>
      <c r="AR374">
        <v>18</v>
      </c>
      <c r="AS374">
        <v>-0.02</v>
      </c>
      <c r="AT374">
        <v>3.1</v>
      </c>
      <c r="AU374">
        <v>100</v>
      </c>
      <c r="AV374">
        <v>0.08</v>
      </c>
      <c r="AW374">
        <v>0.8</v>
      </c>
      <c r="AX374">
        <v>17</v>
      </c>
      <c r="AY374">
        <v>-0.1</v>
      </c>
      <c r="AZ374">
        <v>11.2</v>
      </c>
    </row>
    <row r="375" spans="1:52" hidden="1" x14ac:dyDescent="0.3">
      <c r="A375" t="s">
        <v>1488</v>
      </c>
      <c r="B375" t="s">
        <v>1489</v>
      </c>
      <c r="C375" s="1" t="str">
        <f t="shared" si="56"/>
        <v>21:1173</v>
      </c>
      <c r="D375" s="1" t="str">
        <f t="shared" si="63"/>
        <v>21:0241</v>
      </c>
      <c r="E375" t="s">
        <v>1490</v>
      </c>
      <c r="F375" t="s">
        <v>1491</v>
      </c>
      <c r="H375">
        <v>70.972020000000001</v>
      </c>
      <c r="I375">
        <v>-114.04902</v>
      </c>
      <c r="J375" s="1" t="str">
        <f t="shared" si="64"/>
        <v>NGR bulk stream sediment</v>
      </c>
      <c r="K375" s="1" t="str">
        <f t="shared" si="65"/>
        <v>&lt;177 micron (NGR)</v>
      </c>
      <c r="L375">
        <v>21</v>
      </c>
      <c r="M375" t="s">
        <v>135</v>
      </c>
      <c r="N375">
        <v>374</v>
      </c>
      <c r="O375">
        <v>1</v>
      </c>
      <c r="P375">
        <v>12</v>
      </c>
      <c r="Q375">
        <v>0.3</v>
      </c>
      <c r="R375">
        <v>1.6</v>
      </c>
      <c r="S375">
        <v>0.6</v>
      </c>
      <c r="T375">
        <v>-20</v>
      </c>
      <c r="U375">
        <v>19.899999999999999</v>
      </c>
      <c r="V375">
        <v>0.03</v>
      </c>
      <c r="W375">
        <v>14</v>
      </c>
      <c r="X375">
        <v>0.04</v>
      </c>
      <c r="Y375">
        <v>2.7</v>
      </c>
      <c r="Z375">
        <v>7.2</v>
      </c>
      <c r="AA375">
        <v>6.44</v>
      </c>
      <c r="AB375">
        <v>0.4</v>
      </c>
      <c r="AC375">
        <v>1.2</v>
      </c>
      <c r="AD375">
        <v>-5</v>
      </c>
      <c r="AE375">
        <v>0.08</v>
      </c>
      <c r="AF375">
        <v>7.5</v>
      </c>
      <c r="AG375">
        <v>7.49</v>
      </c>
      <c r="AH375">
        <v>171</v>
      </c>
      <c r="AI375">
        <v>0.26</v>
      </c>
      <c r="AJ375">
        <v>8.9999999999999993E-3</v>
      </c>
      <c r="AK375">
        <v>5.4</v>
      </c>
      <c r="AL375">
        <v>1.2999999999999999E-2</v>
      </c>
      <c r="AM375">
        <v>5.17</v>
      </c>
      <c r="AN375">
        <v>-0.02</v>
      </c>
      <c r="AO375">
        <v>0.02</v>
      </c>
      <c r="AP375">
        <v>1.5</v>
      </c>
      <c r="AQ375">
        <v>0.1</v>
      </c>
      <c r="AR375">
        <v>35.4</v>
      </c>
      <c r="AS375">
        <v>-0.02</v>
      </c>
      <c r="AT375">
        <v>2.5</v>
      </c>
      <c r="AU375">
        <v>110</v>
      </c>
      <c r="AV375">
        <v>0.09</v>
      </c>
      <c r="AW375">
        <v>0.4</v>
      </c>
      <c r="AX375">
        <v>9</v>
      </c>
      <c r="AY375">
        <v>-0.1</v>
      </c>
      <c r="AZ375">
        <v>8.1</v>
      </c>
    </row>
    <row r="376" spans="1:52" hidden="1" x14ac:dyDescent="0.3">
      <c r="A376" t="s">
        <v>1492</v>
      </c>
      <c r="B376" t="s">
        <v>1493</v>
      </c>
      <c r="C376" s="1" t="str">
        <f t="shared" si="56"/>
        <v>21:1173</v>
      </c>
      <c r="D376" s="1" t="str">
        <f t="shared" si="63"/>
        <v>21:0241</v>
      </c>
      <c r="E376" t="s">
        <v>193</v>
      </c>
      <c r="F376" t="s">
        <v>1494</v>
      </c>
      <c r="H376">
        <v>72.379859999999994</v>
      </c>
      <c r="I376">
        <v>-111.91401999999999</v>
      </c>
      <c r="J376" s="1" t="str">
        <f t="shared" si="64"/>
        <v>NGR bulk stream sediment</v>
      </c>
      <c r="K376" s="1" t="str">
        <f t="shared" si="65"/>
        <v>&lt;177 micron (NGR)</v>
      </c>
      <c r="O376">
        <v>2</v>
      </c>
      <c r="P376">
        <v>15</v>
      </c>
      <c r="Q376">
        <v>0.32</v>
      </c>
      <c r="R376">
        <v>4.2</v>
      </c>
      <c r="S376">
        <v>0.5</v>
      </c>
      <c r="T376">
        <v>-20</v>
      </c>
      <c r="U376">
        <v>30.4</v>
      </c>
      <c r="V376">
        <v>0.06</v>
      </c>
      <c r="W376">
        <v>10.65</v>
      </c>
      <c r="X376">
        <v>0.03</v>
      </c>
      <c r="Y376">
        <v>5.5</v>
      </c>
      <c r="Z376">
        <v>6.6</v>
      </c>
      <c r="AA376">
        <v>17.63</v>
      </c>
      <c r="AB376">
        <v>0.8</v>
      </c>
      <c r="AC376">
        <v>1.1000000000000001</v>
      </c>
      <c r="AD376">
        <v>22</v>
      </c>
      <c r="AE376">
        <v>0.13</v>
      </c>
      <c r="AF376">
        <v>6.2</v>
      </c>
      <c r="AG376">
        <v>6.45</v>
      </c>
      <c r="AH376">
        <v>156</v>
      </c>
      <c r="AI376">
        <v>0.79</v>
      </c>
      <c r="AJ376">
        <v>1.2E-2</v>
      </c>
      <c r="AK376">
        <v>9.9</v>
      </c>
      <c r="AL376">
        <v>2.3E-2</v>
      </c>
      <c r="AM376">
        <v>8.01</v>
      </c>
      <c r="AN376">
        <v>0.03</v>
      </c>
      <c r="AO376">
        <v>0.09</v>
      </c>
      <c r="AP376">
        <v>1.4</v>
      </c>
      <c r="AQ376">
        <v>0.3</v>
      </c>
      <c r="AR376">
        <v>41.4</v>
      </c>
      <c r="AS376">
        <v>-0.02</v>
      </c>
      <c r="AT376">
        <v>2.2000000000000002</v>
      </c>
      <c r="AU376">
        <v>170</v>
      </c>
      <c r="AV376">
        <v>7.0000000000000007E-2</v>
      </c>
      <c r="AW376">
        <v>0.6</v>
      </c>
      <c r="AX376">
        <v>17</v>
      </c>
      <c r="AY376">
        <v>-0.1</v>
      </c>
      <c r="AZ376">
        <v>10.7</v>
      </c>
    </row>
    <row r="377" spans="1:52" hidden="1" x14ac:dyDescent="0.3">
      <c r="A377" t="s">
        <v>1495</v>
      </c>
      <c r="B377" t="s">
        <v>1496</v>
      </c>
      <c r="C377" s="1" t="str">
        <f t="shared" si="56"/>
        <v>21:1173</v>
      </c>
      <c r="D377" s="1" t="str">
        <f t="shared" si="63"/>
        <v>21:0241</v>
      </c>
      <c r="E377" t="s">
        <v>243</v>
      </c>
      <c r="F377" t="s">
        <v>1497</v>
      </c>
      <c r="H377">
        <v>72.280180000000001</v>
      </c>
      <c r="I377">
        <v>-111.54198</v>
      </c>
      <c r="J377" s="1" t="str">
        <f t="shared" si="64"/>
        <v>NGR bulk stream sediment</v>
      </c>
      <c r="K377" s="1" t="str">
        <f t="shared" si="65"/>
        <v>&lt;177 micron (NGR)</v>
      </c>
      <c r="O377">
        <v>2</v>
      </c>
      <c r="P377">
        <v>77</v>
      </c>
      <c r="Q377">
        <v>2.61</v>
      </c>
      <c r="R377">
        <v>4.5999999999999996</v>
      </c>
      <c r="S377">
        <v>1.5</v>
      </c>
      <c r="T377">
        <v>66</v>
      </c>
      <c r="U377">
        <v>101.1</v>
      </c>
      <c r="V377">
        <v>0.26</v>
      </c>
      <c r="W377">
        <v>1.42</v>
      </c>
      <c r="X377">
        <v>0.26</v>
      </c>
      <c r="Y377">
        <v>17.600000000000001</v>
      </c>
      <c r="Z377">
        <v>33.1</v>
      </c>
      <c r="AA377">
        <v>140.97999999999999</v>
      </c>
      <c r="AB377">
        <v>3.39</v>
      </c>
      <c r="AC377">
        <v>8.1</v>
      </c>
      <c r="AD377">
        <v>48</v>
      </c>
      <c r="AE377">
        <v>0.17</v>
      </c>
      <c r="AF377">
        <v>22.7</v>
      </c>
      <c r="AG377">
        <v>4.21</v>
      </c>
      <c r="AH377">
        <v>515</v>
      </c>
      <c r="AI377">
        <v>0.35</v>
      </c>
      <c r="AJ377">
        <v>6.2E-2</v>
      </c>
      <c r="AK377">
        <v>31.4</v>
      </c>
      <c r="AL377">
        <v>6.6000000000000003E-2</v>
      </c>
      <c r="AM377">
        <v>29.59</v>
      </c>
      <c r="AN377">
        <v>0.08</v>
      </c>
      <c r="AO377">
        <v>0.09</v>
      </c>
      <c r="AP377">
        <v>5.4</v>
      </c>
      <c r="AQ377">
        <v>1.6</v>
      </c>
      <c r="AR377">
        <v>18.399999999999999</v>
      </c>
      <c r="AS377">
        <v>0.02</v>
      </c>
      <c r="AT377">
        <v>3.1</v>
      </c>
      <c r="AU377">
        <v>750</v>
      </c>
      <c r="AV377">
        <v>0.16</v>
      </c>
      <c r="AW377">
        <v>1.2</v>
      </c>
      <c r="AX377">
        <v>62</v>
      </c>
      <c r="AY377">
        <v>-0.1</v>
      </c>
      <c r="AZ377">
        <v>108.4</v>
      </c>
    </row>
    <row r="378" spans="1:52" hidden="1" x14ac:dyDescent="0.3">
      <c r="A378" t="s">
        <v>1498</v>
      </c>
      <c r="B378" t="s">
        <v>1499</v>
      </c>
      <c r="C378" s="1" t="str">
        <f t="shared" si="56"/>
        <v>21:1173</v>
      </c>
      <c r="D378" s="1" t="str">
        <f t="shared" si="63"/>
        <v>21:0241</v>
      </c>
      <c r="E378" t="s">
        <v>462</v>
      </c>
      <c r="F378" t="s">
        <v>1500</v>
      </c>
      <c r="H378">
        <v>72.238630000000001</v>
      </c>
      <c r="I378">
        <v>-111.55698</v>
      </c>
      <c r="J378" s="1" t="str">
        <f t="shared" si="64"/>
        <v>NGR bulk stream sediment</v>
      </c>
      <c r="K378" s="1" t="str">
        <f t="shared" si="65"/>
        <v>&lt;177 micron (NGR)</v>
      </c>
      <c r="O378">
        <v>2</v>
      </c>
      <c r="P378">
        <v>13</v>
      </c>
      <c r="Q378">
        <v>1.08</v>
      </c>
      <c r="R378">
        <v>1.3</v>
      </c>
      <c r="S378">
        <v>-0.2</v>
      </c>
      <c r="T378">
        <v>-20</v>
      </c>
      <c r="U378">
        <v>31.8</v>
      </c>
      <c r="V378">
        <v>0.08</v>
      </c>
      <c r="W378">
        <v>13.45</v>
      </c>
      <c r="X378">
        <v>0.04</v>
      </c>
      <c r="Y378">
        <v>5.5</v>
      </c>
      <c r="Z378">
        <v>11.6</v>
      </c>
      <c r="AA378">
        <v>15.1</v>
      </c>
      <c r="AB378">
        <v>1.21</v>
      </c>
      <c r="AC378">
        <v>2.8</v>
      </c>
      <c r="AD378">
        <v>-5</v>
      </c>
      <c r="AE378">
        <v>0.13</v>
      </c>
      <c r="AF378">
        <v>9.8000000000000007</v>
      </c>
      <c r="AG378">
        <v>5.69</v>
      </c>
      <c r="AH378">
        <v>297</v>
      </c>
      <c r="AI378">
        <v>0.09</v>
      </c>
      <c r="AJ378">
        <v>1.2999999999999999E-2</v>
      </c>
      <c r="AK378">
        <v>6.9</v>
      </c>
      <c r="AL378">
        <v>2.5999999999999999E-2</v>
      </c>
      <c r="AM378">
        <v>5.54</v>
      </c>
      <c r="AN378">
        <v>-0.02</v>
      </c>
      <c r="AO378">
        <v>0.03</v>
      </c>
      <c r="AP378">
        <v>2.8</v>
      </c>
      <c r="AQ378">
        <v>0.4</v>
      </c>
      <c r="AR378">
        <v>45.1</v>
      </c>
      <c r="AS378">
        <v>-0.02</v>
      </c>
      <c r="AT378">
        <v>2</v>
      </c>
      <c r="AU378">
        <v>440</v>
      </c>
      <c r="AV378">
        <v>0.04</v>
      </c>
      <c r="AW378">
        <v>0.7</v>
      </c>
      <c r="AX378">
        <v>27</v>
      </c>
      <c r="AY378">
        <v>-0.1</v>
      </c>
      <c r="AZ378">
        <v>13</v>
      </c>
    </row>
    <row r="379" spans="1:52" hidden="1" x14ac:dyDescent="0.3">
      <c r="A379" t="s">
        <v>1501</v>
      </c>
      <c r="B379" t="s">
        <v>1502</v>
      </c>
      <c r="C379" s="1" t="str">
        <f t="shared" si="56"/>
        <v>21:1173</v>
      </c>
      <c r="D379" s="1" t="str">
        <f t="shared" si="63"/>
        <v>21:0241</v>
      </c>
      <c r="E379" t="s">
        <v>564</v>
      </c>
      <c r="F379" t="s">
        <v>1503</v>
      </c>
      <c r="H379">
        <v>72.018240000000006</v>
      </c>
      <c r="I379">
        <v>-111.59896000000001</v>
      </c>
      <c r="J379" s="1" t="str">
        <f t="shared" si="64"/>
        <v>NGR bulk stream sediment</v>
      </c>
      <c r="K379" s="1" t="str">
        <f t="shared" si="65"/>
        <v>&lt;177 micron (NGR)</v>
      </c>
      <c r="O379">
        <v>2</v>
      </c>
      <c r="P379">
        <v>61</v>
      </c>
      <c r="Q379">
        <v>3.62</v>
      </c>
      <c r="R379">
        <v>1.3</v>
      </c>
      <c r="S379">
        <v>4.7</v>
      </c>
      <c r="T379">
        <v>-20</v>
      </c>
      <c r="U379">
        <v>77.599999999999994</v>
      </c>
      <c r="V379">
        <v>0.14000000000000001</v>
      </c>
      <c r="W379">
        <v>1.04</v>
      </c>
      <c r="X379">
        <v>0.14000000000000001</v>
      </c>
      <c r="Y379">
        <v>33</v>
      </c>
      <c r="Z379">
        <v>103.9</v>
      </c>
      <c r="AA379">
        <v>127.63</v>
      </c>
      <c r="AB379">
        <v>5.27</v>
      </c>
      <c r="AC379">
        <v>10.6</v>
      </c>
      <c r="AD379">
        <v>16</v>
      </c>
      <c r="AE379">
        <v>7.0000000000000007E-2</v>
      </c>
      <c r="AF379">
        <v>13.4</v>
      </c>
      <c r="AG379">
        <v>4.3</v>
      </c>
      <c r="AH379">
        <v>815</v>
      </c>
      <c r="AI379">
        <v>0.19</v>
      </c>
      <c r="AJ379">
        <v>2.4E-2</v>
      </c>
      <c r="AK379">
        <v>67</v>
      </c>
      <c r="AL379">
        <v>3.5000000000000003E-2</v>
      </c>
      <c r="AM379">
        <v>10.39</v>
      </c>
      <c r="AN379">
        <v>0.03</v>
      </c>
      <c r="AO379">
        <v>0.04</v>
      </c>
      <c r="AP379">
        <v>14.2</v>
      </c>
      <c r="AQ379">
        <v>0.4</v>
      </c>
      <c r="AR379">
        <v>20.6</v>
      </c>
      <c r="AS379">
        <v>-0.02</v>
      </c>
      <c r="AT379">
        <v>2.8</v>
      </c>
      <c r="AU379">
        <v>3290</v>
      </c>
      <c r="AV379">
        <v>0.02</v>
      </c>
      <c r="AW379">
        <v>0.7</v>
      </c>
      <c r="AX379">
        <v>156</v>
      </c>
      <c r="AY379">
        <v>0.1</v>
      </c>
      <c r="AZ379">
        <v>85.9</v>
      </c>
    </row>
    <row r="380" spans="1:52" hidden="1" x14ac:dyDescent="0.3">
      <c r="A380" t="s">
        <v>1504</v>
      </c>
      <c r="B380" t="s">
        <v>1505</v>
      </c>
      <c r="C380" s="1" t="str">
        <f t="shared" si="56"/>
        <v>21:1173</v>
      </c>
      <c r="D380" s="1" t="str">
        <f t="shared" si="63"/>
        <v>21:0241</v>
      </c>
      <c r="E380" t="s">
        <v>727</v>
      </c>
      <c r="F380" t="s">
        <v>1506</v>
      </c>
      <c r="H380">
        <v>72.264290000000003</v>
      </c>
      <c r="I380">
        <v>-111.33896</v>
      </c>
      <c r="J380" s="1" t="str">
        <f t="shared" si="64"/>
        <v>NGR bulk stream sediment</v>
      </c>
      <c r="K380" s="1" t="str">
        <f t="shared" si="65"/>
        <v>&lt;177 micron (NGR)</v>
      </c>
      <c r="O380">
        <v>2</v>
      </c>
      <c r="P380">
        <v>10</v>
      </c>
      <c r="Q380">
        <v>1.38</v>
      </c>
      <c r="R380">
        <v>1.1000000000000001</v>
      </c>
      <c r="S380">
        <v>0.4</v>
      </c>
      <c r="T380">
        <v>-20</v>
      </c>
      <c r="U380">
        <v>137.30000000000001</v>
      </c>
      <c r="V380">
        <v>0.11</v>
      </c>
      <c r="W380">
        <v>14.63</v>
      </c>
      <c r="X380">
        <v>0.03</v>
      </c>
      <c r="Y380">
        <v>6.3</v>
      </c>
      <c r="Z380">
        <v>14.7</v>
      </c>
      <c r="AA380">
        <v>13.7</v>
      </c>
      <c r="AB380">
        <v>1.18</v>
      </c>
      <c r="AC380">
        <v>4</v>
      </c>
      <c r="AD380">
        <v>-5</v>
      </c>
      <c r="AE380">
        <v>7.0000000000000007E-2</v>
      </c>
      <c r="AF380">
        <v>14.3</v>
      </c>
      <c r="AG380">
        <v>3.72</v>
      </c>
      <c r="AH380">
        <v>349</v>
      </c>
      <c r="AI380">
        <v>0.12</v>
      </c>
      <c r="AJ380">
        <v>0.01</v>
      </c>
      <c r="AK380">
        <v>9.1999999999999993</v>
      </c>
      <c r="AL380">
        <v>3.2000000000000001E-2</v>
      </c>
      <c r="AM380">
        <v>1.93</v>
      </c>
      <c r="AN380">
        <v>0.03</v>
      </c>
      <c r="AO380">
        <v>0.04</v>
      </c>
      <c r="AP380">
        <v>3.4</v>
      </c>
      <c r="AQ380">
        <v>0.3</v>
      </c>
      <c r="AR380">
        <v>65.400000000000006</v>
      </c>
      <c r="AS380">
        <v>-0.02</v>
      </c>
      <c r="AT380">
        <v>2.7</v>
      </c>
      <c r="AU380">
        <v>340</v>
      </c>
      <c r="AV380">
        <v>-0.02</v>
      </c>
      <c r="AW380">
        <v>0.6</v>
      </c>
      <c r="AX380">
        <v>24</v>
      </c>
      <c r="AY380">
        <v>-0.1</v>
      </c>
      <c r="AZ380">
        <v>14.9</v>
      </c>
    </row>
    <row r="381" spans="1:52" hidden="1" x14ac:dyDescent="0.3">
      <c r="A381" t="s">
        <v>1507</v>
      </c>
      <c r="B381" t="s">
        <v>1508</v>
      </c>
      <c r="C381" s="1" t="str">
        <f t="shared" si="56"/>
        <v>21:1173</v>
      </c>
      <c r="D381" s="1" t="str">
        <f t="shared" si="63"/>
        <v>21:0241</v>
      </c>
      <c r="E381" t="s">
        <v>849</v>
      </c>
      <c r="F381" t="s">
        <v>1509</v>
      </c>
      <c r="H381">
        <v>72.564599999999999</v>
      </c>
      <c r="I381">
        <v>-110.70295</v>
      </c>
      <c r="J381" s="1" t="str">
        <f t="shared" si="64"/>
        <v>NGR bulk stream sediment</v>
      </c>
      <c r="K381" s="1" t="str">
        <f t="shared" si="65"/>
        <v>&lt;177 micron (NGR)</v>
      </c>
      <c r="O381">
        <v>2</v>
      </c>
      <c r="P381">
        <v>12</v>
      </c>
      <c r="Q381">
        <v>0.44</v>
      </c>
      <c r="R381">
        <v>1.2</v>
      </c>
      <c r="S381">
        <v>-0.2</v>
      </c>
      <c r="T381">
        <v>-20</v>
      </c>
      <c r="U381">
        <v>17.399999999999999</v>
      </c>
      <c r="V381">
        <v>0.04</v>
      </c>
      <c r="W381">
        <v>9.92</v>
      </c>
      <c r="X381">
        <v>0.01</v>
      </c>
      <c r="Y381">
        <v>4.3</v>
      </c>
      <c r="Z381">
        <v>7.6</v>
      </c>
      <c r="AA381">
        <v>10.81</v>
      </c>
      <c r="AB381">
        <v>0.8</v>
      </c>
      <c r="AC381">
        <v>1.2</v>
      </c>
      <c r="AD381">
        <v>-5</v>
      </c>
      <c r="AE381">
        <v>7.0000000000000007E-2</v>
      </c>
      <c r="AF381">
        <v>5.7</v>
      </c>
      <c r="AG381">
        <v>5</v>
      </c>
      <c r="AH381">
        <v>237</v>
      </c>
      <c r="AI381">
        <v>0.18</v>
      </c>
      <c r="AJ381">
        <v>2.8000000000000001E-2</v>
      </c>
      <c r="AK381">
        <v>7</v>
      </c>
      <c r="AL381">
        <v>1.7999999999999999E-2</v>
      </c>
      <c r="AM381">
        <v>2.82</v>
      </c>
      <c r="AN381">
        <v>-0.02</v>
      </c>
      <c r="AO381">
        <v>0.04</v>
      </c>
      <c r="AP381">
        <v>1.4</v>
      </c>
      <c r="AQ381">
        <v>0.2</v>
      </c>
      <c r="AR381">
        <v>26.6</v>
      </c>
      <c r="AS381">
        <v>-0.02</v>
      </c>
      <c r="AT381">
        <v>1.4</v>
      </c>
      <c r="AU381">
        <v>260</v>
      </c>
      <c r="AV381">
        <v>0.02</v>
      </c>
      <c r="AW381">
        <v>0.2</v>
      </c>
      <c r="AX381">
        <v>20</v>
      </c>
      <c r="AY381">
        <v>-0.1</v>
      </c>
      <c r="AZ381">
        <v>8.9</v>
      </c>
    </row>
    <row r="382" spans="1:52" hidden="1" x14ac:dyDescent="0.3">
      <c r="A382" t="s">
        <v>1510</v>
      </c>
      <c r="B382" t="s">
        <v>1511</v>
      </c>
      <c r="C382" s="1" t="str">
        <f t="shared" si="56"/>
        <v>21:1173</v>
      </c>
      <c r="D382" s="1" t="str">
        <f t="shared" si="63"/>
        <v>21:0241</v>
      </c>
      <c r="E382" t="s">
        <v>1059</v>
      </c>
      <c r="F382" t="s">
        <v>1512</v>
      </c>
      <c r="H382">
        <v>72.525099999999995</v>
      </c>
      <c r="I382">
        <v>-110.28891</v>
      </c>
      <c r="J382" s="1" t="str">
        <f t="shared" si="64"/>
        <v>NGR bulk stream sediment</v>
      </c>
      <c r="K382" s="1" t="str">
        <f t="shared" si="65"/>
        <v>&lt;177 micron (NGR)</v>
      </c>
      <c r="O382">
        <v>2</v>
      </c>
      <c r="P382">
        <v>12</v>
      </c>
      <c r="Q382">
        <v>0.3</v>
      </c>
      <c r="R382">
        <v>1.6</v>
      </c>
      <c r="S382">
        <v>0.3</v>
      </c>
      <c r="T382">
        <v>-20</v>
      </c>
      <c r="U382">
        <v>55.7</v>
      </c>
      <c r="V382">
        <v>0.05</v>
      </c>
      <c r="W382">
        <v>10.96</v>
      </c>
      <c r="X382">
        <v>0.03</v>
      </c>
      <c r="Y382">
        <v>4</v>
      </c>
      <c r="Z382">
        <v>6</v>
      </c>
      <c r="AA382">
        <v>7.8</v>
      </c>
      <c r="AB382">
        <v>0.59</v>
      </c>
      <c r="AC382">
        <v>1</v>
      </c>
      <c r="AD382">
        <v>-5</v>
      </c>
      <c r="AE382">
        <v>7.0000000000000007E-2</v>
      </c>
      <c r="AF382">
        <v>6</v>
      </c>
      <c r="AG382">
        <v>5.46</v>
      </c>
      <c r="AH382">
        <v>218</v>
      </c>
      <c r="AI382">
        <v>0.22</v>
      </c>
      <c r="AJ382">
        <v>1.0999999999999999E-2</v>
      </c>
      <c r="AK382">
        <v>5.4</v>
      </c>
      <c r="AL382">
        <v>1.2999999999999999E-2</v>
      </c>
      <c r="AM382">
        <v>3.69</v>
      </c>
      <c r="AN382">
        <v>-0.02</v>
      </c>
      <c r="AO382">
        <v>0.04</v>
      </c>
      <c r="AP382">
        <v>1.2</v>
      </c>
      <c r="AQ382">
        <v>-0.1</v>
      </c>
      <c r="AR382">
        <v>39.700000000000003</v>
      </c>
      <c r="AS382">
        <v>-0.02</v>
      </c>
      <c r="AT382">
        <v>1.5</v>
      </c>
      <c r="AU382">
        <v>130</v>
      </c>
      <c r="AV382">
        <v>0.03</v>
      </c>
      <c r="AW382">
        <v>0.3</v>
      </c>
      <c r="AX382">
        <v>11</v>
      </c>
      <c r="AY382">
        <v>-0.1</v>
      </c>
      <c r="AZ382">
        <v>8.1</v>
      </c>
    </row>
    <row r="383" spans="1:52" hidden="1" x14ac:dyDescent="0.3">
      <c r="A383" t="s">
        <v>1513</v>
      </c>
      <c r="B383" t="s">
        <v>1514</v>
      </c>
      <c r="C383" s="1" t="str">
        <f t="shared" si="56"/>
        <v>21:1173</v>
      </c>
      <c r="D383" s="1" t="str">
        <f t="shared" si="63"/>
        <v>21:0241</v>
      </c>
      <c r="E383" t="s">
        <v>1157</v>
      </c>
      <c r="F383" t="s">
        <v>1515</v>
      </c>
      <c r="H383">
        <v>70.880700000000004</v>
      </c>
      <c r="I383">
        <v>-114.72906</v>
      </c>
      <c r="J383" s="1" t="str">
        <f t="shared" si="64"/>
        <v>NGR bulk stream sediment</v>
      </c>
      <c r="K383" s="1" t="str">
        <f t="shared" si="65"/>
        <v>&lt;177 micron (NGR)</v>
      </c>
      <c r="O383">
        <v>2</v>
      </c>
      <c r="P383">
        <v>12</v>
      </c>
      <c r="Q383">
        <v>0.37</v>
      </c>
      <c r="R383">
        <v>1.7</v>
      </c>
      <c r="S383">
        <v>-0.2</v>
      </c>
      <c r="T383">
        <v>-20</v>
      </c>
      <c r="U383">
        <v>43.9</v>
      </c>
      <c r="V383">
        <v>0.05</v>
      </c>
      <c r="W383">
        <v>12.23</v>
      </c>
      <c r="X383">
        <v>0.03</v>
      </c>
      <c r="Y383">
        <v>3.5</v>
      </c>
      <c r="Z383">
        <v>9.4</v>
      </c>
      <c r="AA383">
        <v>6.04</v>
      </c>
      <c r="AB383">
        <v>0.68</v>
      </c>
      <c r="AC383">
        <v>1.4</v>
      </c>
      <c r="AD383">
        <v>-5</v>
      </c>
      <c r="AE383">
        <v>0.1</v>
      </c>
      <c r="AF383">
        <v>8.5</v>
      </c>
      <c r="AG383">
        <v>7.46</v>
      </c>
      <c r="AH383">
        <v>296</v>
      </c>
      <c r="AI383">
        <v>0.22</v>
      </c>
      <c r="AJ383">
        <v>0.01</v>
      </c>
      <c r="AK383">
        <v>6.3</v>
      </c>
      <c r="AL383">
        <v>1.9E-2</v>
      </c>
      <c r="AM383">
        <v>4.3</v>
      </c>
      <c r="AN383">
        <v>-0.02</v>
      </c>
      <c r="AO383">
        <v>-0.02</v>
      </c>
      <c r="AP383">
        <v>2</v>
      </c>
      <c r="AQ383">
        <v>0.4</v>
      </c>
      <c r="AR383">
        <v>37.6</v>
      </c>
      <c r="AS383">
        <v>-0.02</v>
      </c>
      <c r="AT383">
        <v>3</v>
      </c>
      <c r="AU383">
        <v>100</v>
      </c>
      <c r="AV383">
        <v>0.06</v>
      </c>
      <c r="AW383">
        <v>0.4</v>
      </c>
      <c r="AX383">
        <v>15</v>
      </c>
      <c r="AY383">
        <v>-0.1</v>
      </c>
      <c r="AZ383">
        <v>11.2</v>
      </c>
    </row>
    <row r="384" spans="1:52" hidden="1" x14ac:dyDescent="0.3">
      <c r="A384" t="s">
        <v>1516</v>
      </c>
      <c r="B384" t="s">
        <v>1517</v>
      </c>
      <c r="C384" s="1" t="str">
        <f t="shared" si="56"/>
        <v>21:1173</v>
      </c>
      <c r="D384" s="1" t="str">
        <f t="shared" si="63"/>
        <v>21:0241</v>
      </c>
      <c r="E384" t="s">
        <v>1279</v>
      </c>
      <c r="F384" t="s">
        <v>1518</v>
      </c>
      <c r="H384">
        <v>70.910340000000005</v>
      </c>
      <c r="I384">
        <v>-114.92507000000001</v>
      </c>
      <c r="J384" s="1" t="str">
        <f t="shared" si="64"/>
        <v>NGR bulk stream sediment</v>
      </c>
      <c r="K384" s="1" t="str">
        <f t="shared" si="65"/>
        <v>&lt;177 micron (NGR)</v>
      </c>
      <c r="O384">
        <v>2</v>
      </c>
      <c r="P384">
        <v>14</v>
      </c>
      <c r="Q384">
        <v>0.53</v>
      </c>
      <c r="R384">
        <v>2</v>
      </c>
      <c r="S384">
        <v>0.2</v>
      </c>
      <c r="T384">
        <v>-20</v>
      </c>
      <c r="U384">
        <v>39.700000000000003</v>
      </c>
      <c r="V384">
        <v>0.06</v>
      </c>
      <c r="W384">
        <v>11.85</v>
      </c>
      <c r="X384">
        <v>0.03</v>
      </c>
      <c r="Y384">
        <v>3.4</v>
      </c>
      <c r="Z384">
        <v>9.4</v>
      </c>
      <c r="AA384">
        <v>6.13</v>
      </c>
      <c r="AB384">
        <v>0.72</v>
      </c>
      <c r="AC384">
        <v>1.6</v>
      </c>
      <c r="AD384">
        <v>-5</v>
      </c>
      <c r="AE384">
        <v>0.17</v>
      </c>
      <c r="AF384">
        <v>9.9</v>
      </c>
      <c r="AG384">
        <v>7.32</v>
      </c>
      <c r="AH384">
        <v>171</v>
      </c>
      <c r="AI384">
        <v>0.23</v>
      </c>
      <c r="AJ384">
        <v>8.9999999999999993E-3</v>
      </c>
      <c r="AK384">
        <v>6.9</v>
      </c>
      <c r="AL384">
        <v>1.7999999999999999E-2</v>
      </c>
      <c r="AM384">
        <v>5.07</v>
      </c>
      <c r="AN384">
        <v>-0.02</v>
      </c>
      <c r="AO384">
        <v>0.02</v>
      </c>
      <c r="AP384">
        <v>2</v>
      </c>
      <c r="AQ384">
        <v>0.1</v>
      </c>
      <c r="AR384">
        <v>42</v>
      </c>
      <c r="AS384">
        <v>-0.02</v>
      </c>
      <c r="AT384">
        <v>4.5999999999999996</v>
      </c>
      <c r="AU384">
        <v>160</v>
      </c>
      <c r="AV384">
        <v>7.0000000000000007E-2</v>
      </c>
      <c r="AW384">
        <v>0.5</v>
      </c>
      <c r="AX384">
        <v>15</v>
      </c>
      <c r="AY384">
        <v>-0.1</v>
      </c>
      <c r="AZ384">
        <v>10.199999999999999</v>
      </c>
    </row>
    <row r="385" spans="1:52" hidden="1" x14ac:dyDescent="0.3">
      <c r="A385" t="s">
        <v>1519</v>
      </c>
      <c r="B385" t="s">
        <v>1520</v>
      </c>
      <c r="C385" s="1" t="str">
        <f t="shared" si="56"/>
        <v>21:1173</v>
      </c>
      <c r="D385" s="1" t="str">
        <f t="shared" si="63"/>
        <v>21:0241</v>
      </c>
      <c r="E385" t="s">
        <v>1430</v>
      </c>
      <c r="F385" t="s">
        <v>1521</v>
      </c>
      <c r="H385">
        <v>70.956339999999997</v>
      </c>
      <c r="I385">
        <v>-114.69206</v>
      </c>
      <c r="J385" s="1" t="str">
        <f t="shared" si="64"/>
        <v>NGR bulk stream sediment</v>
      </c>
      <c r="K385" s="1" t="str">
        <f t="shared" si="65"/>
        <v>&lt;177 micron (NGR)</v>
      </c>
      <c r="O385">
        <v>2</v>
      </c>
      <c r="P385">
        <v>17</v>
      </c>
      <c r="Q385">
        <v>0.52</v>
      </c>
      <c r="R385">
        <v>2</v>
      </c>
      <c r="S385">
        <v>0.6</v>
      </c>
      <c r="T385">
        <v>-20</v>
      </c>
      <c r="U385">
        <v>44.4</v>
      </c>
      <c r="V385">
        <v>0.06</v>
      </c>
      <c r="W385">
        <v>10.51</v>
      </c>
      <c r="X385">
        <v>0.06</v>
      </c>
      <c r="Y385">
        <v>3.3</v>
      </c>
      <c r="Z385">
        <v>10.5</v>
      </c>
      <c r="AA385">
        <v>7.27</v>
      </c>
      <c r="AB385">
        <v>0.78</v>
      </c>
      <c r="AC385">
        <v>1.7</v>
      </c>
      <c r="AD385">
        <v>-5</v>
      </c>
      <c r="AE385">
        <v>0.16</v>
      </c>
      <c r="AF385">
        <v>10.6</v>
      </c>
      <c r="AG385">
        <v>6.32</v>
      </c>
      <c r="AH385">
        <v>172</v>
      </c>
      <c r="AI385">
        <v>0.25</v>
      </c>
      <c r="AJ385">
        <v>8.0000000000000002E-3</v>
      </c>
      <c r="AK385">
        <v>6.8</v>
      </c>
      <c r="AL385">
        <v>1.7999999999999999E-2</v>
      </c>
      <c r="AM385">
        <v>5.22</v>
      </c>
      <c r="AN385">
        <v>-0.02</v>
      </c>
      <c r="AO385">
        <v>0.02</v>
      </c>
      <c r="AP385">
        <v>2.1</v>
      </c>
      <c r="AQ385">
        <v>0.1</v>
      </c>
      <c r="AR385">
        <v>36</v>
      </c>
      <c r="AS385">
        <v>-0.02</v>
      </c>
      <c r="AT385">
        <v>3.9</v>
      </c>
      <c r="AU385">
        <v>150</v>
      </c>
      <c r="AV385">
        <v>0.08</v>
      </c>
      <c r="AW385">
        <v>0.6</v>
      </c>
      <c r="AX385">
        <v>17</v>
      </c>
      <c r="AY385">
        <v>-0.1</v>
      </c>
      <c r="AZ385">
        <v>11.7</v>
      </c>
    </row>
    <row r="386" spans="1:52" hidden="1" x14ac:dyDescent="0.3">
      <c r="A386" t="s">
        <v>1522</v>
      </c>
      <c r="B386" t="s">
        <v>1523</v>
      </c>
      <c r="C386" s="1" t="str">
        <f t="shared" ref="C386:C418" si="66">HYPERLINK("http://geochem.nrcan.gc.ca/cdogs/content/bdl/bdl211173_e.htm", "21:1173")</f>
        <v>21:1173</v>
      </c>
      <c r="D386" s="1" t="str">
        <f t="shared" ref="D386:D418" si="67">HYPERLINK("http://geochem.nrcan.gc.ca/cdogs/content/svy/svy_e.htm", "")</f>
        <v/>
      </c>
      <c r="G386" s="1" t="str">
        <f t="shared" ref="G386:G396" si="68">HYPERLINK("http://geochem.nrcan.gc.ca/cdogs/content/cr_/cr_00166_e.htm", "166")</f>
        <v>166</v>
      </c>
      <c r="J386" t="s">
        <v>70</v>
      </c>
      <c r="K386" t="s">
        <v>71</v>
      </c>
      <c r="O386">
        <v>4</v>
      </c>
      <c r="P386">
        <v>-2</v>
      </c>
      <c r="Q386">
        <v>-0.01</v>
      </c>
      <c r="R386">
        <v>-0.1</v>
      </c>
      <c r="S386">
        <v>-0.2</v>
      </c>
      <c r="T386">
        <v>-20</v>
      </c>
      <c r="U386">
        <v>-0.5</v>
      </c>
      <c r="V386">
        <v>-0.02</v>
      </c>
      <c r="W386">
        <v>-0.01</v>
      </c>
      <c r="X386">
        <v>-0.01</v>
      </c>
      <c r="Y386">
        <v>-0.1</v>
      </c>
      <c r="Z386">
        <v>-0.5</v>
      </c>
      <c r="AA386">
        <v>-0.01</v>
      </c>
      <c r="AB386">
        <v>-0.01</v>
      </c>
      <c r="AC386">
        <v>-0.1</v>
      </c>
      <c r="AD386">
        <v>-5</v>
      </c>
      <c r="AE386">
        <v>-0.01</v>
      </c>
      <c r="AF386">
        <v>-0.5</v>
      </c>
      <c r="AG386">
        <v>-0.01</v>
      </c>
      <c r="AH386">
        <v>-1</v>
      </c>
      <c r="AI386">
        <v>-0.01</v>
      </c>
      <c r="AJ386">
        <v>-1E-3</v>
      </c>
      <c r="AK386">
        <v>-0.1</v>
      </c>
      <c r="AL386">
        <v>-1E-3</v>
      </c>
      <c r="AM386">
        <v>-0.01</v>
      </c>
      <c r="AN386">
        <v>-0.02</v>
      </c>
      <c r="AO386">
        <v>-0.02</v>
      </c>
      <c r="AP386">
        <v>-0.1</v>
      </c>
      <c r="AQ386">
        <v>-0.1</v>
      </c>
      <c r="AR386">
        <v>-0.5</v>
      </c>
      <c r="AS386">
        <v>-0.02</v>
      </c>
      <c r="AT386">
        <v>-0.1</v>
      </c>
      <c r="AU386">
        <v>-10</v>
      </c>
      <c r="AV386">
        <v>-0.02</v>
      </c>
      <c r="AW386">
        <v>-0.1</v>
      </c>
      <c r="AX386">
        <v>-2</v>
      </c>
      <c r="AY386">
        <v>-0.1</v>
      </c>
      <c r="AZ386">
        <v>-0.1</v>
      </c>
    </row>
    <row r="387" spans="1:52" hidden="1" x14ac:dyDescent="0.3">
      <c r="A387" t="s">
        <v>1524</v>
      </c>
      <c r="B387" t="s">
        <v>1525</v>
      </c>
      <c r="C387" s="1" t="str">
        <f t="shared" si="66"/>
        <v>21:1173</v>
      </c>
      <c r="D387" s="1" t="str">
        <f t="shared" si="67"/>
        <v/>
      </c>
      <c r="G387" s="1" t="str">
        <f t="shared" si="68"/>
        <v>166</v>
      </c>
      <c r="J387" t="s">
        <v>70</v>
      </c>
      <c r="K387" t="s">
        <v>71</v>
      </c>
      <c r="O387">
        <v>4</v>
      </c>
      <c r="P387">
        <v>-2</v>
      </c>
      <c r="Q387">
        <v>-0.01</v>
      </c>
      <c r="R387">
        <v>-0.1</v>
      </c>
      <c r="S387">
        <v>-0.2</v>
      </c>
      <c r="T387">
        <v>-20</v>
      </c>
      <c r="U387">
        <v>-0.5</v>
      </c>
      <c r="V387">
        <v>-0.02</v>
      </c>
      <c r="W387">
        <v>-0.01</v>
      </c>
      <c r="X387">
        <v>-0.01</v>
      </c>
      <c r="Y387">
        <v>-0.1</v>
      </c>
      <c r="Z387">
        <v>-0.5</v>
      </c>
      <c r="AA387">
        <v>-0.01</v>
      </c>
      <c r="AB387">
        <v>-0.01</v>
      </c>
      <c r="AC387">
        <v>-0.1</v>
      </c>
      <c r="AD387">
        <v>-5</v>
      </c>
      <c r="AE387">
        <v>-0.01</v>
      </c>
      <c r="AF387">
        <v>-0.5</v>
      </c>
      <c r="AG387">
        <v>-0.01</v>
      </c>
      <c r="AH387">
        <v>-1</v>
      </c>
      <c r="AI387">
        <v>-0.01</v>
      </c>
      <c r="AJ387">
        <v>-1E-3</v>
      </c>
      <c r="AK387">
        <v>-0.1</v>
      </c>
      <c r="AL387">
        <v>-1E-3</v>
      </c>
      <c r="AM387">
        <v>-0.01</v>
      </c>
      <c r="AN387">
        <v>-0.02</v>
      </c>
      <c r="AO387">
        <v>-0.02</v>
      </c>
      <c r="AP387">
        <v>-0.1</v>
      </c>
      <c r="AQ387">
        <v>-0.1</v>
      </c>
      <c r="AR387">
        <v>-0.5</v>
      </c>
      <c r="AS387">
        <v>-0.02</v>
      </c>
      <c r="AT387">
        <v>-0.1</v>
      </c>
      <c r="AU387">
        <v>-10</v>
      </c>
      <c r="AV387">
        <v>-0.02</v>
      </c>
      <c r="AW387">
        <v>-0.1</v>
      </c>
      <c r="AX387">
        <v>-2</v>
      </c>
      <c r="AY387">
        <v>-0.1</v>
      </c>
      <c r="AZ387">
        <v>-0.1</v>
      </c>
    </row>
    <row r="388" spans="1:52" hidden="1" x14ac:dyDescent="0.3">
      <c r="A388" t="s">
        <v>1526</v>
      </c>
      <c r="B388" t="s">
        <v>1527</v>
      </c>
      <c r="C388" s="1" t="str">
        <f t="shared" si="66"/>
        <v>21:1173</v>
      </c>
      <c r="D388" s="1" t="str">
        <f t="shared" si="67"/>
        <v/>
      </c>
      <c r="G388" s="1" t="str">
        <f t="shared" si="68"/>
        <v>166</v>
      </c>
      <c r="J388" t="s">
        <v>70</v>
      </c>
      <c r="K388" t="s">
        <v>71</v>
      </c>
      <c r="O388">
        <v>4</v>
      </c>
      <c r="P388">
        <v>-2</v>
      </c>
      <c r="Q388">
        <v>-0.01</v>
      </c>
      <c r="R388">
        <v>-0.1</v>
      </c>
      <c r="S388">
        <v>-0.2</v>
      </c>
      <c r="T388">
        <v>-20</v>
      </c>
      <c r="U388">
        <v>-0.5</v>
      </c>
      <c r="V388">
        <v>-0.02</v>
      </c>
      <c r="W388">
        <v>-0.01</v>
      </c>
      <c r="X388">
        <v>-0.01</v>
      </c>
      <c r="Y388">
        <v>-0.1</v>
      </c>
      <c r="Z388">
        <v>-0.5</v>
      </c>
      <c r="AA388">
        <v>-0.01</v>
      </c>
      <c r="AB388">
        <v>-0.01</v>
      </c>
      <c r="AC388">
        <v>-0.1</v>
      </c>
      <c r="AD388">
        <v>-5</v>
      </c>
      <c r="AE388">
        <v>-0.01</v>
      </c>
      <c r="AF388">
        <v>-0.5</v>
      </c>
      <c r="AG388">
        <v>-0.01</v>
      </c>
      <c r="AH388">
        <v>-1</v>
      </c>
      <c r="AI388">
        <v>-0.01</v>
      </c>
      <c r="AJ388">
        <v>-1E-3</v>
      </c>
      <c r="AK388">
        <v>-0.1</v>
      </c>
      <c r="AL388">
        <v>-1E-3</v>
      </c>
      <c r="AM388">
        <v>-0.01</v>
      </c>
      <c r="AN388">
        <v>-0.02</v>
      </c>
      <c r="AO388">
        <v>-0.02</v>
      </c>
      <c r="AP388">
        <v>-0.1</v>
      </c>
      <c r="AQ388">
        <v>-0.1</v>
      </c>
      <c r="AR388">
        <v>-0.5</v>
      </c>
      <c r="AS388">
        <v>-0.02</v>
      </c>
      <c r="AT388">
        <v>-0.1</v>
      </c>
      <c r="AU388">
        <v>-10</v>
      </c>
      <c r="AV388">
        <v>-0.02</v>
      </c>
      <c r="AW388">
        <v>-0.1</v>
      </c>
      <c r="AX388">
        <v>-2</v>
      </c>
      <c r="AY388">
        <v>-0.1</v>
      </c>
      <c r="AZ388">
        <v>-0.1</v>
      </c>
    </row>
    <row r="389" spans="1:52" hidden="1" x14ac:dyDescent="0.3">
      <c r="A389" t="s">
        <v>1528</v>
      </c>
      <c r="B389" t="s">
        <v>1529</v>
      </c>
      <c r="C389" s="1" t="str">
        <f t="shared" si="66"/>
        <v>21:1173</v>
      </c>
      <c r="D389" s="1" t="str">
        <f t="shared" si="67"/>
        <v/>
      </c>
      <c r="G389" s="1" t="str">
        <f t="shared" si="68"/>
        <v>166</v>
      </c>
      <c r="J389" t="s">
        <v>70</v>
      </c>
      <c r="K389" t="s">
        <v>71</v>
      </c>
      <c r="O389">
        <v>4</v>
      </c>
      <c r="P389">
        <v>-2</v>
      </c>
      <c r="Q389">
        <v>-0.01</v>
      </c>
      <c r="R389">
        <v>-0.1</v>
      </c>
      <c r="S389">
        <v>-0.2</v>
      </c>
      <c r="T389">
        <v>-20</v>
      </c>
      <c r="U389">
        <v>-0.5</v>
      </c>
      <c r="V389">
        <v>-0.02</v>
      </c>
      <c r="W389">
        <v>-0.01</v>
      </c>
      <c r="X389">
        <v>-0.01</v>
      </c>
      <c r="Y389">
        <v>-0.1</v>
      </c>
      <c r="Z389">
        <v>-0.5</v>
      </c>
      <c r="AA389">
        <v>-0.01</v>
      </c>
      <c r="AB389">
        <v>-0.01</v>
      </c>
      <c r="AC389">
        <v>-0.1</v>
      </c>
      <c r="AD389">
        <v>-5</v>
      </c>
      <c r="AE389">
        <v>-0.01</v>
      </c>
      <c r="AF389">
        <v>-0.5</v>
      </c>
      <c r="AG389">
        <v>-0.01</v>
      </c>
      <c r="AH389">
        <v>-1</v>
      </c>
      <c r="AI389">
        <v>-0.01</v>
      </c>
      <c r="AJ389">
        <v>-1E-3</v>
      </c>
      <c r="AK389">
        <v>-0.1</v>
      </c>
      <c r="AL389">
        <v>-1E-3</v>
      </c>
      <c r="AM389">
        <v>-0.01</v>
      </c>
      <c r="AN389">
        <v>-0.02</v>
      </c>
      <c r="AO389">
        <v>-0.02</v>
      </c>
      <c r="AP389">
        <v>-0.1</v>
      </c>
      <c r="AQ389">
        <v>-0.1</v>
      </c>
      <c r="AR389">
        <v>-0.5</v>
      </c>
      <c r="AS389">
        <v>-0.02</v>
      </c>
      <c r="AT389">
        <v>-0.1</v>
      </c>
      <c r="AU389">
        <v>-10</v>
      </c>
      <c r="AV389">
        <v>-0.02</v>
      </c>
      <c r="AW389">
        <v>-0.1</v>
      </c>
      <c r="AX389">
        <v>-2</v>
      </c>
      <c r="AY389">
        <v>-0.1</v>
      </c>
      <c r="AZ389">
        <v>-0.1</v>
      </c>
    </row>
    <row r="390" spans="1:52" hidden="1" x14ac:dyDescent="0.3">
      <c r="A390" t="s">
        <v>1530</v>
      </c>
      <c r="B390" t="s">
        <v>1531</v>
      </c>
      <c r="C390" s="1" t="str">
        <f t="shared" si="66"/>
        <v>21:1173</v>
      </c>
      <c r="D390" s="1" t="str">
        <f t="shared" si="67"/>
        <v/>
      </c>
      <c r="G390" s="1" t="str">
        <f t="shared" si="68"/>
        <v>166</v>
      </c>
      <c r="J390" t="s">
        <v>70</v>
      </c>
      <c r="K390" t="s">
        <v>71</v>
      </c>
      <c r="O390">
        <v>4</v>
      </c>
      <c r="P390">
        <v>-2</v>
      </c>
      <c r="Q390">
        <v>-0.01</v>
      </c>
      <c r="R390">
        <v>-0.1</v>
      </c>
      <c r="S390">
        <v>-0.2</v>
      </c>
      <c r="T390">
        <v>-20</v>
      </c>
      <c r="U390">
        <v>-0.5</v>
      </c>
      <c r="V390">
        <v>-0.02</v>
      </c>
      <c r="W390">
        <v>-0.01</v>
      </c>
      <c r="X390">
        <v>-0.01</v>
      </c>
      <c r="Y390">
        <v>-0.1</v>
      </c>
      <c r="Z390">
        <v>-0.5</v>
      </c>
      <c r="AA390">
        <v>-0.01</v>
      </c>
      <c r="AB390">
        <v>-0.01</v>
      </c>
      <c r="AC390">
        <v>-0.1</v>
      </c>
      <c r="AD390">
        <v>-5</v>
      </c>
      <c r="AE390">
        <v>-0.01</v>
      </c>
      <c r="AF390">
        <v>-0.5</v>
      </c>
      <c r="AG390">
        <v>-0.01</v>
      </c>
      <c r="AH390">
        <v>-1</v>
      </c>
      <c r="AI390">
        <v>-0.01</v>
      </c>
      <c r="AJ390">
        <v>-1E-3</v>
      </c>
      <c r="AK390">
        <v>-0.1</v>
      </c>
      <c r="AL390">
        <v>-1E-3</v>
      </c>
      <c r="AM390">
        <v>-0.01</v>
      </c>
      <c r="AN390">
        <v>-0.02</v>
      </c>
      <c r="AO390">
        <v>-0.02</v>
      </c>
      <c r="AP390">
        <v>-0.1</v>
      </c>
      <c r="AQ390">
        <v>-0.1</v>
      </c>
      <c r="AR390">
        <v>-0.5</v>
      </c>
      <c r="AS390">
        <v>-0.02</v>
      </c>
      <c r="AT390">
        <v>-0.1</v>
      </c>
      <c r="AU390">
        <v>-10</v>
      </c>
      <c r="AV390">
        <v>-0.02</v>
      </c>
      <c r="AW390">
        <v>-0.1</v>
      </c>
      <c r="AX390">
        <v>-2</v>
      </c>
      <c r="AY390">
        <v>-0.1</v>
      </c>
      <c r="AZ390">
        <v>-0.1</v>
      </c>
    </row>
    <row r="391" spans="1:52" hidden="1" x14ac:dyDescent="0.3">
      <c r="A391" t="s">
        <v>1532</v>
      </c>
      <c r="B391" t="s">
        <v>1533</v>
      </c>
      <c r="C391" s="1" t="str">
        <f t="shared" si="66"/>
        <v>21:1173</v>
      </c>
      <c r="D391" s="1" t="str">
        <f t="shared" si="67"/>
        <v/>
      </c>
      <c r="G391" s="1" t="str">
        <f t="shared" si="68"/>
        <v>166</v>
      </c>
      <c r="J391" t="s">
        <v>70</v>
      </c>
      <c r="K391" t="s">
        <v>71</v>
      </c>
      <c r="O391">
        <v>4</v>
      </c>
      <c r="P391">
        <v>-2</v>
      </c>
      <c r="Q391">
        <v>-0.01</v>
      </c>
      <c r="R391">
        <v>-0.1</v>
      </c>
      <c r="S391">
        <v>-0.2</v>
      </c>
      <c r="T391">
        <v>-20</v>
      </c>
      <c r="U391">
        <v>-0.5</v>
      </c>
      <c r="V391">
        <v>-0.02</v>
      </c>
      <c r="W391">
        <v>-0.01</v>
      </c>
      <c r="X391">
        <v>-0.01</v>
      </c>
      <c r="Y391">
        <v>-0.1</v>
      </c>
      <c r="Z391">
        <v>-0.5</v>
      </c>
      <c r="AA391">
        <v>-0.01</v>
      </c>
      <c r="AB391">
        <v>-0.01</v>
      </c>
      <c r="AC391">
        <v>-0.1</v>
      </c>
      <c r="AD391">
        <v>-5</v>
      </c>
      <c r="AE391">
        <v>-0.01</v>
      </c>
      <c r="AF391">
        <v>-0.5</v>
      </c>
      <c r="AG391">
        <v>-0.01</v>
      </c>
      <c r="AH391">
        <v>-1</v>
      </c>
      <c r="AI391">
        <v>-0.01</v>
      </c>
      <c r="AJ391">
        <v>-1E-3</v>
      </c>
      <c r="AK391">
        <v>-0.1</v>
      </c>
      <c r="AL391">
        <v>-1E-3</v>
      </c>
      <c r="AM391">
        <v>-0.01</v>
      </c>
      <c r="AN391">
        <v>-0.02</v>
      </c>
      <c r="AO391">
        <v>-0.02</v>
      </c>
      <c r="AP391">
        <v>-0.1</v>
      </c>
      <c r="AQ391">
        <v>-0.1</v>
      </c>
      <c r="AR391">
        <v>-0.5</v>
      </c>
      <c r="AS391">
        <v>-0.02</v>
      </c>
      <c r="AT391">
        <v>-0.1</v>
      </c>
      <c r="AU391">
        <v>-10</v>
      </c>
      <c r="AV391">
        <v>-0.02</v>
      </c>
      <c r="AW391">
        <v>-0.1</v>
      </c>
      <c r="AX391">
        <v>-2</v>
      </c>
      <c r="AY391">
        <v>-0.1</v>
      </c>
      <c r="AZ391">
        <v>-0.1</v>
      </c>
    </row>
    <row r="392" spans="1:52" hidden="1" x14ac:dyDescent="0.3">
      <c r="A392" t="s">
        <v>1534</v>
      </c>
      <c r="B392" t="s">
        <v>1535</v>
      </c>
      <c r="C392" s="1" t="str">
        <f t="shared" si="66"/>
        <v>21:1173</v>
      </c>
      <c r="D392" s="1" t="str">
        <f t="shared" si="67"/>
        <v/>
      </c>
      <c r="G392" s="1" t="str">
        <f t="shared" si="68"/>
        <v>166</v>
      </c>
      <c r="J392" t="s">
        <v>70</v>
      </c>
      <c r="K392" t="s">
        <v>71</v>
      </c>
      <c r="O392">
        <v>4</v>
      </c>
      <c r="P392">
        <v>-2</v>
      </c>
      <c r="Q392">
        <v>-0.01</v>
      </c>
      <c r="R392">
        <v>-0.1</v>
      </c>
      <c r="S392">
        <v>-0.2</v>
      </c>
      <c r="T392">
        <v>-20</v>
      </c>
      <c r="U392">
        <v>-0.5</v>
      </c>
      <c r="V392">
        <v>-0.02</v>
      </c>
      <c r="W392">
        <v>-0.01</v>
      </c>
      <c r="X392">
        <v>-0.01</v>
      </c>
      <c r="Y392">
        <v>-0.1</v>
      </c>
      <c r="Z392">
        <v>-0.5</v>
      </c>
      <c r="AA392">
        <v>-0.01</v>
      </c>
      <c r="AB392">
        <v>-0.01</v>
      </c>
      <c r="AC392">
        <v>-0.1</v>
      </c>
      <c r="AD392">
        <v>-5</v>
      </c>
      <c r="AE392">
        <v>-0.01</v>
      </c>
      <c r="AF392">
        <v>-0.5</v>
      </c>
      <c r="AG392">
        <v>-0.01</v>
      </c>
      <c r="AH392">
        <v>-1</v>
      </c>
      <c r="AI392">
        <v>-0.01</v>
      </c>
      <c r="AJ392">
        <v>-1E-3</v>
      </c>
      <c r="AK392">
        <v>-0.1</v>
      </c>
      <c r="AL392">
        <v>-1E-3</v>
      </c>
      <c r="AM392">
        <v>-0.01</v>
      </c>
      <c r="AN392">
        <v>-0.02</v>
      </c>
      <c r="AO392">
        <v>-0.02</v>
      </c>
      <c r="AP392">
        <v>-0.1</v>
      </c>
      <c r="AQ392">
        <v>-0.1</v>
      </c>
      <c r="AR392">
        <v>-0.5</v>
      </c>
      <c r="AS392">
        <v>-0.02</v>
      </c>
      <c r="AT392">
        <v>-0.1</v>
      </c>
      <c r="AU392">
        <v>-10</v>
      </c>
      <c r="AV392">
        <v>-0.02</v>
      </c>
      <c r="AW392">
        <v>-0.1</v>
      </c>
      <c r="AX392">
        <v>-2</v>
      </c>
      <c r="AY392">
        <v>-0.1</v>
      </c>
      <c r="AZ392">
        <v>-0.1</v>
      </c>
    </row>
    <row r="393" spans="1:52" hidden="1" x14ac:dyDescent="0.3">
      <c r="A393" t="s">
        <v>1536</v>
      </c>
      <c r="B393" t="s">
        <v>1537</v>
      </c>
      <c r="C393" s="1" t="str">
        <f t="shared" si="66"/>
        <v>21:1173</v>
      </c>
      <c r="D393" s="1" t="str">
        <f t="shared" si="67"/>
        <v/>
      </c>
      <c r="G393" s="1" t="str">
        <f t="shared" si="68"/>
        <v>166</v>
      </c>
      <c r="J393" t="s">
        <v>70</v>
      </c>
      <c r="K393" t="s">
        <v>71</v>
      </c>
      <c r="O393">
        <v>4</v>
      </c>
      <c r="P393">
        <v>-2</v>
      </c>
      <c r="Q393">
        <v>-0.01</v>
      </c>
      <c r="R393">
        <v>-0.1</v>
      </c>
      <c r="S393">
        <v>-0.2</v>
      </c>
      <c r="T393">
        <v>-20</v>
      </c>
      <c r="U393">
        <v>-0.5</v>
      </c>
      <c r="V393">
        <v>-0.02</v>
      </c>
      <c r="W393">
        <v>-0.01</v>
      </c>
      <c r="X393">
        <v>-0.01</v>
      </c>
      <c r="Y393">
        <v>-0.1</v>
      </c>
      <c r="Z393">
        <v>-0.5</v>
      </c>
      <c r="AA393">
        <v>-0.01</v>
      </c>
      <c r="AB393">
        <v>-0.01</v>
      </c>
      <c r="AC393">
        <v>-0.1</v>
      </c>
      <c r="AD393">
        <v>-5</v>
      </c>
      <c r="AE393">
        <v>-0.01</v>
      </c>
      <c r="AF393">
        <v>-0.5</v>
      </c>
      <c r="AG393">
        <v>-0.01</v>
      </c>
      <c r="AH393">
        <v>-1</v>
      </c>
      <c r="AI393">
        <v>-0.01</v>
      </c>
      <c r="AJ393">
        <v>-1E-3</v>
      </c>
      <c r="AK393">
        <v>-0.1</v>
      </c>
      <c r="AL393">
        <v>-1E-3</v>
      </c>
      <c r="AM393">
        <v>-0.01</v>
      </c>
      <c r="AN393">
        <v>-0.02</v>
      </c>
      <c r="AO393">
        <v>-0.02</v>
      </c>
      <c r="AP393">
        <v>-0.1</v>
      </c>
      <c r="AQ393">
        <v>-0.1</v>
      </c>
      <c r="AR393">
        <v>-0.5</v>
      </c>
      <c r="AS393">
        <v>-0.02</v>
      </c>
      <c r="AT393">
        <v>-0.1</v>
      </c>
      <c r="AU393">
        <v>-10</v>
      </c>
      <c r="AV393">
        <v>-0.02</v>
      </c>
      <c r="AW393">
        <v>-0.1</v>
      </c>
      <c r="AX393">
        <v>-2</v>
      </c>
      <c r="AY393">
        <v>-0.1</v>
      </c>
      <c r="AZ393">
        <v>-0.1</v>
      </c>
    </row>
    <row r="394" spans="1:52" hidden="1" x14ac:dyDescent="0.3">
      <c r="A394" t="s">
        <v>1538</v>
      </c>
      <c r="B394" t="s">
        <v>1539</v>
      </c>
      <c r="C394" s="1" t="str">
        <f t="shared" si="66"/>
        <v>21:1173</v>
      </c>
      <c r="D394" s="1" t="str">
        <f t="shared" si="67"/>
        <v/>
      </c>
      <c r="G394" s="1" t="str">
        <f t="shared" si="68"/>
        <v>166</v>
      </c>
      <c r="J394" t="s">
        <v>70</v>
      </c>
      <c r="K394" t="s">
        <v>71</v>
      </c>
      <c r="O394">
        <v>4</v>
      </c>
      <c r="P394">
        <v>-2</v>
      </c>
      <c r="Q394">
        <v>-0.01</v>
      </c>
      <c r="R394">
        <v>-0.1</v>
      </c>
      <c r="S394">
        <v>-0.2</v>
      </c>
      <c r="T394">
        <v>-20</v>
      </c>
      <c r="U394">
        <v>-0.5</v>
      </c>
      <c r="V394">
        <v>-0.02</v>
      </c>
      <c r="W394">
        <v>-0.01</v>
      </c>
      <c r="X394">
        <v>-0.01</v>
      </c>
      <c r="Y394">
        <v>-0.1</v>
      </c>
      <c r="Z394">
        <v>-0.5</v>
      </c>
      <c r="AA394">
        <v>-0.01</v>
      </c>
      <c r="AB394">
        <v>-0.01</v>
      </c>
      <c r="AC394">
        <v>-0.1</v>
      </c>
      <c r="AD394">
        <v>-5</v>
      </c>
      <c r="AE394">
        <v>-0.01</v>
      </c>
      <c r="AF394">
        <v>-0.5</v>
      </c>
      <c r="AG394">
        <v>-0.01</v>
      </c>
      <c r="AH394">
        <v>-1</v>
      </c>
      <c r="AI394">
        <v>-0.01</v>
      </c>
      <c r="AJ394">
        <v>-1E-3</v>
      </c>
      <c r="AK394">
        <v>-0.1</v>
      </c>
      <c r="AL394">
        <v>-1E-3</v>
      </c>
      <c r="AM394">
        <v>-0.01</v>
      </c>
      <c r="AN394">
        <v>-0.02</v>
      </c>
      <c r="AO394">
        <v>-0.02</v>
      </c>
      <c r="AP394">
        <v>-0.1</v>
      </c>
      <c r="AQ394">
        <v>-0.1</v>
      </c>
      <c r="AR394">
        <v>-0.5</v>
      </c>
      <c r="AS394">
        <v>-0.02</v>
      </c>
      <c r="AT394">
        <v>-0.1</v>
      </c>
      <c r="AU394">
        <v>-10</v>
      </c>
      <c r="AV394">
        <v>-0.02</v>
      </c>
      <c r="AW394">
        <v>-0.1</v>
      </c>
      <c r="AX394">
        <v>-2</v>
      </c>
      <c r="AY394">
        <v>-0.1</v>
      </c>
      <c r="AZ394">
        <v>-0.1</v>
      </c>
    </row>
    <row r="395" spans="1:52" hidden="1" x14ac:dyDescent="0.3">
      <c r="A395" t="s">
        <v>1540</v>
      </c>
      <c r="B395" t="s">
        <v>1541</v>
      </c>
      <c r="C395" s="1" t="str">
        <f t="shared" si="66"/>
        <v>21:1173</v>
      </c>
      <c r="D395" s="1" t="str">
        <f t="shared" si="67"/>
        <v/>
      </c>
      <c r="G395" s="1" t="str">
        <f t="shared" si="68"/>
        <v>166</v>
      </c>
      <c r="J395" t="s">
        <v>70</v>
      </c>
      <c r="K395" t="s">
        <v>71</v>
      </c>
      <c r="O395">
        <v>4</v>
      </c>
      <c r="P395">
        <v>-2</v>
      </c>
      <c r="Q395">
        <v>-0.01</v>
      </c>
      <c r="R395">
        <v>-0.1</v>
      </c>
      <c r="S395">
        <v>-0.2</v>
      </c>
      <c r="T395">
        <v>-20</v>
      </c>
      <c r="U395">
        <v>-0.5</v>
      </c>
      <c r="V395">
        <v>-0.02</v>
      </c>
      <c r="W395">
        <v>-0.01</v>
      </c>
      <c r="X395">
        <v>-0.01</v>
      </c>
      <c r="Y395">
        <v>-0.1</v>
      </c>
      <c r="Z395">
        <v>-0.5</v>
      </c>
      <c r="AA395">
        <v>-0.01</v>
      </c>
      <c r="AB395">
        <v>-0.01</v>
      </c>
      <c r="AC395">
        <v>-0.1</v>
      </c>
      <c r="AD395">
        <v>-5</v>
      </c>
      <c r="AE395">
        <v>-0.01</v>
      </c>
      <c r="AF395">
        <v>-0.5</v>
      </c>
      <c r="AG395">
        <v>-0.01</v>
      </c>
      <c r="AH395">
        <v>-1</v>
      </c>
      <c r="AI395">
        <v>-0.01</v>
      </c>
      <c r="AJ395">
        <v>-1E-3</v>
      </c>
      <c r="AK395">
        <v>-0.1</v>
      </c>
      <c r="AL395">
        <v>-1E-3</v>
      </c>
      <c r="AM395">
        <v>-0.01</v>
      </c>
      <c r="AN395">
        <v>-0.02</v>
      </c>
      <c r="AO395">
        <v>-0.02</v>
      </c>
      <c r="AP395">
        <v>-0.1</v>
      </c>
      <c r="AQ395">
        <v>-0.1</v>
      </c>
      <c r="AR395">
        <v>-0.5</v>
      </c>
      <c r="AS395">
        <v>-0.02</v>
      </c>
      <c r="AT395">
        <v>-0.1</v>
      </c>
      <c r="AU395">
        <v>-10</v>
      </c>
      <c r="AV395">
        <v>-0.02</v>
      </c>
      <c r="AW395">
        <v>-0.1</v>
      </c>
      <c r="AX395">
        <v>-2</v>
      </c>
      <c r="AY395">
        <v>-0.1</v>
      </c>
      <c r="AZ395">
        <v>-0.1</v>
      </c>
    </row>
    <row r="396" spans="1:52" hidden="1" x14ac:dyDescent="0.3">
      <c r="A396" t="s">
        <v>1542</v>
      </c>
      <c r="B396" t="s">
        <v>1543</v>
      </c>
      <c r="C396" s="1" t="str">
        <f t="shared" si="66"/>
        <v>21:1173</v>
      </c>
      <c r="D396" s="1" t="str">
        <f t="shared" si="67"/>
        <v/>
      </c>
      <c r="G396" s="1" t="str">
        <f t="shared" si="68"/>
        <v>166</v>
      </c>
      <c r="J396" t="s">
        <v>70</v>
      </c>
      <c r="K396" t="s">
        <v>71</v>
      </c>
      <c r="O396">
        <v>4</v>
      </c>
      <c r="P396">
        <v>-2</v>
      </c>
      <c r="Q396">
        <v>-0.01</v>
      </c>
      <c r="R396">
        <v>-0.1</v>
      </c>
      <c r="S396">
        <v>-0.2</v>
      </c>
      <c r="T396">
        <v>-20</v>
      </c>
      <c r="U396">
        <v>-0.5</v>
      </c>
      <c r="V396">
        <v>-0.02</v>
      </c>
      <c r="W396">
        <v>-0.01</v>
      </c>
      <c r="X396">
        <v>-0.01</v>
      </c>
      <c r="Y396">
        <v>-0.1</v>
      </c>
      <c r="Z396">
        <v>-0.5</v>
      </c>
      <c r="AA396">
        <v>-0.01</v>
      </c>
      <c r="AB396">
        <v>-0.01</v>
      </c>
      <c r="AC396">
        <v>-0.1</v>
      </c>
      <c r="AD396">
        <v>-5</v>
      </c>
      <c r="AE396">
        <v>-0.01</v>
      </c>
      <c r="AF396">
        <v>-0.5</v>
      </c>
      <c r="AG396">
        <v>-0.01</v>
      </c>
      <c r="AH396">
        <v>-1</v>
      </c>
      <c r="AI396">
        <v>-0.01</v>
      </c>
      <c r="AJ396">
        <v>-1E-3</v>
      </c>
      <c r="AK396">
        <v>-0.1</v>
      </c>
      <c r="AL396">
        <v>-1E-3</v>
      </c>
      <c r="AM396">
        <v>-0.01</v>
      </c>
      <c r="AN396">
        <v>-0.02</v>
      </c>
      <c r="AO396">
        <v>-0.02</v>
      </c>
      <c r="AP396">
        <v>-0.1</v>
      </c>
      <c r="AQ396">
        <v>-0.1</v>
      </c>
      <c r="AR396">
        <v>-0.5</v>
      </c>
      <c r="AS396">
        <v>-0.02</v>
      </c>
      <c r="AT396">
        <v>-0.1</v>
      </c>
      <c r="AU396">
        <v>-10</v>
      </c>
      <c r="AV396">
        <v>-0.02</v>
      </c>
      <c r="AW396">
        <v>-0.1</v>
      </c>
      <c r="AX396">
        <v>-2</v>
      </c>
      <c r="AY396">
        <v>-0.1</v>
      </c>
      <c r="AZ396">
        <v>-0.1</v>
      </c>
    </row>
    <row r="397" spans="1:52" hidden="1" x14ac:dyDescent="0.3">
      <c r="A397" t="s">
        <v>1544</v>
      </c>
      <c r="B397" t="s">
        <v>1545</v>
      </c>
      <c r="C397" s="1" t="str">
        <f t="shared" si="66"/>
        <v>21:1173</v>
      </c>
      <c r="D397" s="1" t="str">
        <f t="shared" si="67"/>
        <v/>
      </c>
      <c r="G397" s="1" t="str">
        <f>HYPERLINK("http://geochem.nrcan.gc.ca/cdogs/content/cr_/cr_00165_e.htm", "165")</f>
        <v>165</v>
      </c>
      <c r="J397" t="s">
        <v>70</v>
      </c>
      <c r="K397" t="s">
        <v>71</v>
      </c>
      <c r="O397">
        <v>3</v>
      </c>
      <c r="P397">
        <v>715</v>
      </c>
      <c r="Q397">
        <v>1.04</v>
      </c>
      <c r="R397">
        <v>48.7</v>
      </c>
      <c r="S397">
        <v>53.4</v>
      </c>
      <c r="T397">
        <v>38</v>
      </c>
      <c r="U397">
        <v>387.7</v>
      </c>
      <c r="V397">
        <v>4.63</v>
      </c>
      <c r="W397">
        <v>0.94</v>
      </c>
      <c r="X397">
        <v>6.31</v>
      </c>
      <c r="Y397">
        <v>9</v>
      </c>
      <c r="Z397">
        <v>176.5</v>
      </c>
      <c r="AA397">
        <v>106.66</v>
      </c>
      <c r="AB397">
        <v>2.35</v>
      </c>
      <c r="AC397">
        <v>4.5999999999999996</v>
      </c>
      <c r="AD397">
        <v>161</v>
      </c>
      <c r="AE397">
        <v>0.46</v>
      </c>
      <c r="AF397">
        <v>12.5</v>
      </c>
      <c r="AG397">
        <v>1.04</v>
      </c>
      <c r="AH397">
        <v>633</v>
      </c>
      <c r="AI397">
        <v>20.190000000000001</v>
      </c>
      <c r="AJ397">
        <v>9.4E-2</v>
      </c>
      <c r="AK397">
        <v>55.2</v>
      </c>
      <c r="AL397">
        <v>8.3000000000000004E-2</v>
      </c>
      <c r="AM397">
        <v>63.44</v>
      </c>
      <c r="AN397">
        <v>0.2</v>
      </c>
      <c r="AO397">
        <v>4.54</v>
      </c>
      <c r="AP397">
        <v>2.7</v>
      </c>
      <c r="AQ397">
        <v>3.5</v>
      </c>
      <c r="AR397">
        <v>66.900000000000006</v>
      </c>
      <c r="AS397">
        <v>1.1599999999999999</v>
      </c>
      <c r="AT397">
        <v>4.2</v>
      </c>
      <c r="AU397">
        <v>1310</v>
      </c>
      <c r="AV397">
        <v>3.83</v>
      </c>
      <c r="AW397">
        <v>4.7</v>
      </c>
      <c r="AX397">
        <v>83</v>
      </c>
      <c r="AY397">
        <v>3.1</v>
      </c>
      <c r="AZ397">
        <v>374.9</v>
      </c>
    </row>
    <row r="398" spans="1:52" hidden="1" x14ac:dyDescent="0.3">
      <c r="A398" t="s">
        <v>1546</v>
      </c>
      <c r="B398" t="s">
        <v>1547</v>
      </c>
      <c r="C398" s="1" t="str">
        <f t="shared" si="66"/>
        <v>21:1173</v>
      </c>
      <c r="D398" s="1" t="str">
        <f t="shared" si="67"/>
        <v/>
      </c>
      <c r="G398" s="1" t="str">
        <f>HYPERLINK("http://geochem.nrcan.gc.ca/cdogs/content/cr_/cr_00164_e.htm", "164")</f>
        <v>164</v>
      </c>
      <c r="J398" t="s">
        <v>70</v>
      </c>
      <c r="K398" t="s">
        <v>71</v>
      </c>
      <c r="O398">
        <v>3</v>
      </c>
      <c r="P398">
        <v>222</v>
      </c>
      <c r="Q398">
        <v>3.29</v>
      </c>
      <c r="R398">
        <v>3.9</v>
      </c>
      <c r="S398">
        <v>36.5</v>
      </c>
      <c r="T398">
        <v>-20</v>
      </c>
      <c r="U398">
        <v>172.8</v>
      </c>
      <c r="V398">
        <v>0.16</v>
      </c>
      <c r="W398">
        <v>0.21</v>
      </c>
      <c r="X398">
        <v>0.09</v>
      </c>
      <c r="Y398">
        <v>99.1</v>
      </c>
      <c r="Z398">
        <v>724.2</v>
      </c>
      <c r="AA398">
        <v>576.72</v>
      </c>
      <c r="AB398">
        <v>16.02</v>
      </c>
      <c r="AC398">
        <v>16.2</v>
      </c>
      <c r="AD398">
        <v>18</v>
      </c>
      <c r="AE398">
        <v>7.0000000000000007E-2</v>
      </c>
      <c r="AF398">
        <v>15.9</v>
      </c>
      <c r="AG398">
        <v>0.09</v>
      </c>
      <c r="AH398">
        <v>1074</v>
      </c>
      <c r="AI398">
        <v>0.9</v>
      </c>
      <c r="AJ398">
        <v>8.9999999999999993E-3</v>
      </c>
      <c r="AK398">
        <v>286.3</v>
      </c>
      <c r="AL398">
        <v>3.2000000000000001E-2</v>
      </c>
      <c r="AM398">
        <v>18.23</v>
      </c>
      <c r="AN398">
        <v>-0.02</v>
      </c>
      <c r="AO398">
        <v>0.14000000000000001</v>
      </c>
      <c r="AP398">
        <v>42.1</v>
      </c>
      <c r="AQ398">
        <v>0.5</v>
      </c>
      <c r="AR398">
        <v>13.2</v>
      </c>
      <c r="AS398">
        <v>0.04</v>
      </c>
      <c r="AT398">
        <v>6.3</v>
      </c>
      <c r="AU398">
        <v>1390</v>
      </c>
      <c r="AV398">
        <v>7.0000000000000007E-2</v>
      </c>
      <c r="AW398">
        <v>1.1000000000000001</v>
      </c>
      <c r="AX398">
        <v>210</v>
      </c>
      <c r="AY398">
        <v>-0.1</v>
      </c>
      <c r="AZ398">
        <v>108.6</v>
      </c>
    </row>
    <row r="399" spans="1:52" hidden="1" x14ac:dyDescent="0.3">
      <c r="A399" t="s">
        <v>1548</v>
      </c>
      <c r="B399" t="s">
        <v>1549</v>
      </c>
      <c r="C399" s="1" t="str">
        <f t="shared" si="66"/>
        <v>21:1173</v>
      </c>
      <c r="D399" s="1" t="str">
        <f t="shared" si="67"/>
        <v/>
      </c>
      <c r="G399" s="1" t="str">
        <f>HYPERLINK("http://geochem.nrcan.gc.ca/cdogs/content/cr_/cr_00165_e.htm", "165")</f>
        <v>165</v>
      </c>
      <c r="J399" t="s">
        <v>70</v>
      </c>
      <c r="K399" t="s">
        <v>71</v>
      </c>
      <c r="O399">
        <v>3</v>
      </c>
      <c r="P399">
        <v>747</v>
      </c>
      <c r="Q399">
        <v>0.93</v>
      </c>
      <c r="R399">
        <v>46.2</v>
      </c>
      <c r="S399">
        <v>55.2</v>
      </c>
      <c r="T399">
        <v>38</v>
      </c>
      <c r="U399">
        <v>407.1</v>
      </c>
      <c r="V399">
        <v>4.6100000000000003</v>
      </c>
      <c r="W399">
        <v>0.87</v>
      </c>
      <c r="X399">
        <v>6.18</v>
      </c>
      <c r="Y399">
        <v>9.1</v>
      </c>
      <c r="Z399">
        <v>176.6</v>
      </c>
      <c r="AA399">
        <v>95.3</v>
      </c>
      <c r="AB399">
        <v>2.2599999999999998</v>
      </c>
      <c r="AC399">
        <v>4.5999999999999996</v>
      </c>
      <c r="AD399">
        <v>183</v>
      </c>
      <c r="AE399">
        <v>0.43</v>
      </c>
      <c r="AF399">
        <v>11.2</v>
      </c>
      <c r="AG399">
        <v>0.97</v>
      </c>
      <c r="AH399">
        <v>592</v>
      </c>
      <c r="AI399">
        <v>20.37</v>
      </c>
      <c r="AJ399">
        <v>8.1000000000000003E-2</v>
      </c>
      <c r="AK399">
        <v>53.6</v>
      </c>
      <c r="AL399">
        <v>7.3999999999999996E-2</v>
      </c>
      <c r="AM399">
        <v>62.4</v>
      </c>
      <c r="AN399">
        <v>0.19</v>
      </c>
      <c r="AO399">
        <v>4.6100000000000003</v>
      </c>
      <c r="AP399">
        <v>2.5</v>
      </c>
      <c r="AQ399">
        <v>3.7</v>
      </c>
      <c r="AR399">
        <v>64.5</v>
      </c>
      <c r="AS399">
        <v>1.21</v>
      </c>
      <c r="AT399">
        <v>3.6</v>
      </c>
      <c r="AU399">
        <v>1160</v>
      </c>
      <c r="AV399">
        <v>4.1100000000000003</v>
      </c>
      <c r="AW399">
        <v>4.0999999999999996</v>
      </c>
      <c r="AX399">
        <v>75</v>
      </c>
      <c r="AY399">
        <v>3.2</v>
      </c>
      <c r="AZ399">
        <v>369.3</v>
      </c>
    </row>
    <row r="400" spans="1:52" hidden="1" x14ac:dyDescent="0.3">
      <c r="A400" t="s">
        <v>1550</v>
      </c>
      <c r="B400" t="s">
        <v>1551</v>
      </c>
      <c r="C400" s="1" t="str">
        <f t="shared" si="66"/>
        <v>21:1173</v>
      </c>
      <c r="D400" s="1" t="str">
        <f t="shared" si="67"/>
        <v/>
      </c>
      <c r="G400" s="1" t="str">
        <f>HYPERLINK("http://geochem.nrcan.gc.ca/cdogs/content/cr_/cr_00164_e.htm", "164")</f>
        <v>164</v>
      </c>
      <c r="J400" t="s">
        <v>70</v>
      </c>
      <c r="K400" t="s">
        <v>71</v>
      </c>
      <c r="O400">
        <v>3</v>
      </c>
      <c r="P400">
        <v>264</v>
      </c>
      <c r="Q400">
        <v>3.18</v>
      </c>
      <c r="R400">
        <v>3.8</v>
      </c>
      <c r="S400">
        <v>41.5</v>
      </c>
      <c r="T400">
        <v>-20</v>
      </c>
      <c r="U400">
        <v>192.6</v>
      </c>
      <c r="V400">
        <v>0.19</v>
      </c>
      <c r="W400">
        <v>0.22</v>
      </c>
      <c r="X400">
        <v>0.09</v>
      </c>
      <c r="Y400">
        <v>104.5</v>
      </c>
      <c r="Z400">
        <v>787</v>
      </c>
      <c r="AA400">
        <v>575.39</v>
      </c>
      <c r="AB400">
        <v>16.309999999999999</v>
      </c>
      <c r="AC400">
        <v>16.3</v>
      </c>
      <c r="AD400">
        <v>25</v>
      </c>
      <c r="AE400">
        <v>0.06</v>
      </c>
      <c r="AF400">
        <v>16.2</v>
      </c>
      <c r="AG400">
        <v>0.1</v>
      </c>
      <c r="AH400">
        <v>1070</v>
      </c>
      <c r="AI400">
        <v>0.9</v>
      </c>
      <c r="AJ400">
        <v>8.9999999999999993E-3</v>
      </c>
      <c r="AK400">
        <v>276.5</v>
      </c>
      <c r="AL400">
        <v>3.4000000000000002E-2</v>
      </c>
      <c r="AM400">
        <v>18.34</v>
      </c>
      <c r="AN400">
        <v>0.02</v>
      </c>
      <c r="AO400">
        <v>0.16</v>
      </c>
      <c r="AP400">
        <v>45.1</v>
      </c>
      <c r="AQ400">
        <v>0.6</v>
      </c>
      <c r="AR400">
        <v>13.7</v>
      </c>
      <c r="AS400">
        <v>0.04</v>
      </c>
      <c r="AT400">
        <v>6</v>
      </c>
      <c r="AU400">
        <v>1300</v>
      </c>
      <c r="AV400">
        <v>7.0000000000000007E-2</v>
      </c>
      <c r="AW400">
        <v>1.1000000000000001</v>
      </c>
      <c r="AX400">
        <v>206</v>
      </c>
      <c r="AY400">
        <v>-0.1</v>
      </c>
      <c r="AZ400">
        <v>111.9</v>
      </c>
    </row>
    <row r="401" spans="1:52" hidden="1" x14ac:dyDescent="0.3">
      <c r="A401" t="s">
        <v>1552</v>
      </c>
      <c r="B401" t="s">
        <v>1553</v>
      </c>
      <c r="C401" s="1" t="str">
        <f t="shared" si="66"/>
        <v>21:1173</v>
      </c>
      <c r="D401" s="1" t="str">
        <f t="shared" si="67"/>
        <v/>
      </c>
      <c r="G401" s="1" t="str">
        <f>HYPERLINK("http://geochem.nrcan.gc.ca/cdogs/content/cr_/cr_00165_e.htm", "165")</f>
        <v>165</v>
      </c>
      <c r="J401" t="s">
        <v>70</v>
      </c>
      <c r="K401" t="s">
        <v>71</v>
      </c>
      <c r="O401">
        <v>3</v>
      </c>
      <c r="P401">
        <v>807</v>
      </c>
      <c r="Q401">
        <v>0.98</v>
      </c>
      <c r="R401">
        <v>50.5</v>
      </c>
      <c r="S401">
        <v>48.4</v>
      </c>
      <c r="T401">
        <v>40</v>
      </c>
      <c r="U401">
        <v>402.3</v>
      </c>
      <c r="V401">
        <v>4.42</v>
      </c>
      <c r="W401">
        <v>0.9</v>
      </c>
      <c r="X401">
        <v>6.1</v>
      </c>
      <c r="Y401">
        <v>9.4</v>
      </c>
      <c r="Z401">
        <v>189.8</v>
      </c>
      <c r="AA401">
        <v>104.6</v>
      </c>
      <c r="AB401">
        <v>2.29</v>
      </c>
      <c r="AC401">
        <v>4.7</v>
      </c>
      <c r="AD401">
        <v>163</v>
      </c>
      <c r="AE401">
        <v>0.44</v>
      </c>
      <c r="AF401">
        <v>12.3</v>
      </c>
      <c r="AG401">
        <v>1.02</v>
      </c>
      <c r="AH401">
        <v>606</v>
      </c>
      <c r="AI401">
        <v>20.62</v>
      </c>
      <c r="AJ401">
        <v>8.3000000000000004E-2</v>
      </c>
      <c r="AK401">
        <v>56.4</v>
      </c>
      <c r="AL401">
        <v>7.1999999999999995E-2</v>
      </c>
      <c r="AM401">
        <v>65.95</v>
      </c>
      <c r="AN401">
        <v>0.19</v>
      </c>
      <c r="AO401">
        <v>4.34</v>
      </c>
      <c r="AP401">
        <v>2.6</v>
      </c>
      <c r="AQ401">
        <v>3.6</v>
      </c>
      <c r="AR401">
        <v>65.5</v>
      </c>
      <c r="AS401">
        <v>1.03</v>
      </c>
      <c r="AT401">
        <v>4.2</v>
      </c>
      <c r="AU401">
        <v>1280</v>
      </c>
      <c r="AV401">
        <v>4.01</v>
      </c>
      <c r="AW401">
        <v>4.5999999999999996</v>
      </c>
      <c r="AX401">
        <v>78</v>
      </c>
      <c r="AY401">
        <v>3.3</v>
      </c>
      <c r="AZ401">
        <v>378.3</v>
      </c>
    </row>
    <row r="402" spans="1:52" hidden="1" x14ac:dyDescent="0.3">
      <c r="A402" t="s">
        <v>1554</v>
      </c>
      <c r="B402" t="s">
        <v>1555</v>
      </c>
      <c r="C402" s="1" t="str">
        <f t="shared" si="66"/>
        <v>21:1173</v>
      </c>
      <c r="D402" s="1" t="str">
        <f t="shared" si="67"/>
        <v/>
      </c>
      <c r="G402" s="1" t="str">
        <f>HYPERLINK("http://geochem.nrcan.gc.ca/cdogs/content/cr_/cr_00164_e.htm", "164")</f>
        <v>164</v>
      </c>
      <c r="J402" t="s">
        <v>70</v>
      </c>
      <c r="K402" t="s">
        <v>71</v>
      </c>
      <c r="O402">
        <v>3</v>
      </c>
      <c r="P402">
        <v>244</v>
      </c>
      <c r="Q402">
        <v>3.11</v>
      </c>
      <c r="R402">
        <v>3.5</v>
      </c>
      <c r="S402">
        <v>37.4</v>
      </c>
      <c r="T402">
        <v>-20</v>
      </c>
      <c r="U402">
        <v>174.5</v>
      </c>
      <c r="V402">
        <v>0.17</v>
      </c>
      <c r="W402">
        <v>0.23</v>
      </c>
      <c r="X402">
        <v>0.1</v>
      </c>
      <c r="Y402">
        <v>106</v>
      </c>
      <c r="Z402">
        <v>822.9</v>
      </c>
      <c r="AA402">
        <v>571.80999999999995</v>
      </c>
      <c r="AB402">
        <v>15.67</v>
      </c>
      <c r="AC402">
        <v>15.1</v>
      </c>
      <c r="AD402">
        <v>23</v>
      </c>
      <c r="AE402">
        <v>0.06</v>
      </c>
      <c r="AF402">
        <v>15.8</v>
      </c>
      <c r="AG402">
        <v>0.09</v>
      </c>
      <c r="AH402">
        <v>1052</v>
      </c>
      <c r="AI402">
        <v>0.9</v>
      </c>
      <c r="AJ402">
        <v>0.01</v>
      </c>
      <c r="AK402">
        <v>274.7</v>
      </c>
      <c r="AL402">
        <v>3.3000000000000002E-2</v>
      </c>
      <c r="AM402">
        <v>17.510000000000002</v>
      </c>
      <c r="AN402">
        <v>0.02</v>
      </c>
      <c r="AO402">
        <v>0.15</v>
      </c>
      <c r="AP402">
        <v>44.2</v>
      </c>
      <c r="AQ402">
        <v>0.6</v>
      </c>
      <c r="AR402">
        <v>12.7</v>
      </c>
      <c r="AS402">
        <v>0.05</v>
      </c>
      <c r="AT402">
        <v>5.8</v>
      </c>
      <c r="AU402">
        <v>1360</v>
      </c>
      <c r="AV402">
        <v>0.05</v>
      </c>
      <c r="AW402">
        <v>1.1000000000000001</v>
      </c>
      <c r="AX402">
        <v>199</v>
      </c>
      <c r="AY402">
        <v>-0.1</v>
      </c>
      <c r="AZ402">
        <v>105.5</v>
      </c>
    </row>
    <row r="403" spans="1:52" hidden="1" x14ac:dyDescent="0.3">
      <c r="A403" t="s">
        <v>1556</v>
      </c>
      <c r="B403" t="s">
        <v>1557</v>
      </c>
      <c r="C403" s="1" t="str">
        <f t="shared" si="66"/>
        <v>21:1173</v>
      </c>
      <c r="D403" s="1" t="str">
        <f t="shared" si="67"/>
        <v/>
      </c>
      <c r="G403" s="1" t="str">
        <f>HYPERLINK("http://geochem.nrcan.gc.ca/cdogs/content/cr_/cr_00165_e.htm", "165")</f>
        <v>165</v>
      </c>
      <c r="J403" t="s">
        <v>70</v>
      </c>
      <c r="K403" t="s">
        <v>71</v>
      </c>
      <c r="O403">
        <v>3</v>
      </c>
      <c r="P403">
        <v>813</v>
      </c>
      <c r="Q403">
        <v>1</v>
      </c>
      <c r="R403">
        <v>53.7</v>
      </c>
      <c r="S403">
        <v>49.5</v>
      </c>
      <c r="T403">
        <v>27</v>
      </c>
      <c r="U403">
        <v>406.6</v>
      </c>
      <c r="V403">
        <v>4.12</v>
      </c>
      <c r="W403">
        <v>0.92</v>
      </c>
      <c r="X403">
        <v>6.1</v>
      </c>
      <c r="Y403">
        <v>9.3000000000000007</v>
      </c>
      <c r="Z403">
        <v>211.7</v>
      </c>
      <c r="AA403">
        <v>107.07</v>
      </c>
      <c r="AB403">
        <v>2.4500000000000002</v>
      </c>
      <c r="AC403">
        <v>4.8</v>
      </c>
      <c r="AD403">
        <v>198</v>
      </c>
      <c r="AE403">
        <v>0.45</v>
      </c>
      <c r="AF403">
        <v>11.6</v>
      </c>
      <c r="AG403">
        <v>1.03</v>
      </c>
      <c r="AH403">
        <v>633</v>
      </c>
      <c r="AI403">
        <v>21.43</v>
      </c>
      <c r="AJ403">
        <v>9.7000000000000003E-2</v>
      </c>
      <c r="AK403">
        <v>56.8</v>
      </c>
      <c r="AL403">
        <v>7.9000000000000001E-2</v>
      </c>
      <c r="AM403">
        <v>57.32</v>
      </c>
      <c r="AN403">
        <v>0.2</v>
      </c>
      <c r="AO403">
        <v>4.38</v>
      </c>
      <c r="AP403">
        <v>2.5</v>
      </c>
      <c r="AQ403">
        <v>3.5</v>
      </c>
      <c r="AR403">
        <v>72.3</v>
      </c>
      <c r="AS403">
        <v>1.22</v>
      </c>
      <c r="AT403">
        <v>3.8</v>
      </c>
      <c r="AU403">
        <v>1170</v>
      </c>
      <c r="AV403">
        <v>3.91</v>
      </c>
      <c r="AW403">
        <v>4.0999999999999996</v>
      </c>
      <c r="AX403">
        <v>84</v>
      </c>
      <c r="AY403">
        <v>3.7</v>
      </c>
      <c r="AZ403">
        <v>392.9</v>
      </c>
    </row>
    <row r="404" spans="1:52" hidden="1" x14ac:dyDescent="0.3">
      <c r="A404" t="s">
        <v>1558</v>
      </c>
      <c r="B404" t="s">
        <v>1559</v>
      </c>
      <c r="C404" s="1" t="str">
        <f t="shared" si="66"/>
        <v>21:1173</v>
      </c>
      <c r="D404" s="1" t="str">
        <f t="shared" si="67"/>
        <v/>
      </c>
      <c r="G404" s="1" t="str">
        <f>HYPERLINK("http://geochem.nrcan.gc.ca/cdogs/content/cr_/cr_00164_e.htm", "164")</f>
        <v>164</v>
      </c>
      <c r="J404" t="s">
        <v>70</v>
      </c>
      <c r="K404" t="s">
        <v>71</v>
      </c>
      <c r="O404">
        <v>3</v>
      </c>
      <c r="P404">
        <v>246</v>
      </c>
      <c r="Q404">
        <v>3.3</v>
      </c>
      <c r="R404">
        <v>4.3</v>
      </c>
      <c r="S404">
        <v>37.700000000000003</v>
      </c>
      <c r="T404">
        <v>-20</v>
      </c>
      <c r="U404">
        <v>164.6</v>
      </c>
      <c r="V404">
        <v>0.14000000000000001</v>
      </c>
      <c r="W404">
        <v>0.21</v>
      </c>
      <c r="X404">
        <v>0.09</v>
      </c>
      <c r="Y404">
        <v>101.3</v>
      </c>
      <c r="Z404">
        <v>803.4</v>
      </c>
      <c r="AA404">
        <v>599.29</v>
      </c>
      <c r="AB404">
        <v>15.8</v>
      </c>
      <c r="AC404">
        <v>16.8</v>
      </c>
      <c r="AD404">
        <v>21</v>
      </c>
      <c r="AE404">
        <v>7.0000000000000007E-2</v>
      </c>
      <c r="AF404">
        <v>13.8</v>
      </c>
      <c r="AG404">
        <v>0.08</v>
      </c>
      <c r="AH404">
        <v>1096</v>
      </c>
      <c r="AI404">
        <v>0.91</v>
      </c>
      <c r="AJ404">
        <v>8.0000000000000002E-3</v>
      </c>
      <c r="AK404">
        <v>303.7</v>
      </c>
      <c r="AL404">
        <v>2.9000000000000001E-2</v>
      </c>
      <c r="AM404">
        <v>14.47</v>
      </c>
      <c r="AN404">
        <v>0.02</v>
      </c>
      <c r="AO404">
        <v>0.12</v>
      </c>
      <c r="AP404">
        <v>40.200000000000003</v>
      </c>
      <c r="AQ404">
        <v>0.5</v>
      </c>
      <c r="AR404">
        <v>11.1</v>
      </c>
      <c r="AS404">
        <v>0.03</v>
      </c>
      <c r="AT404">
        <v>4.7</v>
      </c>
      <c r="AU404">
        <v>1170</v>
      </c>
      <c r="AV404">
        <v>0.06</v>
      </c>
      <c r="AW404">
        <v>0.8</v>
      </c>
      <c r="AX404">
        <v>228</v>
      </c>
      <c r="AY404">
        <v>-0.1</v>
      </c>
      <c r="AZ404">
        <v>110.1</v>
      </c>
    </row>
    <row r="405" spans="1:52" hidden="1" x14ac:dyDescent="0.3">
      <c r="A405" t="s">
        <v>1560</v>
      </c>
      <c r="B405" t="s">
        <v>1561</v>
      </c>
      <c r="C405" s="1" t="str">
        <f t="shared" si="66"/>
        <v>21:1173</v>
      </c>
      <c r="D405" s="1" t="str">
        <f t="shared" si="67"/>
        <v/>
      </c>
      <c r="G405" s="1" t="str">
        <f>HYPERLINK("http://geochem.nrcan.gc.ca/cdogs/content/cr_/cr_00165_e.htm", "165")</f>
        <v>165</v>
      </c>
      <c r="J405" t="s">
        <v>70</v>
      </c>
      <c r="K405" t="s">
        <v>71</v>
      </c>
      <c r="O405">
        <v>3</v>
      </c>
      <c r="P405">
        <v>831</v>
      </c>
      <c r="Q405">
        <v>0.98</v>
      </c>
      <c r="R405">
        <v>42.3</v>
      </c>
      <c r="S405">
        <v>48.2</v>
      </c>
      <c r="T405">
        <v>31</v>
      </c>
      <c r="U405">
        <v>402</v>
      </c>
      <c r="V405">
        <v>4.29</v>
      </c>
      <c r="W405">
        <v>0.89</v>
      </c>
      <c r="X405">
        <v>5.97</v>
      </c>
      <c r="Y405">
        <v>9.1</v>
      </c>
      <c r="Z405">
        <v>205.4</v>
      </c>
      <c r="AA405">
        <v>95.63</v>
      </c>
      <c r="AB405">
        <v>2.39</v>
      </c>
      <c r="AC405">
        <v>4.5999999999999996</v>
      </c>
      <c r="AD405">
        <v>187</v>
      </c>
      <c r="AE405">
        <v>0.45</v>
      </c>
      <c r="AF405">
        <v>10.4</v>
      </c>
      <c r="AG405">
        <v>1.01</v>
      </c>
      <c r="AH405">
        <v>631</v>
      </c>
      <c r="AI405">
        <v>22.95</v>
      </c>
      <c r="AJ405">
        <v>8.7999999999999995E-2</v>
      </c>
      <c r="AK405">
        <v>55.2</v>
      </c>
      <c r="AL405">
        <v>7.0999999999999994E-2</v>
      </c>
      <c r="AM405">
        <v>62.6</v>
      </c>
      <c r="AN405">
        <v>0.2</v>
      </c>
      <c r="AO405">
        <v>4.18</v>
      </c>
      <c r="AP405">
        <v>2.4</v>
      </c>
      <c r="AQ405">
        <v>3.9</v>
      </c>
      <c r="AR405">
        <v>70</v>
      </c>
      <c r="AS405">
        <v>1.19</v>
      </c>
      <c r="AT405">
        <v>3.9</v>
      </c>
      <c r="AU405">
        <v>1100</v>
      </c>
      <c r="AV405">
        <v>4.01</v>
      </c>
      <c r="AW405">
        <v>4.0999999999999996</v>
      </c>
      <c r="AX405">
        <v>81</v>
      </c>
      <c r="AY405">
        <v>3.6</v>
      </c>
      <c r="AZ405">
        <v>386.8</v>
      </c>
    </row>
    <row r="406" spans="1:52" hidden="1" x14ac:dyDescent="0.3">
      <c r="A406" t="s">
        <v>1562</v>
      </c>
      <c r="B406" t="s">
        <v>1563</v>
      </c>
      <c r="C406" s="1" t="str">
        <f t="shared" si="66"/>
        <v>21:1173</v>
      </c>
      <c r="D406" s="1" t="str">
        <f t="shared" si="67"/>
        <v/>
      </c>
      <c r="G406" s="1" t="str">
        <f>HYPERLINK("http://geochem.nrcan.gc.ca/cdogs/content/cr_/cr_00164_e.htm", "164")</f>
        <v>164</v>
      </c>
      <c r="J406" t="s">
        <v>70</v>
      </c>
      <c r="K406" t="s">
        <v>71</v>
      </c>
      <c r="O406">
        <v>3</v>
      </c>
      <c r="P406">
        <v>259</v>
      </c>
      <c r="Q406">
        <v>3.26</v>
      </c>
      <c r="R406">
        <v>3.4</v>
      </c>
      <c r="S406">
        <v>42</v>
      </c>
      <c r="T406">
        <v>-20</v>
      </c>
      <c r="U406">
        <v>160</v>
      </c>
      <c r="V406">
        <v>0.15</v>
      </c>
      <c r="W406">
        <v>0.22</v>
      </c>
      <c r="X406">
        <v>0.09</v>
      </c>
      <c r="Y406">
        <v>102.8</v>
      </c>
      <c r="Z406">
        <v>880.7</v>
      </c>
      <c r="AA406">
        <v>591.05999999999995</v>
      </c>
      <c r="AB406">
        <v>16.100000000000001</v>
      </c>
      <c r="AC406">
        <v>17.100000000000001</v>
      </c>
      <c r="AD406">
        <v>19</v>
      </c>
      <c r="AE406">
        <v>7.0000000000000007E-2</v>
      </c>
      <c r="AF406">
        <v>14.3</v>
      </c>
      <c r="AG406">
        <v>0.08</v>
      </c>
      <c r="AH406">
        <v>1120</v>
      </c>
      <c r="AI406">
        <v>0.95</v>
      </c>
      <c r="AJ406">
        <v>8.0000000000000002E-3</v>
      </c>
      <c r="AK406">
        <v>288.10000000000002</v>
      </c>
      <c r="AL406">
        <v>3.1E-2</v>
      </c>
      <c r="AM406">
        <v>14.41</v>
      </c>
      <c r="AN406">
        <v>0.02</v>
      </c>
      <c r="AO406">
        <v>0.12</v>
      </c>
      <c r="AP406">
        <v>39.9</v>
      </c>
      <c r="AQ406">
        <v>0.9</v>
      </c>
      <c r="AR406">
        <v>13</v>
      </c>
      <c r="AS406">
        <v>0.03</v>
      </c>
      <c r="AT406">
        <v>5</v>
      </c>
      <c r="AU406">
        <v>1190</v>
      </c>
      <c r="AV406">
        <v>0.06</v>
      </c>
      <c r="AW406">
        <v>0.9</v>
      </c>
      <c r="AX406">
        <v>222</v>
      </c>
      <c r="AY406">
        <v>-0.1</v>
      </c>
      <c r="AZ406">
        <v>113.5</v>
      </c>
    </row>
    <row r="407" spans="1:52" hidden="1" x14ac:dyDescent="0.3">
      <c r="A407" t="s">
        <v>1564</v>
      </c>
      <c r="B407" t="s">
        <v>1565</v>
      </c>
      <c r="C407" s="1" t="str">
        <f t="shared" si="66"/>
        <v>21:1173</v>
      </c>
      <c r="D407" s="1" t="str">
        <f t="shared" si="67"/>
        <v/>
      </c>
      <c r="G407" s="1" t="str">
        <f>HYPERLINK("http://geochem.nrcan.gc.ca/cdogs/content/cr_/cr_00165_e.htm", "165")</f>
        <v>165</v>
      </c>
      <c r="J407" t="s">
        <v>70</v>
      </c>
      <c r="K407" t="s">
        <v>71</v>
      </c>
      <c r="O407">
        <v>3</v>
      </c>
      <c r="P407">
        <v>771</v>
      </c>
      <c r="Q407">
        <v>1.04</v>
      </c>
      <c r="R407">
        <v>50.3</v>
      </c>
      <c r="S407">
        <v>50</v>
      </c>
      <c r="T407">
        <v>29</v>
      </c>
      <c r="U407">
        <v>423.6</v>
      </c>
      <c r="V407">
        <v>4.67</v>
      </c>
      <c r="W407">
        <v>0.97</v>
      </c>
      <c r="X407">
        <v>6.56</v>
      </c>
      <c r="Y407">
        <v>9.8000000000000007</v>
      </c>
      <c r="Z407">
        <v>187.3</v>
      </c>
      <c r="AA407">
        <v>112.94</v>
      </c>
      <c r="AB407">
        <v>2.4300000000000002</v>
      </c>
      <c r="AC407">
        <v>4.4000000000000004</v>
      </c>
      <c r="AD407">
        <v>186</v>
      </c>
      <c r="AE407">
        <v>0.46</v>
      </c>
      <c r="AF407">
        <v>13</v>
      </c>
      <c r="AG407">
        <v>1.05</v>
      </c>
      <c r="AH407">
        <v>636</v>
      </c>
      <c r="AI407">
        <v>21.54</v>
      </c>
      <c r="AJ407">
        <v>9.0999999999999998E-2</v>
      </c>
      <c r="AK407">
        <v>58.1</v>
      </c>
      <c r="AL407">
        <v>7.6999999999999999E-2</v>
      </c>
      <c r="AM407">
        <v>69.959999999999994</v>
      </c>
      <c r="AN407">
        <v>0.2</v>
      </c>
      <c r="AO407">
        <v>4.5999999999999996</v>
      </c>
      <c r="AP407">
        <v>2.7</v>
      </c>
      <c r="AQ407">
        <v>3.3</v>
      </c>
      <c r="AR407">
        <v>77.099999999999994</v>
      </c>
      <c r="AS407">
        <v>1.1000000000000001</v>
      </c>
      <c r="AT407">
        <v>4.5</v>
      </c>
      <c r="AU407">
        <v>1360</v>
      </c>
      <c r="AV407">
        <v>4</v>
      </c>
      <c r="AW407">
        <v>4.7</v>
      </c>
      <c r="AX407">
        <v>85</v>
      </c>
      <c r="AY407">
        <v>3.3</v>
      </c>
      <c r="AZ407">
        <v>390.9</v>
      </c>
    </row>
    <row r="408" spans="1:52" hidden="1" x14ac:dyDescent="0.3">
      <c r="A408" t="s">
        <v>1566</v>
      </c>
      <c r="B408" t="s">
        <v>1567</v>
      </c>
      <c r="C408" s="1" t="str">
        <f t="shared" si="66"/>
        <v>21:1173</v>
      </c>
      <c r="D408" s="1" t="str">
        <f t="shared" si="67"/>
        <v/>
      </c>
      <c r="G408" s="1" t="str">
        <f>HYPERLINK("http://geochem.nrcan.gc.ca/cdogs/content/cr_/cr_00164_e.htm", "164")</f>
        <v>164</v>
      </c>
      <c r="J408" t="s">
        <v>70</v>
      </c>
      <c r="K408" t="s">
        <v>71</v>
      </c>
      <c r="O408">
        <v>3</v>
      </c>
      <c r="P408">
        <v>231</v>
      </c>
      <c r="Q408">
        <v>3.37</v>
      </c>
      <c r="R408">
        <v>3.5</v>
      </c>
      <c r="S408">
        <v>37.299999999999997</v>
      </c>
      <c r="T408">
        <v>-20</v>
      </c>
      <c r="U408">
        <v>169.6</v>
      </c>
      <c r="V408">
        <v>0.16</v>
      </c>
      <c r="W408">
        <v>0.19</v>
      </c>
      <c r="X408">
        <v>0.09</v>
      </c>
      <c r="Y408">
        <v>91.1</v>
      </c>
      <c r="Z408">
        <v>663.3</v>
      </c>
      <c r="AA408">
        <v>607.07000000000005</v>
      </c>
      <c r="AB408">
        <v>15.03</v>
      </c>
      <c r="AC408">
        <v>13.3</v>
      </c>
      <c r="AD408">
        <v>21</v>
      </c>
      <c r="AE408">
        <v>7.0000000000000007E-2</v>
      </c>
      <c r="AF408">
        <v>14.7</v>
      </c>
      <c r="AG408">
        <v>7.0000000000000007E-2</v>
      </c>
      <c r="AH408">
        <v>1101</v>
      </c>
      <c r="AI408">
        <v>0.75</v>
      </c>
      <c r="AJ408">
        <v>7.0000000000000001E-3</v>
      </c>
      <c r="AK408">
        <v>310.3</v>
      </c>
      <c r="AL408">
        <v>2.7E-2</v>
      </c>
      <c r="AM408">
        <v>18.39</v>
      </c>
      <c r="AN408">
        <v>0.02</v>
      </c>
      <c r="AO408">
        <v>0.11</v>
      </c>
      <c r="AP408">
        <v>35.6</v>
      </c>
      <c r="AQ408">
        <v>0.1</v>
      </c>
      <c r="AR408">
        <v>13.2</v>
      </c>
      <c r="AS408">
        <v>0.05</v>
      </c>
      <c r="AT408">
        <v>6.1</v>
      </c>
      <c r="AU408">
        <v>1170</v>
      </c>
      <c r="AV408">
        <v>7.0000000000000007E-2</v>
      </c>
      <c r="AW408">
        <v>1.1000000000000001</v>
      </c>
      <c r="AX408">
        <v>227</v>
      </c>
      <c r="AY408">
        <v>-0.1</v>
      </c>
      <c r="AZ408">
        <v>99.2</v>
      </c>
    </row>
    <row r="409" spans="1:52" hidden="1" x14ac:dyDescent="0.3">
      <c r="A409" t="s">
        <v>1568</v>
      </c>
      <c r="B409" t="s">
        <v>1569</v>
      </c>
      <c r="C409" s="1" t="str">
        <f t="shared" si="66"/>
        <v>21:1173</v>
      </c>
      <c r="D409" s="1" t="str">
        <f t="shared" si="67"/>
        <v/>
      </c>
      <c r="G409" s="1" t="str">
        <f>HYPERLINK("http://geochem.nrcan.gc.ca/cdogs/content/cr_/cr_00165_e.htm", "165")</f>
        <v>165</v>
      </c>
      <c r="J409" t="s">
        <v>70</v>
      </c>
      <c r="K409" t="s">
        <v>71</v>
      </c>
      <c r="O409">
        <v>3</v>
      </c>
      <c r="P409">
        <v>747</v>
      </c>
      <c r="Q409">
        <v>0.97</v>
      </c>
      <c r="R409">
        <v>46.7</v>
      </c>
      <c r="S409">
        <v>45.9</v>
      </c>
      <c r="T409">
        <v>42</v>
      </c>
      <c r="U409">
        <v>387.3</v>
      </c>
      <c r="V409">
        <v>4.32</v>
      </c>
      <c r="W409">
        <v>0.89</v>
      </c>
      <c r="X409">
        <v>5.97</v>
      </c>
      <c r="Y409">
        <v>9.4</v>
      </c>
      <c r="Z409">
        <v>181.2</v>
      </c>
      <c r="AA409">
        <v>105.27</v>
      </c>
      <c r="AB409">
        <v>2.27</v>
      </c>
      <c r="AC409">
        <v>4.3</v>
      </c>
      <c r="AD409">
        <v>206</v>
      </c>
      <c r="AE409">
        <v>0.44</v>
      </c>
      <c r="AF409">
        <v>11.9</v>
      </c>
      <c r="AG409">
        <v>1.01</v>
      </c>
      <c r="AH409">
        <v>583</v>
      </c>
      <c r="AI409">
        <v>20.78</v>
      </c>
      <c r="AJ409">
        <v>8.5000000000000006E-2</v>
      </c>
      <c r="AK409">
        <v>54.6</v>
      </c>
      <c r="AL409">
        <v>7.1999999999999995E-2</v>
      </c>
      <c r="AM409">
        <v>69.290000000000006</v>
      </c>
      <c r="AN409">
        <v>0.19</v>
      </c>
      <c r="AO409">
        <v>4.4800000000000004</v>
      </c>
      <c r="AP409">
        <v>2.5</v>
      </c>
      <c r="AQ409">
        <v>3</v>
      </c>
      <c r="AR409">
        <v>64.8</v>
      </c>
      <c r="AS409">
        <v>1.01</v>
      </c>
      <c r="AT409">
        <v>3.9</v>
      </c>
      <c r="AU409">
        <v>1270</v>
      </c>
      <c r="AV409">
        <v>3.95</v>
      </c>
      <c r="AW409">
        <v>4.4000000000000004</v>
      </c>
      <c r="AX409">
        <v>77</v>
      </c>
      <c r="AY409">
        <v>3.2</v>
      </c>
      <c r="AZ409">
        <v>379.7</v>
      </c>
    </row>
    <row r="410" spans="1:52" hidden="1" x14ac:dyDescent="0.3">
      <c r="A410" t="s">
        <v>1570</v>
      </c>
      <c r="B410" t="s">
        <v>1571</v>
      </c>
      <c r="C410" s="1" t="str">
        <f t="shared" si="66"/>
        <v>21:1173</v>
      </c>
      <c r="D410" s="1" t="str">
        <f t="shared" si="67"/>
        <v/>
      </c>
      <c r="G410" s="1" t="str">
        <f>HYPERLINK("http://geochem.nrcan.gc.ca/cdogs/content/cr_/cr_00164_e.htm", "164")</f>
        <v>164</v>
      </c>
      <c r="J410" t="s">
        <v>70</v>
      </c>
      <c r="K410" t="s">
        <v>71</v>
      </c>
      <c r="O410">
        <v>3</v>
      </c>
      <c r="P410">
        <v>251</v>
      </c>
      <c r="Q410">
        <v>3.22</v>
      </c>
      <c r="R410">
        <v>3.8</v>
      </c>
      <c r="S410">
        <v>37.6</v>
      </c>
      <c r="T410">
        <v>-20</v>
      </c>
      <c r="U410">
        <v>154.19999999999999</v>
      </c>
      <c r="V410">
        <v>0.17</v>
      </c>
      <c r="W410">
        <v>0.24</v>
      </c>
      <c r="X410">
        <v>0.08</v>
      </c>
      <c r="Y410">
        <v>104.7</v>
      </c>
      <c r="Z410">
        <v>779.6</v>
      </c>
      <c r="AA410">
        <v>591.76</v>
      </c>
      <c r="AB410">
        <v>16.66</v>
      </c>
      <c r="AC410">
        <v>16.2</v>
      </c>
      <c r="AD410">
        <v>30</v>
      </c>
      <c r="AE410">
        <v>7.0000000000000007E-2</v>
      </c>
      <c r="AF410">
        <v>14.1</v>
      </c>
      <c r="AG410">
        <v>0.1</v>
      </c>
      <c r="AH410">
        <v>1074</v>
      </c>
      <c r="AI410">
        <v>0.99</v>
      </c>
      <c r="AJ410">
        <v>0.01</v>
      </c>
      <c r="AK410">
        <v>276.89999999999998</v>
      </c>
      <c r="AL410">
        <v>3.1E-2</v>
      </c>
      <c r="AM410">
        <v>19.88</v>
      </c>
      <c r="AN410">
        <v>0.02</v>
      </c>
      <c r="AO410">
        <v>0.14000000000000001</v>
      </c>
      <c r="AP410">
        <v>42.9</v>
      </c>
      <c r="AQ410">
        <v>0.3</v>
      </c>
      <c r="AR410">
        <v>11.8</v>
      </c>
      <c r="AS410">
        <v>0.02</v>
      </c>
      <c r="AT410">
        <v>6.2</v>
      </c>
      <c r="AU410">
        <v>1340</v>
      </c>
      <c r="AV410">
        <v>7.0000000000000007E-2</v>
      </c>
      <c r="AW410">
        <v>1.1000000000000001</v>
      </c>
      <c r="AX410">
        <v>211</v>
      </c>
      <c r="AY410">
        <v>-0.1</v>
      </c>
      <c r="AZ410">
        <v>117.8</v>
      </c>
    </row>
    <row r="411" spans="1:52" hidden="1" x14ac:dyDescent="0.3">
      <c r="A411" t="s">
        <v>1572</v>
      </c>
      <c r="B411" t="s">
        <v>1573</v>
      </c>
      <c r="C411" s="1" t="str">
        <f t="shared" si="66"/>
        <v>21:1173</v>
      </c>
      <c r="D411" s="1" t="str">
        <f t="shared" si="67"/>
        <v/>
      </c>
      <c r="G411" s="1" t="str">
        <f>HYPERLINK("http://geochem.nrcan.gc.ca/cdogs/content/cr_/cr_00165_e.htm", "165")</f>
        <v>165</v>
      </c>
      <c r="J411" t="s">
        <v>70</v>
      </c>
      <c r="K411" t="s">
        <v>71</v>
      </c>
      <c r="O411">
        <v>3</v>
      </c>
      <c r="P411">
        <v>737</v>
      </c>
      <c r="Q411">
        <v>1.05</v>
      </c>
      <c r="R411">
        <v>47.8</v>
      </c>
      <c r="S411">
        <v>49.5</v>
      </c>
      <c r="T411">
        <v>36</v>
      </c>
      <c r="U411">
        <v>411.5</v>
      </c>
      <c r="V411">
        <v>4.53</v>
      </c>
      <c r="W411">
        <v>0.99</v>
      </c>
      <c r="X411">
        <v>6.09</v>
      </c>
      <c r="Y411">
        <v>9.6999999999999993</v>
      </c>
      <c r="Z411">
        <v>193.6</v>
      </c>
      <c r="AA411">
        <v>121.73</v>
      </c>
      <c r="AB411">
        <v>2.4300000000000002</v>
      </c>
      <c r="AC411">
        <v>4.2</v>
      </c>
      <c r="AD411">
        <v>175</v>
      </c>
      <c r="AE411">
        <v>0.47</v>
      </c>
      <c r="AF411">
        <v>13</v>
      </c>
      <c r="AG411">
        <v>1.05</v>
      </c>
      <c r="AH411">
        <v>611</v>
      </c>
      <c r="AI411">
        <v>21.23</v>
      </c>
      <c r="AJ411">
        <v>0.105</v>
      </c>
      <c r="AK411">
        <v>56.2</v>
      </c>
      <c r="AL411">
        <v>8.3000000000000004E-2</v>
      </c>
      <c r="AM411">
        <v>70.64</v>
      </c>
      <c r="AN411">
        <v>0.2</v>
      </c>
      <c r="AO411">
        <v>4.45</v>
      </c>
      <c r="AP411">
        <v>2.8</v>
      </c>
      <c r="AQ411">
        <v>3.2</v>
      </c>
      <c r="AR411">
        <v>74.599999999999994</v>
      </c>
      <c r="AS411">
        <v>0.98</v>
      </c>
      <c r="AT411">
        <v>4.5</v>
      </c>
      <c r="AU411">
        <v>1380</v>
      </c>
      <c r="AV411">
        <v>3.86</v>
      </c>
      <c r="AW411">
        <v>4.8</v>
      </c>
      <c r="AX411">
        <v>82</v>
      </c>
      <c r="AY411">
        <v>3.2</v>
      </c>
      <c r="AZ411">
        <v>377.5</v>
      </c>
    </row>
    <row r="412" spans="1:52" hidden="1" x14ac:dyDescent="0.3">
      <c r="A412" t="s">
        <v>1574</v>
      </c>
      <c r="B412" t="s">
        <v>1575</v>
      </c>
      <c r="C412" s="1" t="str">
        <f t="shared" si="66"/>
        <v>21:1173</v>
      </c>
      <c r="D412" s="1" t="str">
        <f t="shared" si="67"/>
        <v/>
      </c>
      <c r="G412" s="1" t="str">
        <f>HYPERLINK("http://geochem.nrcan.gc.ca/cdogs/content/cr_/cr_00164_e.htm", "164")</f>
        <v>164</v>
      </c>
      <c r="J412" t="s">
        <v>70</v>
      </c>
      <c r="K412" t="s">
        <v>71</v>
      </c>
      <c r="O412">
        <v>3</v>
      </c>
      <c r="P412">
        <v>240</v>
      </c>
      <c r="Q412">
        <v>3.54</v>
      </c>
      <c r="R412">
        <v>3.5</v>
      </c>
      <c r="S412">
        <v>41</v>
      </c>
      <c r="T412">
        <v>-20</v>
      </c>
      <c r="U412">
        <v>187.3</v>
      </c>
      <c r="V412">
        <v>0.18</v>
      </c>
      <c r="W412">
        <v>0.19</v>
      </c>
      <c r="X412">
        <v>0.08</v>
      </c>
      <c r="Y412">
        <v>99.1</v>
      </c>
      <c r="Z412">
        <v>684.1</v>
      </c>
      <c r="AA412">
        <v>595.49</v>
      </c>
      <c r="AB412">
        <v>16.3</v>
      </c>
      <c r="AC412">
        <v>14.2</v>
      </c>
      <c r="AD412">
        <v>24</v>
      </c>
      <c r="AE412">
        <v>7.0000000000000007E-2</v>
      </c>
      <c r="AF412">
        <v>16.2</v>
      </c>
      <c r="AG412">
        <v>0.08</v>
      </c>
      <c r="AH412">
        <v>1129</v>
      </c>
      <c r="AI412">
        <v>0.87</v>
      </c>
      <c r="AJ412">
        <v>8.0000000000000002E-3</v>
      </c>
      <c r="AK412">
        <v>304.89999999999998</v>
      </c>
      <c r="AL412">
        <v>2.8000000000000001E-2</v>
      </c>
      <c r="AM412">
        <v>19.8</v>
      </c>
      <c r="AN412">
        <v>-0.02</v>
      </c>
      <c r="AO412">
        <v>0.14000000000000001</v>
      </c>
      <c r="AP412">
        <v>38.299999999999997</v>
      </c>
      <c r="AQ412">
        <v>0.5</v>
      </c>
      <c r="AR412">
        <v>13.7</v>
      </c>
      <c r="AS412">
        <v>-0.02</v>
      </c>
      <c r="AT412">
        <v>6.7</v>
      </c>
      <c r="AU412">
        <v>1250</v>
      </c>
      <c r="AV412">
        <v>0.08</v>
      </c>
      <c r="AW412">
        <v>1.2</v>
      </c>
      <c r="AX412">
        <v>220</v>
      </c>
      <c r="AY412">
        <v>-0.1</v>
      </c>
      <c r="AZ412">
        <v>102</v>
      </c>
    </row>
    <row r="413" spans="1:52" hidden="1" x14ac:dyDescent="0.3">
      <c r="A413" t="s">
        <v>1576</v>
      </c>
      <c r="B413" t="s">
        <v>1577</v>
      </c>
      <c r="C413" s="1" t="str">
        <f t="shared" si="66"/>
        <v>21:1173</v>
      </c>
      <c r="D413" s="1" t="str">
        <f t="shared" si="67"/>
        <v/>
      </c>
      <c r="G413" s="1" t="str">
        <f>HYPERLINK("http://geochem.nrcan.gc.ca/cdogs/content/cr_/cr_00165_e.htm", "165")</f>
        <v>165</v>
      </c>
      <c r="J413" t="s">
        <v>70</v>
      </c>
      <c r="K413" t="s">
        <v>71</v>
      </c>
      <c r="O413">
        <v>3</v>
      </c>
      <c r="P413">
        <v>771</v>
      </c>
      <c r="Q413">
        <v>0.98</v>
      </c>
      <c r="R413">
        <v>42.2</v>
      </c>
      <c r="S413">
        <v>46.7</v>
      </c>
      <c r="T413">
        <v>27</v>
      </c>
      <c r="U413">
        <v>361.8</v>
      </c>
      <c r="V413">
        <v>4.0199999999999996</v>
      </c>
      <c r="W413">
        <v>0.92</v>
      </c>
      <c r="X413">
        <v>5.35</v>
      </c>
      <c r="Y413">
        <v>9.4</v>
      </c>
      <c r="Z413">
        <v>209.1</v>
      </c>
      <c r="AA413">
        <v>98.45</v>
      </c>
      <c r="AB413">
        <v>2.33</v>
      </c>
      <c r="AC413">
        <v>4.4000000000000004</v>
      </c>
      <c r="AD413">
        <v>185</v>
      </c>
      <c r="AE413">
        <v>0.45</v>
      </c>
      <c r="AF413">
        <v>10.7</v>
      </c>
      <c r="AG413">
        <v>1.01</v>
      </c>
      <c r="AH413">
        <v>585</v>
      </c>
      <c r="AI413">
        <v>20.71</v>
      </c>
      <c r="AJ413">
        <v>9.7000000000000003E-2</v>
      </c>
      <c r="AK413">
        <v>58.6</v>
      </c>
      <c r="AL413">
        <v>7.4999999999999997E-2</v>
      </c>
      <c r="AM413">
        <v>61.61</v>
      </c>
      <c r="AN413">
        <v>0.19</v>
      </c>
      <c r="AO413">
        <v>3.65</v>
      </c>
      <c r="AP413">
        <v>2.4</v>
      </c>
      <c r="AQ413">
        <v>3.4</v>
      </c>
      <c r="AR413">
        <v>62.3</v>
      </c>
      <c r="AS413">
        <v>1.1000000000000001</v>
      </c>
      <c r="AT413">
        <v>3.8</v>
      </c>
      <c r="AU413">
        <v>1230</v>
      </c>
      <c r="AV413">
        <v>3.97</v>
      </c>
      <c r="AW413">
        <v>4.0999999999999996</v>
      </c>
      <c r="AX413">
        <v>77</v>
      </c>
      <c r="AY413">
        <v>3.5</v>
      </c>
      <c r="AZ413">
        <v>359.7</v>
      </c>
    </row>
    <row r="414" spans="1:52" hidden="1" x14ac:dyDescent="0.3">
      <c r="A414" t="s">
        <v>1578</v>
      </c>
      <c r="B414" t="s">
        <v>1579</v>
      </c>
      <c r="C414" s="1" t="str">
        <f t="shared" si="66"/>
        <v>21:1173</v>
      </c>
      <c r="D414" s="1" t="str">
        <f t="shared" si="67"/>
        <v/>
      </c>
      <c r="G414" s="1" t="str">
        <f>HYPERLINK("http://geochem.nrcan.gc.ca/cdogs/content/cr_/cr_00164_e.htm", "164")</f>
        <v>164</v>
      </c>
      <c r="J414" t="s">
        <v>70</v>
      </c>
      <c r="K414" t="s">
        <v>71</v>
      </c>
      <c r="O414">
        <v>3</v>
      </c>
      <c r="P414">
        <v>254</v>
      </c>
      <c r="Q414">
        <v>3.44</v>
      </c>
      <c r="R414">
        <v>3.1</v>
      </c>
      <c r="S414">
        <v>37</v>
      </c>
      <c r="T414">
        <v>-20</v>
      </c>
      <c r="U414">
        <v>168.7</v>
      </c>
      <c r="V414">
        <v>0.16</v>
      </c>
      <c r="W414">
        <v>0.21</v>
      </c>
      <c r="X414">
        <v>0.08</v>
      </c>
      <c r="Y414">
        <v>118.8</v>
      </c>
      <c r="Z414">
        <v>925.2</v>
      </c>
      <c r="AA414">
        <v>589.20000000000005</v>
      </c>
      <c r="AB414">
        <v>16.86</v>
      </c>
      <c r="AC414">
        <v>15.1</v>
      </c>
      <c r="AD414">
        <v>32</v>
      </c>
      <c r="AE414">
        <v>7.0000000000000007E-2</v>
      </c>
      <c r="AF414">
        <v>15.2</v>
      </c>
      <c r="AG414">
        <v>0.08</v>
      </c>
      <c r="AH414">
        <v>1104</v>
      </c>
      <c r="AI414">
        <v>0.91</v>
      </c>
      <c r="AJ414">
        <v>7.0000000000000001E-3</v>
      </c>
      <c r="AK414">
        <v>299.2</v>
      </c>
      <c r="AL414">
        <v>2.8000000000000001E-2</v>
      </c>
      <c r="AM414">
        <v>16.899999999999999</v>
      </c>
      <c r="AN414">
        <v>-0.02</v>
      </c>
      <c r="AO414">
        <v>0.09</v>
      </c>
      <c r="AP414">
        <v>41.1</v>
      </c>
      <c r="AQ414">
        <v>0.7</v>
      </c>
      <c r="AR414">
        <v>10.7</v>
      </c>
      <c r="AS414">
        <v>0.05</v>
      </c>
      <c r="AT414">
        <v>5.6</v>
      </c>
      <c r="AU414">
        <v>1400</v>
      </c>
      <c r="AV414">
        <v>7.0000000000000007E-2</v>
      </c>
      <c r="AW414">
        <v>1</v>
      </c>
      <c r="AX414">
        <v>215</v>
      </c>
      <c r="AY414">
        <v>-0.1</v>
      </c>
      <c r="AZ414">
        <v>112.5</v>
      </c>
    </row>
    <row r="415" spans="1:52" hidden="1" x14ac:dyDescent="0.3">
      <c r="A415" t="s">
        <v>1580</v>
      </c>
      <c r="B415" t="s">
        <v>1581</v>
      </c>
      <c r="C415" s="1" t="str">
        <f t="shared" si="66"/>
        <v>21:1173</v>
      </c>
      <c r="D415" s="1" t="str">
        <f t="shared" si="67"/>
        <v/>
      </c>
      <c r="G415" s="1" t="str">
        <f>HYPERLINK("http://geochem.nrcan.gc.ca/cdogs/content/cr_/cr_00165_e.htm", "165")</f>
        <v>165</v>
      </c>
      <c r="J415" t="s">
        <v>70</v>
      </c>
      <c r="K415" t="s">
        <v>71</v>
      </c>
      <c r="O415">
        <v>3</v>
      </c>
      <c r="P415">
        <v>788</v>
      </c>
      <c r="Q415">
        <v>0.97</v>
      </c>
      <c r="R415">
        <v>44.2</v>
      </c>
      <c r="S415">
        <v>56</v>
      </c>
      <c r="T415">
        <v>20</v>
      </c>
      <c r="U415">
        <v>388</v>
      </c>
      <c r="V415">
        <v>4.0199999999999996</v>
      </c>
      <c r="W415">
        <v>0.88</v>
      </c>
      <c r="X415">
        <v>5.72</v>
      </c>
      <c r="Y415">
        <v>8.6</v>
      </c>
      <c r="Z415">
        <v>177.4</v>
      </c>
      <c r="AA415">
        <v>119.74</v>
      </c>
      <c r="AB415">
        <v>2.27</v>
      </c>
      <c r="AC415">
        <v>4.5</v>
      </c>
      <c r="AD415">
        <v>172</v>
      </c>
      <c r="AE415">
        <v>0.43</v>
      </c>
      <c r="AF415">
        <v>12.2</v>
      </c>
      <c r="AG415">
        <v>0.99</v>
      </c>
      <c r="AH415">
        <v>565</v>
      </c>
      <c r="AI415">
        <v>19.989999999999998</v>
      </c>
      <c r="AJ415">
        <v>8.1000000000000003E-2</v>
      </c>
      <c r="AK415">
        <v>51.3</v>
      </c>
      <c r="AL415">
        <v>7.3999999999999996E-2</v>
      </c>
      <c r="AM415">
        <v>65.66</v>
      </c>
      <c r="AN415">
        <v>0.19</v>
      </c>
      <c r="AO415">
        <v>3.64</v>
      </c>
      <c r="AP415">
        <v>2.5</v>
      </c>
      <c r="AQ415">
        <v>3.3</v>
      </c>
      <c r="AR415">
        <v>65.7</v>
      </c>
      <c r="AS415">
        <v>1.07</v>
      </c>
      <c r="AT415">
        <v>4.0999999999999996</v>
      </c>
      <c r="AU415">
        <v>1220</v>
      </c>
      <c r="AV415">
        <v>3.87</v>
      </c>
      <c r="AW415">
        <v>4.5</v>
      </c>
      <c r="AX415">
        <v>76</v>
      </c>
      <c r="AY415">
        <v>3.2</v>
      </c>
      <c r="AZ415">
        <v>381.8</v>
      </c>
    </row>
    <row r="416" spans="1:52" hidden="1" x14ac:dyDescent="0.3">
      <c r="A416" t="s">
        <v>1582</v>
      </c>
      <c r="B416" t="s">
        <v>1583</v>
      </c>
      <c r="C416" s="1" t="str">
        <f t="shared" si="66"/>
        <v>21:1173</v>
      </c>
      <c r="D416" s="1" t="str">
        <f t="shared" si="67"/>
        <v/>
      </c>
      <c r="G416" s="1" t="str">
        <f>HYPERLINK("http://geochem.nrcan.gc.ca/cdogs/content/cr_/cr_00164_e.htm", "164")</f>
        <v>164</v>
      </c>
      <c r="J416" t="s">
        <v>70</v>
      </c>
      <c r="K416" t="s">
        <v>71</v>
      </c>
      <c r="O416">
        <v>3</v>
      </c>
      <c r="P416">
        <v>234</v>
      </c>
      <c r="Q416">
        <v>3.08</v>
      </c>
      <c r="R416">
        <v>3.7</v>
      </c>
      <c r="S416">
        <v>39.200000000000003</v>
      </c>
      <c r="T416">
        <v>-20</v>
      </c>
      <c r="U416">
        <v>161.4</v>
      </c>
      <c r="V416">
        <v>0.17</v>
      </c>
      <c r="W416">
        <v>0.21</v>
      </c>
      <c r="X416">
        <v>0.09</v>
      </c>
      <c r="Y416">
        <v>96</v>
      </c>
      <c r="Z416">
        <v>695.6</v>
      </c>
      <c r="AA416">
        <v>576.16999999999996</v>
      </c>
      <c r="AB416">
        <v>15.38</v>
      </c>
      <c r="AC416">
        <v>16.7</v>
      </c>
      <c r="AD416">
        <v>26</v>
      </c>
      <c r="AE416">
        <v>7.0000000000000007E-2</v>
      </c>
      <c r="AF416">
        <v>13.6</v>
      </c>
      <c r="AG416">
        <v>0.08</v>
      </c>
      <c r="AH416">
        <v>1065</v>
      </c>
      <c r="AI416">
        <v>0.81</v>
      </c>
      <c r="AJ416">
        <v>7.0000000000000001E-3</v>
      </c>
      <c r="AK416">
        <v>277.2</v>
      </c>
      <c r="AL416">
        <v>2.7E-2</v>
      </c>
      <c r="AM416">
        <v>18.14</v>
      </c>
      <c r="AN416">
        <v>-0.02</v>
      </c>
      <c r="AO416">
        <v>0.12</v>
      </c>
      <c r="AP416">
        <v>39</v>
      </c>
      <c r="AQ416">
        <v>0.4</v>
      </c>
      <c r="AR416">
        <v>11.8</v>
      </c>
      <c r="AS416">
        <v>0.05</v>
      </c>
      <c r="AT416">
        <v>5.9</v>
      </c>
      <c r="AU416">
        <v>1240</v>
      </c>
      <c r="AV416">
        <v>0.08</v>
      </c>
      <c r="AW416">
        <v>1.1000000000000001</v>
      </c>
      <c r="AX416">
        <v>213</v>
      </c>
      <c r="AY416">
        <v>-0.1</v>
      </c>
      <c r="AZ416">
        <v>108.3</v>
      </c>
    </row>
    <row r="417" spans="1:52" hidden="1" x14ac:dyDescent="0.3">
      <c r="A417" t="s">
        <v>1584</v>
      </c>
      <c r="B417" t="s">
        <v>1585</v>
      </c>
      <c r="C417" s="1" t="str">
        <f t="shared" si="66"/>
        <v>21:1173</v>
      </c>
      <c r="D417" s="1" t="str">
        <f t="shared" si="67"/>
        <v/>
      </c>
      <c r="G417" s="1" t="str">
        <f>HYPERLINK("http://geochem.nrcan.gc.ca/cdogs/content/cr_/cr_00165_e.htm", "165")</f>
        <v>165</v>
      </c>
      <c r="J417" t="s">
        <v>70</v>
      </c>
      <c r="K417" t="s">
        <v>71</v>
      </c>
      <c r="O417">
        <v>3</v>
      </c>
      <c r="P417">
        <v>784</v>
      </c>
      <c r="Q417">
        <v>1.02</v>
      </c>
      <c r="R417">
        <v>51.7</v>
      </c>
      <c r="S417">
        <v>46</v>
      </c>
      <c r="T417">
        <v>38</v>
      </c>
      <c r="U417">
        <v>401.9</v>
      </c>
      <c r="V417">
        <v>4.42</v>
      </c>
      <c r="W417">
        <v>0.92</v>
      </c>
      <c r="X417">
        <v>6.34</v>
      </c>
      <c r="Y417">
        <v>9.5</v>
      </c>
      <c r="Z417">
        <v>192.1</v>
      </c>
      <c r="AA417">
        <v>105.19</v>
      </c>
      <c r="AB417">
        <v>2.38</v>
      </c>
      <c r="AC417">
        <v>4.5</v>
      </c>
      <c r="AD417">
        <v>185</v>
      </c>
      <c r="AE417">
        <v>0.45</v>
      </c>
      <c r="AF417">
        <v>11.7</v>
      </c>
      <c r="AG417">
        <v>1.04</v>
      </c>
      <c r="AH417">
        <v>622</v>
      </c>
      <c r="AI417">
        <v>20.38</v>
      </c>
      <c r="AJ417">
        <v>9.0999999999999998E-2</v>
      </c>
      <c r="AK417">
        <v>57.2</v>
      </c>
      <c r="AL417">
        <v>7.9000000000000001E-2</v>
      </c>
      <c r="AM417">
        <v>63.73</v>
      </c>
      <c r="AN417">
        <v>0.2</v>
      </c>
      <c r="AO417">
        <v>4.09</v>
      </c>
      <c r="AP417">
        <v>2.5</v>
      </c>
      <c r="AQ417">
        <v>3.6</v>
      </c>
      <c r="AR417">
        <v>73.3</v>
      </c>
      <c r="AS417">
        <v>1.1499999999999999</v>
      </c>
      <c r="AT417">
        <v>3.8</v>
      </c>
      <c r="AU417">
        <v>1250</v>
      </c>
      <c r="AV417">
        <v>3.8</v>
      </c>
      <c r="AW417">
        <v>4.3</v>
      </c>
      <c r="AX417">
        <v>79</v>
      </c>
      <c r="AY417">
        <v>3.3</v>
      </c>
      <c r="AZ417">
        <v>395</v>
      </c>
    </row>
    <row r="418" spans="1:52" hidden="1" x14ac:dyDescent="0.3">
      <c r="A418" t="s">
        <v>1586</v>
      </c>
      <c r="B418" t="s">
        <v>1587</v>
      </c>
      <c r="C418" s="1" t="str">
        <f t="shared" si="66"/>
        <v>21:1173</v>
      </c>
      <c r="D418" s="1" t="str">
        <f t="shared" si="67"/>
        <v/>
      </c>
      <c r="G418" s="1" t="str">
        <f>HYPERLINK("http://geochem.nrcan.gc.ca/cdogs/content/cr_/cr_00164_e.htm", "164")</f>
        <v>164</v>
      </c>
      <c r="J418" t="s">
        <v>70</v>
      </c>
      <c r="K418" t="s">
        <v>71</v>
      </c>
      <c r="O418">
        <v>3</v>
      </c>
      <c r="P418">
        <v>249</v>
      </c>
      <c r="Q418">
        <v>3.16</v>
      </c>
      <c r="R418">
        <v>3.5</v>
      </c>
      <c r="S418">
        <v>36.1</v>
      </c>
      <c r="T418">
        <v>-20</v>
      </c>
      <c r="U418">
        <v>188.8</v>
      </c>
      <c r="V418">
        <v>0.16</v>
      </c>
      <c r="W418">
        <v>0.24</v>
      </c>
      <c r="X418">
        <v>0.11</v>
      </c>
      <c r="Y418">
        <v>114.3</v>
      </c>
      <c r="Z418">
        <v>854.5</v>
      </c>
      <c r="AA418">
        <v>561.66999999999996</v>
      </c>
      <c r="AB418">
        <v>15.93</v>
      </c>
      <c r="AC418">
        <v>15.4</v>
      </c>
      <c r="AD418">
        <v>24</v>
      </c>
      <c r="AE418">
        <v>7.0000000000000007E-2</v>
      </c>
      <c r="AF418">
        <v>16.7</v>
      </c>
      <c r="AG418">
        <v>0.09</v>
      </c>
      <c r="AH418">
        <v>1106</v>
      </c>
      <c r="AI418">
        <v>0.91</v>
      </c>
      <c r="AJ418">
        <v>0.01</v>
      </c>
      <c r="AK418">
        <v>278.7</v>
      </c>
      <c r="AL418">
        <v>3.5000000000000003E-2</v>
      </c>
      <c r="AM418">
        <v>17.47</v>
      </c>
      <c r="AN418">
        <v>-0.02</v>
      </c>
      <c r="AO418">
        <v>0.14000000000000001</v>
      </c>
      <c r="AP418">
        <v>45.2</v>
      </c>
      <c r="AQ418">
        <v>0.5</v>
      </c>
      <c r="AR418">
        <v>13.8</v>
      </c>
      <c r="AS418">
        <v>0.06</v>
      </c>
      <c r="AT418">
        <v>5.8</v>
      </c>
      <c r="AU418">
        <v>1430</v>
      </c>
      <c r="AV418">
        <v>0.06</v>
      </c>
      <c r="AW418">
        <v>1.1000000000000001</v>
      </c>
      <c r="AX418">
        <v>220</v>
      </c>
      <c r="AY418">
        <v>-0.1</v>
      </c>
      <c r="AZ418">
        <v>112.6</v>
      </c>
    </row>
    <row r="419" spans="1:52" x14ac:dyDescent="0.3">
      <c r="A419" t="s">
        <v>1588</v>
      </c>
      <c r="B419" t="s">
        <v>1589</v>
      </c>
      <c r="C419" s="1" t="str">
        <f t="shared" ref="C419:C482" si="69">HYPERLINK("http://geochem.nrcan.gc.ca/cdogs/content/bdl/bdl211174_e.htm", "21:1174")</f>
        <v>21:1174</v>
      </c>
      <c r="D419" s="1" t="str">
        <f>HYPERLINK("http://geochem.nrcan.gc.ca/cdogs/content/svy/svy210241_e.htm", "21:0241")</f>
        <v>21:0241</v>
      </c>
      <c r="E419" t="s">
        <v>1590</v>
      </c>
      <c r="F419" t="s">
        <v>1591</v>
      </c>
      <c r="H419">
        <v>71.862939999999995</v>
      </c>
      <c r="I419">
        <v>-112.04297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57</v>
      </c>
      <c r="N419">
        <v>1</v>
      </c>
      <c r="O419">
        <v>7</v>
      </c>
      <c r="P419">
        <v>18</v>
      </c>
      <c r="Q419">
        <v>1.43</v>
      </c>
      <c r="R419">
        <v>1.3</v>
      </c>
      <c r="S419">
        <v>1.7</v>
      </c>
      <c r="T419">
        <v>-20</v>
      </c>
      <c r="U419">
        <v>45.8</v>
      </c>
      <c r="V419">
        <v>0.05</v>
      </c>
      <c r="W419">
        <v>1.05</v>
      </c>
      <c r="X419">
        <v>0.1</v>
      </c>
      <c r="Y419">
        <v>16.8</v>
      </c>
      <c r="Z419">
        <v>26</v>
      </c>
      <c r="AA419">
        <v>49.51</v>
      </c>
      <c r="AB419">
        <v>2.73</v>
      </c>
      <c r="AC419">
        <v>5.2</v>
      </c>
      <c r="AD419">
        <v>7</v>
      </c>
      <c r="AE419">
        <v>0.05</v>
      </c>
      <c r="AF419">
        <v>6.6</v>
      </c>
      <c r="AG419">
        <v>0.82</v>
      </c>
      <c r="AH419">
        <v>370</v>
      </c>
      <c r="AI419">
        <v>0.17</v>
      </c>
      <c r="AJ419">
        <v>9.7000000000000003E-2</v>
      </c>
      <c r="AK419">
        <v>24.1</v>
      </c>
      <c r="AL419">
        <v>1.7000000000000001E-2</v>
      </c>
      <c r="AM419">
        <v>6.77</v>
      </c>
      <c r="AN419">
        <v>0.02</v>
      </c>
      <c r="AO419">
        <v>0.02</v>
      </c>
      <c r="AP419">
        <v>4.8</v>
      </c>
      <c r="AQ419">
        <v>0.4</v>
      </c>
      <c r="AR419">
        <v>18.600000000000001</v>
      </c>
      <c r="AS419">
        <v>-0.02</v>
      </c>
      <c r="AT419">
        <v>1.8</v>
      </c>
      <c r="AU419">
        <v>2550</v>
      </c>
      <c r="AV419">
        <v>-0.02</v>
      </c>
      <c r="AW419">
        <v>0.3</v>
      </c>
      <c r="AX419">
        <v>117</v>
      </c>
      <c r="AY419">
        <v>-0.1</v>
      </c>
      <c r="AZ419">
        <v>44.8</v>
      </c>
    </row>
    <row r="420" spans="1:52" x14ac:dyDescent="0.3">
      <c r="A420" t="s">
        <v>1592</v>
      </c>
      <c r="B420" t="s">
        <v>1593</v>
      </c>
      <c r="C420" s="1" t="str">
        <f t="shared" si="69"/>
        <v>21:1174</v>
      </c>
      <c r="D420" s="1" t="str">
        <f>HYPERLINK("http://geochem.nrcan.gc.ca/cdogs/content/svy/svy210241_e.htm", "21:0241")</f>
        <v>21:0241</v>
      </c>
      <c r="E420" t="s">
        <v>1594</v>
      </c>
      <c r="F420" t="s">
        <v>1595</v>
      </c>
      <c r="H420">
        <v>71.986530000000002</v>
      </c>
      <c r="I420">
        <v>-112.24299999999999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62</v>
      </c>
      <c r="N420">
        <v>2</v>
      </c>
      <c r="O420">
        <v>1</v>
      </c>
      <c r="P420">
        <v>38</v>
      </c>
      <c r="Q420">
        <v>2.38</v>
      </c>
      <c r="R420">
        <v>1.8</v>
      </c>
      <c r="S420">
        <v>3</v>
      </c>
      <c r="T420">
        <v>-20</v>
      </c>
      <c r="U420">
        <v>127.4</v>
      </c>
      <c r="V420">
        <v>0.1</v>
      </c>
      <c r="W420">
        <v>1.2</v>
      </c>
      <c r="X420">
        <v>0.17</v>
      </c>
      <c r="Y420">
        <v>26.3</v>
      </c>
      <c r="Z420">
        <v>60.9</v>
      </c>
      <c r="AA420">
        <v>96.68</v>
      </c>
      <c r="AB420">
        <v>4.3099999999999996</v>
      </c>
      <c r="AC420">
        <v>8</v>
      </c>
      <c r="AD420">
        <v>13</v>
      </c>
      <c r="AE420">
        <v>0.09</v>
      </c>
      <c r="AF420">
        <v>11.3</v>
      </c>
      <c r="AG420">
        <v>1.72</v>
      </c>
      <c r="AH420">
        <v>712</v>
      </c>
      <c r="AI420">
        <v>0.23</v>
      </c>
      <c r="AJ420">
        <v>5.1999999999999998E-2</v>
      </c>
      <c r="AK420">
        <v>49.3</v>
      </c>
      <c r="AL420">
        <v>2.5999999999999999E-2</v>
      </c>
      <c r="AM420">
        <v>8.98</v>
      </c>
      <c r="AN420">
        <v>0.02</v>
      </c>
      <c r="AO420">
        <v>0.02</v>
      </c>
      <c r="AP420">
        <v>9.9</v>
      </c>
      <c r="AQ420">
        <v>0.6</v>
      </c>
      <c r="AR420">
        <v>15.8</v>
      </c>
      <c r="AS420">
        <v>-0.02</v>
      </c>
      <c r="AT420">
        <v>2.8</v>
      </c>
      <c r="AU420">
        <v>3350</v>
      </c>
      <c r="AV420">
        <v>-0.02</v>
      </c>
      <c r="AW420">
        <v>0.6</v>
      </c>
      <c r="AX420">
        <v>158</v>
      </c>
      <c r="AY420">
        <v>-0.1</v>
      </c>
      <c r="AZ420">
        <v>65.7</v>
      </c>
    </row>
    <row r="421" spans="1:52" x14ac:dyDescent="0.3">
      <c r="A421" t="s">
        <v>1596</v>
      </c>
      <c r="B421" t="s">
        <v>1597</v>
      </c>
      <c r="C421" s="1" t="str">
        <f t="shared" si="69"/>
        <v>21:1174</v>
      </c>
      <c r="D421" s="1" t="str">
        <f>HYPERLINK("http://geochem.nrcan.gc.ca/cdogs/content/svy/svy210241_e.htm", "21:0241")</f>
        <v>21:0241</v>
      </c>
      <c r="E421" t="s">
        <v>1598</v>
      </c>
      <c r="F421" t="s">
        <v>1599</v>
      </c>
      <c r="H421">
        <v>71.983540000000005</v>
      </c>
      <c r="I421">
        <v>-112.241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67</v>
      </c>
      <c r="N421">
        <v>3</v>
      </c>
      <c r="O421">
        <v>1</v>
      </c>
      <c r="P421">
        <v>50</v>
      </c>
      <c r="Q421">
        <v>3.63</v>
      </c>
      <c r="R421">
        <v>1.6</v>
      </c>
      <c r="S421">
        <v>4.9000000000000004</v>
      </c>
      <c r="T421">
        <v>-20</v>
      </c>
      <c r="U421">
        <v>67.5</v>
      </c>
      <c r="V421">
        <v>0.09</v>
      </c>
      <c r="W421">
        <v>1.34</v>
      </c>
      <c r="X421">
        <v>0.17</v>
      </c>
      <c r="Y421">
        <v>35.6</v>
      </c>
      <c r="Z421">
        <v>64.8</v>
      </c>
      <c r="AA421">
        <v>208.16</v>
      </c>
      <c r="AB421">
        <v>5.61</v>
      </c>
      <c r="AC421">
        <v>11.7</v>
      </c>
      <c r="AD421">
        <v>21</v>
      </c>
      <c r="AE421">
        <v>0.08</v>
      </c>
      <c r="AF421">
        <v>9.1999999999999993</v>
      </c>
      <c r="AG421">
        <v>2.06</v>
      </c>
      <c r="AH421">
        <v>896</v>
      </c>
      <c r="AI421">
        <v>0.3</v>
      </c>
      <c r="AJ421">
        <v>4.5999999999999999E-2</v>
      </c>
      <c r="AK421">
        <v>71.8</v>
      </c>
      <c r="AL421">
        <v>3.4000000000000002E-2</v>
      </c>
      <c r="AM421">
        <v>6.44</v>
      </c>
      <c r="AN421">
        <v>0.03</v>
      </c>
      <c r="AO421">
        <v>-0.02</v>
      </c>
      <c r="AP421">
        <v>15.7</v>
      </c>
      <c r="AQ421">
        <v>1</v>
      </c>
      <c r="AR421">
        <v>23.8</v>
      </c>
      <c r="AS421">
        <v>-0.02</v>
      </c>
      <c r="AT421">
        <v>2.2000000000000002</v>
      </c>
      <c r="AU421">
        <v>3840</v>
      </c>
      <c r="AV421">
        <v>0.02</v>
      </c>
      <c r="AW421">
        <v>0.4</v>
      </c>
      <c r="AX421">
        <v>194</v>
      </c>
      <c r="AY421">
        <v>-0.1</v>
      </c>
      <c r="AZ421">
        <v>77.099999999999994</v>
      </c>
    </row>
    <row r="422" spans="1:52" x14ac:dyDescent="0.3">
      <c r="A422" t="s">
        <v>1600</v>
      </c>
      <c r="B422" t="s">
        <v>1601</v>
      </c>
      <c r="C422" s="1" t="str">
        <f t="shared" si="69"/>
        <v>21:1174</v>
      </c>
      <c r="D422" s="1" t="str">
        <f>HYPERLINK("http://geochem.nrcan.gc.ca/cdogs/content/svy/svy210241_e.htm", "21:0241")</f>
        <v>21:0241</v>
      </c>
      <c r="E422" t="s">
        <v>1602</v>
      </c>
      <c r="F422" t="s">
        <v>1603</v>
      </c>
      <c r="H422">
        <v>71.978459999999998</v>
      </c>
      <c r="I422">
        <v>-112.241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77</v>
      </c>
      <c r="N422">
        <v>4</v>
      </c>
      <c r="O422">
        <v>1</v>
      </c>
      <c r="P422">
        <v>117</v>
      </c>
      <c r="Q422">
        <v>4.18</v>
      </c>
      <c r="R422">
        <v>2.5</v>
      </c>
      <c r="S422">
        <v>7.6</v>
      </c>
      <c r="T422">
        <v>-20</v>
      </c>
      <c r="U422">
        <v>112.5</v>
      </c>
      <c r="V422">
        <v>0.14000000000000001</v>
      </c>
      <c r="W422">
        <v>1.07</v>
      </c>
      <c r="X422">
        <v>0.18</v>
      </c>
      <c r="Y422">
        <v>38.700000000000003</v>
      </c>
      <c r="Z422">
        <v>67.900000000000006</v>
      </c>
      <c r="AA422">
        <v>343.47</v>
      </c>
      <c r="AB422">
        <v>5.79</v>
      </c>
      <c r="AC422">
        <v>13</v>
      </c>
      <c r="AD422">
        <v>45</v>
      </c>
      <c r="AE422">
        <v>0.12</v>
      </c>
      <c r="AF422">
        <v>12.4</v>
      </c>
      <c r="AG422">
        <v>2.11</v>
      </c>
      <c r="AH422">
        <v>1001</v>
      </c>
      <c r="AI422">
        <v>0.39</v>
      </c>
      <c r="AJ422">
        <v>3.6999999999999998E-2</v>
      </c>
      <c r="AK422">
        <v>78.400000000000006</v>
      </c>
      <c r="AL422">
        <v>6.0999999999999999E-2</v>
      </c>
      <c r="AM422">
        <v>8.7799999999999994</v>
      </c>
      <c r="AN422">
        <v>0.06</v>
      </c>
      <c r="AO422">
        <v>0.03</v>
      </c>
      <c r="AP422">
        <v>19.899999999999999</v>
      </c>
      <c r="AQ422">
        <v>1.3</v>
      </c>
      <c r="AR422">
        <v>22</v>
      </c>
      <c r="AS422">
        <v>-0.02</v>
      </c>
      <c r="AT422">
        <v>3.8</v>
      </c>
      <c r="AU422">
        <v>2940</v>
      </c>
      <c r="AV422">
        <v>0.08</v>
      </c>
      <c r="AW422">
        <v>0.6</v>
      </c>
      <c r="AX422">
        <v>174</v>
      </c>
      <c r="AY422">
        <v>-0.1</v>
      </c>
      <c r="AZ422">
        <v>88</v>
      </c>
    </row>
    <row r="423" spans="1:52" x14ac:dyDescent="0.3">
      <c r="A423" t="s">
        <v>1604</v>
      </c>
      <c r="B423" t="s">
        <v>1605</v>
      </c>
      <c r="C423" s="1" t="str">
        <f t="shared" si="69"/>
        <v>21:1174</v>
      </c>
      <c r="D423" s="1" t="str">
        <f>HYPERLINK("http://geochem.nrcan.gc.ca/cdogs/content/svy/svy210241_e.htm", "21:0241")</f>
        <v>21:0241</v>
      </c>
      <c r="E423" t="s">
        <v>1606</v>
      </c>
      <c r="F423" t="s">
        <v>1607</v>
      </c>
      <c r="H423">
        <v>71.975639999999999</v>
      </c>
      <c r="I423">
        <v>-112.247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82</v>
      </c>
      <c r="N423">
        <v>5</v>
      </c>
      <c r="O423">
        <v>1</v>
      </c>
      <c r="P423">
        <v>70</v>
      </c>
      <c r="Q423">
        <v>3.67</v>
      </c>
      <c r="R423">
        <v>2.4</v>
      </c>
      <c r="S423">
        <v>6.2</v>
      </c>
      <c r="T423">
        <v>-20</v>
      </c>
      <c r="U423">
        <v>91.7</v>
      </c>
      <c r="V423">
        <v>0.12</v>
      </c>
      <c r="W423">
        <v>1.1000000000000001</v>
      </c>
      <c r="X423">
        <v>0.15</v>
      </c>
      <c r="Y423">
        <v>35.299999999999997</v>
      </c>
      <c r="Z423">
        <v>62.2</v>
      </c>
      <c r="AA423">
        <v>223.95</v>
      </c>
      <c r="AB423">
        <v>5.04</v>
      </c>
      <c r="AC423">
        <v>11.6</v>
      </c>
      <c r="AD423">
        <v>29</v>
      </c>
      <c r="AE423">
        <v>0.11</v>
      </c>
      <c r="AF423">
        <v>12.2</v>
      </c>
      <c r="AG423">
        <v>1.66</v>
      </c>
      <c r="AH423">
        <v>1073</v>
      </c>
      <c r="AI423">
        <v>0.38</v>
      </c>
      <c r="AJ423">
        <v>3.4000000000000002E-2</v>
      </c>
      <c r="AK423">
        <v>69.2</v>
      </c>
      <c r="AL423">
        <v>4.2999999999999997E-2</v>
      </c>
      <c r="AM423">
        <v>9.2200000000000006</v>
      </c>
      <c r="AN423">
        <v>0.04</v>
      </c>
      <c r="AO423">
        <v>0.03</v>
      </c>
      <c r="AP423">
        <v>18</v>
      </c>
      <c r="AQ423">
        <v>1</v>
      </c>
      <c r="AR423">
        <v>23</v>
      </c>
      <c r="AS423">
        <v>0.03</v>
      </c>
      <c r="AT423">
        <v>3.5</v>
      </c>
      <c r="AU423">
        <v>3070</v>
      </c>
      <c r="AV423">
        <v>7.0000000000000007E-2</v>
      </c>
      <c r="AW423">
        <v>0.6</v>
      </c>
      <c r="AX423">
        <v>163</v>
      </c>
      <c r="AY423">
        <v>-0.1</v>
      </c>
      <c r="AZ423">
        <v>75.400000000000006</v>
      </c>
    </row>
    <row r="424" spans="1:52" x14ac:dyDescent="0.3">
      <c r="A424" t="s">
        <v>1608</v>
      </c>
      <c r="B424" t="s">
        <v>1609</v>
      </c>
      <c r="C424" s="1" t="str">
        <f t="shared" si="69"/>
        <v>21:1174</v>
      </c>
      <c r="D424" s="1" t="str">
        <f>HYPERLINK("http://geochem.nrcan.gc.ca/cdogs/content/svy/svy_e.htm", "")</f>
        <v/>
      </c>
      <c r="G424" s="1" t="str">
        <f>HYPERLINK("http://geochem.nrcan.gc.ca/cdogs/content/cr_/cr_00160_e.htm", "160")</f>
        <v>160</v>
      </c>
      <c r="J424" t="s">
        <v>70</v>
      </c>
      <c r="K424" t="s">
        <v>71</v>
      </c>
      <c r="L424">
        <v>22</v>
      </c>
      <c r="M424" t="s">
        <v>72</v>
      </c>
      <c r="N424">
        <v>6</v>
      </c>
      <c r="O424">
        <v>8</v>
      </c>
      <c r="P424">
        <v>81</v>
      </c>
      <c r="Q424">
        <v>0.8</v>
      </c>
      <c r="R424">
        <v>8.1</v>
      </c>
      <c r="S424">
        <v>0.8</v>
      </c>
      <c r="T424">
        <v>-20</v>
      </c>
      <c r="U424">
        <v>266.10000000000002</v>
      </c>
      <c r="V424">
        <v>0.09</v>
      </c>
      <c r="W424">
        <v>0.5</v>
      </c>
      <c r="X424">
        <v>0.2</v>
      </c>
      <c r="Y424">
        <v>7.4</v>
      </c>
      <c r="Z424">
        <v>19.8</v>
      </c>
      <c r="AA424">
        <v>12.98</v>
      </c>
      <c r="AB424">
        <v>1.57</v>
      </c>
      <c r="AC424">
        <v>2.7</v>
      </c>
      <c r="AD424">
        <v>13</v>
      </c>
      <c r="AE424">
        <v>0.06</v>
      </c>
      <c r="AF424">
        <v>16.899999999999999</v>
      </c>
      <c r="AG424">
        <v>0.51</v>
      </c>
      <c r="AH424">
        <v>248</v>
      </c>
      <c r="AI424">
        <v>0.6</v>
      </c>
      <c r="AJ424">
        <v>1.2E-2</v>
      </c>
      <c r="AK424">
        <v>15.6</v>
      </c>
      <c r="AL424">
        <v>6.7000000000000004E-2</v>
      </c>
      <c r="AM424">
        <v>12.09</v>
      </c>
      <c r="AN424">
        <v>0.02</v>
      </c>
      <c r="AO424">
        <v>0.26</v>
      </c>
      <c r="AP424">
        <v>2.2000000000000002</v>
      </c>
      <c r="AQ424">
        <v>0.6</v>
      </c>
      <c r="AR424">
        <v>33.200000000000003</v>
      </c>
      <c r="AS424">
        <v>-0.02</v>
      </c>
      <c r="AT424">
        <v>5.4</v>
      </c>
      <c r="AU424">
        <v>490</v>
      </c>
      <c r="AV424">
        <v>0.04</v>
      </c>
      <c r="AW424">
        <v>1.3</v>
      </c>
      <c r="AX424">
        <v>27</v>
      </c>
      <c r="AY424">
        <v>0.1</v>
      </c>
      <c r="AZ424">
        <v>53.4</v>
      </c>
    </row>
    <row r="425" spans="1:52" x14ac:dyDescent="0.3">
      <c r="A425" t="s">
        <v>1610</v>
      </c>
      <c r="B425" t="s">
        <v>1611</v>
      </c>
      <c r="C425" s="1" t="str">
        <f t="shared" si="69"/>
        <v>21:1174</v>
      </c>
      <c r="D425" s="1" t="str">
        <f t="shared" ref="D425:D451" si="70">HYPERLINK("http://geochem.nrcan.gc.ca/cdogs/content/svy/svy210241_e.htm", "21:0241")</f>
        <v>21:0241</v>
      </c>
      <c r="E425" t="s">
        <v>1612</v>
      </c>
      <c r="F425" t="s">
        <v>1613</v>
      </c>
      <c r="H425">
        <v>71.984849999999994</v>
      </c>
      <c r="I425">
        <v>-112.10999</v>
      </c>
      <c r="J425" s="1" t="str">
        <f t="shared" ref="J425:J451" si="71">HYPERLINK("http://geochem.nrcan.gc.ca/cdogs/content/kwd/kwd020030_e.htm", "NGR bulk stream sediment")</f>
        <v>NGR bulk stream sediment</v>
      </c>
      <c r="K425" s="1" t="str">
        <f t="shared" ref="K425:K451" si="72">HYPERLINK("http://geochem.nrcan.gc.ca/cdogs/content/kwd/kwd080006_e.htm", "&lt;177 micron (NGR)")</f>
        <v>&lt;177 micron (NGR)</v>
      </c>
      <c r="L425">
        <v>22</v>
      </c>
      <c r="M425" t="s">
        <v>87</v>
      </c>
      <c r="N425">
        <v>7</v>
      </c>
      <c r="O425">
        <v>1</v>
      </c>
      <c r="P425">
        <v>93</v>
      </c>
      <c r="Q425">
        <v>5.82</v>
      </c>
      <c r="R425">
        <v>3.1</v>
      </c>
      <c r="S425">
        <v>8.1</v>
      </c>
      <c r="T425">
        <v>-20</v>
      </c>
      <c r="U425">
        <v>103.1</v>
      </c>
      <c r="V425">
        <v>0.15</v>
      </c>
      <c r="W425">
        <v>1.1200000000000001</v>
      </c>
      <c r="X425">
        <v>0.14000000000000001</v>
      </c>
      <c r="Y425">
        <v>57.5</v>
      </c>
      <c r="Z425">
        <v>101.1</v>
      </c>
      <c r="AA425">
        <v>476.64</v>
      </c>
      <c r="AB425">
        <v>8.2799999999999994</v>
      </c>
      <c r="AC425">
        <v>18.7</v>
      </c>
      <c r="AD425">
        <v>34</v>
      </c>
      <c r="AE425">
        <v>0.14000000000000001</v>
      </c>
      <c r="AF425">
        <v>11.4</v>
      </c>
      <c r="AG425">
        <v>3.47</v>
      </c>
      <c r="AH425">
        <v>1593</v>
      </c>
      <c r="AI425">
        <v>0.48</v>
      </c>
      <c r="AJ425">
        <v>2.4E-2</v>
      </c>
      <c r="AK425">
        <v>108.9</v>
      </c>
      <c r="AL425">
        <v>7.2999999999999995E-2</v>
      </c>
      <c r="AM425">
        <v>8.69</v>
      </c>
      <c r="AN425">
        <v>7.0000000000000007E-2</v>
      </c>
      <c r="AO425">
        <v>-0.02</v>
      </c>
      <c r="AP425">
        <v>27.6</v>
      </c>
      <c r="AQ425">
        <v>1.4</v>
      </c>
      <c r="AR425">
        <v>22.2</v>
      </c>
      <c r="AS425">
        <v>0.05</v>
      </c>
      <c r="AT425">
        <v>3.2</v>
      </c>
      <c r="AU425">
        <v>3280</v>
      </c>
      <c r="AV425">
        <v>0.08</v>
      </c>
      <c r="AW425">
        <v>0.6</v>
      </c>
      <c r="AX425">
        <v>203</v>
      </c>
      <c r="AY425">
        <v>-0.1</v>
      </c>
      <c r="AZ425">
        <v>115</v>
      </c>
    </row>
    <row r="426" spans="1:52" x14ac:dyDescent="0.3">
      <c r="A426" t="s">
        <v>1614</v>
      </c>
      <c r="B426" t="s">
        <v>1615</v>
      </c>
      <c r="C426" s="1" t="str">
        <f t="shared" si="69"/>
        <v>21:1174</v>
      </c>
      <c r="D426" s="1" t="str">
        <f t="shared" si="70"/>
        <v>21:0241</v>
      </c>
      <c r="E426" t="s">
        <v>1616</v>
      </c>
      <c r="F426" t="s">
        <v>1617</v>
      </c>
      <c r="H426">
        <v>71.961780000000005</v>
      </c>
      <c r="I426">
        <v>-112.17399</v>
      </c>
      <c r="J426" s="1" t="str">
        <f t="shared" si="71"/>
        <v>NGR bulk stream sediment</v>
      </c>
      <c r="K426" s="1" t="str">
        <f t="shared" si="72"/>
        <v>&lt;177 micron (NGR)</v>
      </c>
      <c r="L426">
        <v>22</v>
      </c>
      <c r="M426" t="s">
        <v>92</v>
      </c>
      <c r="N426">
        <v>8</v>
      </c>
      <c r="O426">
        <v>1</v>
      </c>
      <c r="P426">
        <v>76</v>
      </c>
      <c r="Q426">
        <v>4.3</v>
      </c>
      <c r="R426">
        <v>2.1</v>
      </c>
      <c r="S426">
        <v>5.4</v>
      </c>
      <c r="T426">
        <v>-20</v>
      </c>
      <c r="U426">
        <v>71.5</v>
      </c>
      <c r="V426">
        <v>0.1</v>
      </c>
      <c r="W426">
        <v>1.54</v>
      </c>
      <c r="X426">
        <v>0.15</v>
      </c>
      <c r="Y426">
        <v>43.3</v>
      </c>
      <c r="Z426">
        <v>62.9</v>
      </c>
      <c r="AA426">
        <v>292.47000000000003</v>
      </c>
      <c r="AB426">
        <v>6.71</v>
      </c>
      <c r="AC426">
        <v>13.9</v>
      </c>
      <c r="AD426">
        <v>49</v>
      </c>
      <c r="AE426">
        <v>0.1</v>
      </c>
      <c r="AF426">
        <v>9.6</v>
      </c>
      <c r="AG426">
        <v>2.0699999999999998</v>
      </c>
      <c r="AH426">
        <v>1352</v>
      </c>
      <c r="AI426">
        <v>0.42</v>
      </c>
      <c r="AJ426">
        <v>4.8000000000000001E-2</v>
      </c>
      <c r="AK426">
        <v>82.3</v>
      </c>
      <c r="AL426">
        <v>5.0999999999999997E-2</v>
      </c>
      <c r="AM426">
        <v>7.27</v>
      </c>
      <c r="AN426">
        <v>0.04</v>
      </c>
      <c r="AO426">
        <v>-0.02</v>
      </c>
      <c r="AP426">
        <v>19.399999999999999</v>
      </c>
      <c r="AQ426">
        <v>1.1000000000000001</v>
      </c>
      <c r="AR426">
        <v>31.2</v>
      </c>
      <c r="AS426">
        <v>0.05</v>
      </c>
      <c r="AT426">
        <v>2.5</v>
      </c>
      <c r="AU426">
        <v>4680</v>
      </c>
      <c r="AV426">
        <v>0.03</v>
      </c>
      <c r="AW426">
        <v>0.5</v>
      </c>
      <c r="AX426">
        <v>222</v>
      </c>
      <c r="AY426">
        <v>-0.1</v>
      </c>
      <c r="AZ426">
        <v>85.2</v>
      </c>
    </row>
    <row r="427" spans="1:52" x14ac:dyDescent="0.3">
      <c r="A427" t="s">
        <v>1618</v>
      </c>
      <c r="B427" t="s">
        <v>1619</v>
      </c>
      <c r="C427" s="1" t="str">
        <f t="shared" si="69"/>
        <v>21:1174</v>
      </c>
      <c r="D427" s="1" t="str">
        <f t="shared" si="70"/>
        <v>21:0241</v>
      </c>
      <c r="E427" t="s">
        <v>1620</v>
      </c>
      <c r="F427" t="s">
        <v>1621</v>
      </c>
      <c r="H427">
        <v>71.928330000000003</v>
      </c>
      <c r="I427">
        <v>-112.07998000000001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22</v>
      </c>
      <c r="M427" t="s">
        <v>97</v>
      </c>
      <c r="N427">
        <v>9</v>
      </c>
      <c r="O427">
        <v>1</v>
      </c>
      <c r="P427">
        <v>70</v>
      </c>
      <c r="Q427">
        <v>4.25</v>
      </c>
      <c r="R427">
        <v>2.2000000000000002</v>
      </c>
      <c r="S427">
        <v>6.5</v>
      </c>
      <c r="T427">
        <v>-20</v>
      </c>
      <c r="U427">
        <v>74.599999999999994</v>
      </c>
      <c r="V427">
        <v>0.12</v>
      </c>
      <c r="W427">
        <v>1.26</v>
      </c>
      <c r="X427">
        <v>0.14000000000000001</v>
      </c>
      <c r="Y427">
        <v>44.4</v>
      </c>
      <c r="Z427">
        <v>63.8</v>
      </c>
      <c r="AA427">
        <v>319.08</v>
      </c>
      <c r="AB427">
        <v>6.34</v>
      </c>
      <c r="AC427">
        <v>13.7</v>
      </c>
      <c r="AD427">
        <v>39</v>
      </c>
      <c r="AE427">
        <v>0.12</v>
      </c>
      <c r="AF427">
        <v>9.6999999999999993</v>
      </c>
      <c r="AG427">
        <v>2.2599999999999998</v>
      </c>
      <c r="AH427">
        <v>1459</v>
      </c>
      <c r="AI427">
        <v>0.47</v>
      </c>
      <c r="AJ427">
        <v>3.6999999999999998E-2</v>
      </c>
      <c r="AK427">
        <v>87.7</v>
      </c>
      <c r="AL427">
        <v>6.3E-2</v>
      </c>
      <c r="AM427">
        <v>7.38</v>
      </c>
      <c r="AN427">
        <v>0.06</v>
      </c>
      <c r="AO427">
        <v>-0.02</v>
      </c>
      <c r="AP427">
        <v>20.9</v>
      </c>
      <c r="AQ427">
        <v>1.3</v>
      </c>
      <c r="AR427">
        <v>22.5</v>
      </c>
      <c r="AS427">
        <v>0.05</v>
      </c>
      <c r="AT427">
        <v>2.7</v>
      </c>
      <c r="AU427">
        <v>3520</v>
      </c>
      <c r="AV427">
        <v>0.05</v>
      </c>
      <c r="AW427">
        <v>0.5</v>
      </c>
      <c r="AX427">
        <v>187</v>
      </c>
      <c r="AY427">
        <v>-0.1</v>
      </c>
      <c r="AZ427">
        <v>93.3</v>
      </c>
    </row>
    <row r="428" spans="1:52" x14ac:dyDescent="0.3">
      <c r="A428" t="s">
        <v>1622</v>
      </c>
      <c r="B428" t="s">
        <v>1623</v>
      </c>
      <c r="C428" s="1" t="str">
        <f t="shared" si="69"/>
        <v>21:1174</v>
      </c>
      <c r="D428" s="1" t="str">
        <f t="shared" si="70"/>
        <v>21:0241</v>
      </c>
      <c r="E428" t="s">
        <v>1624</v>
      </c>
      <c r="F428" t="s">
        <v>1625</v>
      </c>
      <c r="H428">
        <v>71.891149999999996</v>
      </c>
      <c r="I428">
        <v>-112.19499</v>
      </c>
      <c r="J428" s="1" t="str">
        <f t="shared" si="71"/>
        <v>NGR bulk stream sediment</v>
      </c>
      <c r="K428" s="1" t="str">
        <f t="shared" si="72"/>
        <v>&lt;177 micron (NGR)</v>
      </c>
      <c r="L428">
        <v>22</v>
      </c>
      <c r="M428" t="s">
        <v>102</v>
      </c>
      <c r="N428">
        <v>10</v>
      </c>
      <c r="O428">
        <v>1</v>
      </c>
      <c r="P428">
        <v>23</v>
      </c>
      <c r="Q428">
        <v>1.74</v>
      </c>
      <c r="R428">
        <v>1.2</v>
      </c>
      <c r="S428">
        <v>1.1000000000000001</v>
      </c>
      <c r="T428">
        <v>-20</v>
      </c>
      <c r="U428">
        <v>37.299999999999997</v>
      </c>
      <c r="V428">
        <v>0.05</v>
      </c>
      <c r="W428">
        <v>1.19</v>
      </c>
      <c r="X428">
        <v>0.12</v>
      </c>
      <c r="Y428">
        <v>15.5</v>
      </c>
      <c r="Z428">
        <v>26.9</v>
      </c>
      <c r="AA428">
        <v>67.709999999999994</v>
      </c>
      <c r="AB428">
        <v>2.81</v>
      </c>
      <c r="AC428">
        <v>6</v>
      </c>
      <c r="AD428">
        <v>8</v>
      </c>
      <c r="AE428">
        <v>0.04</v>
      </c>
      <c r="AF428">
        <v>7.4</v>
      </c>
      <c r="AG428">
        <v>0.62</v>
      </c>
      <c r="AH428">
        <v>351</v>
      </c>
      <c r="AI428">
        <v>0.14000000000000001</v>
      </c>
      <c r="AJ428">
        <v>5.8000000000000003E-2</v>
      </c>
      <c r="AK428">
        <v>25.7</v>
      </c>
      <c r="AL428">
        <v>1.4999999999999999E-2</v>
      </c>
      <c r="AM428">
        <v>6</v>
      </c>
      <c r="AN428">
        <v>-0.02</v>
      </c>
      <c r="AO428">
        <v>-0.02</v>
      </c>
      <c r="AP428">
        <v>5.8</v>
      </c>
      <c r="AQ428">
        <v>0.6</v>
      </c>
      <c r="AR428">
        <v>18</v>
      </c>
      <c r="AS428">
        <v>-0.02</v>
      </c>
      <c r="AT428">
        <v>2.6</v>
      </c>
      <c r="AU428">
        <v>3270</v>
      </c>
      <c r="AV428">
        <v>-0.02</v>
      </c>
      <c r="AW428">
        <v>0.3</v>
      </c>
      <c r="AX428">
        <v>135</v>
      </c>
      <c r="AY428">
        <v>-0.1</v>
      </c>
      <c r="AZ428">
        <v>43.3</v>
      </c>
    </row>
    <row r="429" spans="1:52" x14ac:dyDescent="0.3">
      <c r="A429" t="s">
        <v>1626</v>
      </c>
      <c r="B429" t="s">
        <v>1627</v>
      </c>
      <c r="C429" s="1" t="str">
        <f t="shared" si="69"/>
        <v>21:1174</v>
      </c>
      <c r="D429" s="1" t="str">
        <f t="shared" si="70"/>
        <v>21:0241</v>
      </c>
      <c r="E429" t="s">
        <v>1628</v>
      </c>
      <c r="F429" t="s">
        <v>1629</v>
      </c>
      <c r="H429">
        <v>71.888689999999997</v>
      </c>
      <c r="I429">
        <v>-112.21299</v>
      </c>
      <c r="J429" s="1" t="str">
        <f t="shared" si="71"/>
        <v>NGR bulk stream sediment</v>
      </c>
      <c r="K429" s="1" t="str">
        <f t="shared" si="72"/>
        <v>&lt;177 micron (NGR)</v>
      </c>
      <c r="L429">
        <v>22</v>
      </c>
      <c r="M429" t="s">
        <v>107</v>
      </c>
      <c r="N429">
        <v>11</v>
      </c>
      <c r="O429">
        <v>1</v>
      </c>
      <c r="P429">
        <v>24</v>
      </c>
      <c r="Q429">
        <v>2.68</v>
      </c>
      <c r="R429">
        <v>1</v>
      </c>
      <c r="S429">
        <v>1.4</v>
      </c>
      <c r="T429">
        <v>-20</v>
      </c>
      <c r="U429">
        <v>31</v>
      </c>
      <c r="V429">
        <v>0.04</v>
      </c>
      <c r="W429">
        <v>1.94</v>
      </c>
      <c r="X429">
        <v>0.14000000000000001</v>
      </c>
      <c r="Y429">
        <v>30.2</v>
      </c>
      <c r="Z429">
        <v>37.6</v>
      </c>
      <c r="AA429">
        <v>94.46</v>
      </c>
      <c r="AB429">
        <v>4.4400000000000004</v>
      </c>
      <c r="AC429">
        <v>9.1999999999999993</v>
      </c>
      <c r="AD429">
        <v>9</v>
      </c>
      <c r="AE429">
        <v>0.04</v>
      </c>
      <c r="AF429">
        <v>5.3</v>
      </c>
      <c r="AG429">
        <v>1.29</v>
      </c>
      <c r="AH429">
        <v>888</v>
      </c>
      <c r="AI429">
        <v>0.19</v>
      </c>
      <c r="AJ429">
        <v>4.3999999999999997E-2</v>
      </c>
      <c r="AK429">
        <v>58.5</v>
      </c>
      <c r="AL429">
        <v>1.9E-2</v>
      </c>
      <c r="AM429">
        <v>4.42</v>
      </c>
      <c r="AN429">
        <v>-0.02</v>
      </c>
      <c r="AO429">
        <v>-0.02</v>
      </c>
      <c r="AP429">
        <v>8.5</v>
      </c>
      <c r="AQ429">
        <v>0.6</v>
      </c>
      <c r="AR429">
        <v>21.1</v>
      </c>
      <c r="AS429">
        <v>-0.02</v>
      </c>
      <c r="AT429">
        <v>1.4</v>
      </c>
      <c r="AU429">
        <v>5150</v>
      </c>
      <c r="AV429">
        <v>-0.02</v>
      </c>
      <c r="AW429">
        <v>0.2</v>
      </c>
      <c r="AX429">
        <v>190</v>
      </c>
      <c r="AY429">
        <v>-0.1</v>
      </c>
      <c r="AZ429">
        <v>52.6</v>
      </c>
    </row>
    <row r="430" spans="1:52" x14ac:dyDescent="0.3">
      <c r="A430" t="s">
        <v>1630</v>
      </c>
      <c r="B430" t="s">
        <v>1631</v>
      </c>
      <c r="C430" s="1" t="str">
        <f t="shared" si="69"/>
        <v>21:1174</v>
      </c>
      <c r="D430" s="1" t="str">
        <f t="shared" si="70"/>
        <v>21:0241</v>
      </c>
      <c r="E430" t="s">
        <v>1590</v>
      </c>
      <c r="F430" t="s">
        <v>1632</v>
      </c>
      <c r="H430">
        <v>71.862939999999995</v>
      </c>
      <c r="I430">
        <v>-112.04297</v>
      </c>
      <c r="J430" s="1" t="str">
        <f t="shared" si="71"/>
        <v>NGR bulk stream sediment</v>
      </c>
      <c r="K430" s="1" t="str">
        <f t="shared" si="72"/>
        <v>&lt;177 micron (NGR)</v>
      </c>
      <c r="L430">
        <v>22</v>
      </c>
      <c r="M430" t="s">
        <v>120</v>
      </c>
      <c r="N430">
        <v>12</v>
      </c>
      <c r="O430">
        <v>1</v>
      </c>
      <c r="P430">
        <v>18</v>
      </c>
      <c r="Q430">
        <v>1.1200000000000001</v>
      </c>
      <c r="R430">
        <v>1</v>
      </c>
      <c r="S430">
        <v>0.4</v>
      </c>
      <c r="T430">
        <v>-20</v>
      </c>
      <c r="U430">
        <v>29.3</v>
      </c>
      <c r="V430">
        <v>0.04</v>
      </c>
      <c r="W430">
        <v>0.86</v>
      </c>
      <c r="X430">
        <v>7.0000000000000007E-2</v>
      </c>
      <c r="Y430">
        <v>14</v>
      </c>
      <c r="Z430">
        <v>21</v>
      </c>
      <c r="AA430">
        <v>39.32</v>
      </c>
      <c r="AB430">
        <v>2.4500000000000002</v>
      </c>
      <c r="AC430">
        <v>4.3</v>
      </c>
      <c r="AD430">
        <v>7</v>
      </c>
      <c r="AE430">
        <v>0.04</v>
      </c>
      <c r="AF430">
        <v>5</v>
      </c>
      <c r="AG430">
        <v>0.64</v>
      </c>
      <c r="AH430">
        <v>309</v>
      </c>
      <c r="AI430">
        <v>0.14000000000000001</v>
      </c>
      <c r="AJ430">
        <v>6.6000000000000003E-2</v>
      </c>
      <c r="AK430">
        <v>19.600000000000001</v>
      </c>
      <c r="AL430">
        <v>1.4E-2</v>
      </c>
      <c r="AM430">
        <v>5.7</v>
      </c>
      <c r="AN430">
        <v>-0.02</v>
      </c>
      <c r="AO430">
        <v>-0.02</v>
      </c>
      <c r="AP430">
        <v>3.7</v>
      </c>
      <c r="AQ430">
        <v>0.4</v>
      </c>
      <c r="AR430">
        <v>13.7</v>
      </c>
      <c r="AS430">
        <v>-0.02</v>
      </c>
      <c r="AT430">
        <v>1.6</v>
      </c>
      <c r="AU430">
        <v>2400</v>
      </c>
      <c r="AV430">
        <v>-0.02</v>
      </c>
      <c r="AW430">
        <v>0.2</v>
      </c>
      <c r="AX430">
        <v>114</v>
      </c>
      <c r="AY430">
        <v>-0.1</v>
      </c>
      <c r="AZ430">
        <v>41.4</v>
      </c>
    </row>
    <row r="431" spans="1:52" x14ac:dyDescent="0.3">
      <c r="A431" t="s">
        <v>1633</v>
      </c>
      <c r="B431" t="s">
        <v>1634</v>
      </c>
      <c r="C431" s="1" t="str">
        <f t="shared" si="69"/>
        <v>21:1174</v>
      </c>
      <c r="D431" s="1" t="str">
        <f t="shared" si="70"/>
        <v>21:0241</v>
      </c>
      <c r="E431" t="s">
        <v>1590</v>
      </c>
      <c r="F431" t="s">
        <v>1635</v>
      </c>
      <c r="H431">
        <v>71.862939999999995</v>
      </c>
      <c r="I431">
        <v>-112.04297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116</v>
      </c>
      <c r="N431">
        <v>13</v>
      </c>
      <c r="O431">
        <v>1</v>
      </c>
      <c r="P431">
        <v>20</v>
      </c>
      <c r="Q431">
        <v>1.3</v>
      </c>
      <c r="R431">
        <v>1</v>
      </c>
      <c r="S431">
        <v>0.8</v>
      </c>
      <c r="T431">
        <v>-20</v>
      </c>
      <c r="U431">
        <v>35.700000000000003</v>
      </c>
      <c r="V431">
        <v>0.05</v>
      </c>
      <c r="W431">
        <v>1.1299999999999999</v>
      </c>
      <c r="X431">
        <v>0.06</v>
      </c>
      <c r="Y431">
        <v>14.6</v>
      </c>
      <c r="Z431">
        <v>23.4</v>
      </c>
      <c r="AA431">
        <v>43.21</v>
      </c>
      <c r="AB431">
        <v>2.38</v>
      </c>
      <c r="AC431">
        <v>4.5999999999999996</v>
      </c>
      <c r="AD431">
        <v>11</v>
      </c>
      <c r="AE431">
        <v>0.05</v>
      </c>
      <c r="AF431">
        <v>6</v>
      </c>
      <c r="AG431">
        <v>0.83</v>
      </c>
      <c r="AH431">
        <v>270</v>
      </c>
      <c r="AI431">
        <v>0.12</v>
      </c>
      <c r="AJ431">
        <v>7.6999999999999999E-2</v>
      </c>
      <c r="AK431">
        <v>20.9</v>
      </c>
      <c r="AL431">
        <v>1.4999999999999999E-2</v>
      </c>
      <c r="AM431">
        <v>5.65</v>
      </c>
      <c r="AN431">
        <v>-0.02</v>
      </c>
      <c r="AO431">
        <v>-0.02</v>
      </c>
      <c r="AP431">
        <v>4.3</v>
      </c>
      <c r="AQ431">
        <v>0.4</v>
      </c>
      <c r="AR431">
        <v>16.399999999999999</v>
      </c>
      <c r="AS431">
        <v>-0.02</v>
      </c>
      <c r="AT431">
        <v>1.9</v>
      </c>
      <c r="AU431">
        <v>2320</v>
      </c>
      <c r="AV431">
        <v>-0.02</v>
      </c>
      <c r="AW431">
        <v>0.3</v>
      </c>
      <c r="AX431">
        <v>106</v>
      </c>
      <c r="AY431">
        <v>-0.1</v>
      </c>
      <c r="AZ431">
        <v>36.700000000000003</v>
      </c>
    </row>
    <row r="432" spans="1:52" x14ac:dyDescent="0.3">
      <c r="A432" t="s">
        <v>1636</v>
      </c>
      <c r="B432" t="s">
        <v>1637</v>
      </c>
      <c r="C432" s="1" t="str">
        <f t="shared" si="69"/>
        <v>21:1174</v>
      </c>
      <c r="D432" s="1" t="str">
        <f t="shared" si="70"/>
        <v>21:0241</v>
      </c>
      <c r="E432" t="s">
        <v>1638</v>
      </c>
      <c r="F432" t="s">
        <v>1639</v>
      </c>
      <c r="H432">
        <v>71.824299999999994</v>
      </c>
      <c r="I432">
        <v>-111.98396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112</v>
      </c>
      <c r="N432">
        <v>14</v>
      </c>
      <c r="O432">
        <v>1</v>
      </c>
      <c r="P432">
        <v>17</v>
      </c>
      <c r="Q432">
        <v>1.59</v>
      </c>
      <c r="R432">
        <v>1.1000000000000001</v>
      </c>
      <c r="S432">
        <v>0.4</v>
      </c>
      <c r="T432">
        <v>-20</v>
      </c>
      <c r="U432">
        <v>57.6</v>
      </c>
      <c r="V432">
        <v>0.06</v>
      </c>
      <c r="W432">
        <v>2.15</v>
      </c>
      <c r="X432">
        <v>7.0000000000000007E-2</v>
      </c>
      <c r="Y432">
        <v>12.2</v>
      </c>
      <c r="Z432">
        <v>22.4</v>
      </c>
      <c r="AA432">
        <v>39.619999999999997</v>
      </c>
      <c r="AB432">
        <v>2.2000000000000002</v>
      </c>
      <c r="AC432">
        <v>4.5</v>
      </c>
      <c r="AD432">
        <v>-5</v>
      </c>
      <c r="AE432">
        <v>0.09</v>
      </c>
      <c r="AF432">
        <v>6.1</v>
      </c>
      <c r="AG432">
        <v>1.72</v>
      </c>
      <c r="AH432">
        <v>348</v>
      </c>
      <c r="AI432">
        <v>0.18</v>
      </c>
      <c r="AJ432">
        <v>0.112</v>
      </c>
      <c r="AK432">
        <v>21.5</v>
      </c>
      <c r="AL432">
        <v>1.6E-2</v>
      </c>
      <c r="AM432">
        <v>7.33</v>
      </c>
      <c r="AN432">
        <v>-0.02</v>
      </c>
      <c r="AO432">
        <v>-0.02</v>
      </c>
      <c r="AP432">
        <v>3.9</v>
      </c>
      <c r="AQ432">
        <v>0.5</v>
      </c>
      <c r="AR432">
        <v>22.7</v>
      </c>
      <c r="AS432">
        <v>-0.02</v>
      </c>
      <c r="AT432">
        <v>1.9</v>
      </c>
      <c r="AU432">
        <v>2140</v>
      </c>
      <c r="AV432">
        <v>0.02</v>
      </c>
      <c r="AW432">
        <v>0.3</v>
      </c>
      <c r="AX432">
        <v>99</v>
      </c>
      <c r="AY432">
        <v>-0.1</v>
      </c>
      <c r="AZ432">
        <v>43</v>
      </c>
    </row>
    <row r="433" spans="1:52" x14ac:dyDescent="0.3">
      <c r="A433" t="s">
        <v>1640</v>
      </c>
      <c r="B433" t="s">
        <v>1641</v>
      </c>
      <c r="C433" s="1" t="str">
        <f t="shared" si="69"/>
        <v>21:1174</v>
      </c>
      <c r="D433" s="1" t="str">
        <f t="shared" si="70"/>
        <v>21:0241</v>
      </c>
      <c r="E433" t="s">
        <v>1642</v>
      </c>
      <c r="F433" t="s">
        <v>1643</v>
      </c>
      <c r="H433">
        <v>71.819199999999995</v>
      </c>
      <c r="I433">
        <v>-112.13898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125</v>
      </c>
      <c r="N433">
        <v>15</v>
      </c>
      <c r="O433">
        <v>1</v>
      </c>
      <c r="P433">
        <v>26</v>
      </c>
      <c r="Q433">
        <v>1.27</v>
      </c>
      <c r="R433">
        <v>1.7</v>
      </c>
      <c r="S433">
        <v>1.2</v>
      </c>
      <c r="T433">
        <v>-20</v>
      </c>
      <c r="U433">
        <v>49</v>
      </c>
      <c r="V433">
        <v>0.06</v>
      </c>
      <c r="W433">
        <v>5.0199999999999996</v>
      </c>
      <c r="X433">
        <v>0.11</v>
      </c>
      <c r="Y433">
        <v>12.8</v>
      </c>
      <c r="Z433">
        <v>18.100000000000001</v>
      </c>
      <c r="AA433">
        <v>47.48</v>
      </c>
      <c r="AB433">
        <v>1.85</v>
      </c>
      <c r="AC433">
        <v>3.8</v>
      </c>
      <c r="AD433">
        <v>7</v>
      </c>
      <c r="AE433">
        <v>0.08</v>
      </c>
      <c r="AF433">
        <v>9</v>
      </c>
      <c r="AG433">
        <v>3.51</v>
      </c>
      <c r="AH433">
        <v>533</v>
      </c>
      <c r="AI433">
        <v>0.22</v>
      </c>
      <c r="AJ433">
        <v>3.5999999999999997E-2</v>
      </c>
      <c r="AK433">
        <v>21.2</v>
      </c>
      <c r="AL433">
        <v>1.7999999999999999E-2</v>
      </c>
      <c r="AM433">
        <v>6.95</v>
      </c>
      <c r="AN433">
        <v>-0.02</v>
      </c>
      <c r="AO433">
        <v>-0.02</v>
      </c>
      <c r="AP433">
        <v>3.9</v>
      </c>
      <c r="AQ433">
        <v>0.5</v>
      </c>
      <c r="AR433">
        <v>25.1</v>
      </c>
      <c r="AS433">
        <v>0.02</v>
      </c>
      <c r="AT433">
        <v>2.8</v>
      </c>
      <c r="AU433">
        <v>1100</v>
      </c>
      <c r="AV433">
        <v>0.06</v>
      </c>
      <c r="AW433">
        <v>0.3</v>
      </c>
      <c r="AX433">
        <v>61</v>
      </c>
      <c r="AY433">
        <v>-0.1</v>
      </c>
      <c r="AZ433">
        <v>27.9</v>
      </c>
    </row>
    <row r="434" spans="1:52" x14ac:dyDescent="0.3">
      <c r="A434" t="s">
        <v>1644</v>
      </c>
      <c r="B434" t="s">
        <v>1645</v>
      </c>
      <c r="C434" s="1" t="str">
        <f t="shared" si="69"/>
        <v>21:1174</v>
      </c>
      <c r="D434" s="1" t="str">
        <f t="shared" si="70"/>
        <v>21:0241</v>
      </c>
      <c r="E434" t="s">
        <v>1646</v>
      </c>
      <c r="F434" t="s">
        <v>1647</v>
      </c>
      <c r="H434">
        <v>71.819419999999994</v>
      </c>
      <c r="I434">
        <v>-112.15497999999999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130</v>
      </c>
      <c r="N434">
        <v>16</v>
      </c>
      <c r="O434">
        <v>1</v>
      </c>
      <c r="P434">
        <v>23</v>
      </c>
      <c r="Q434">
        <v>1.49</v>
      </c>
      <c r="R434">
        <v>1.7</v>
      </c>
      <c r="S434">
        <v>0.7</v>
      </c>
      <c r="T434">
        <v>-20</v>
      </c>
      <c r="U434">
        <v>60.2</v>
      </c>
      <c r="V434">
        <v>7.0000000000000007E-2</v>
      </c>
      <c r="W434">
        <v>3.7</v>
      </c>
      <c r="X434">
        <v>0.08</v>
      </c>
      <c r="Y434">
        <v>13.1</v>
      </c>
      <c r="Z434">
        <v>28.4</v>
      </c>
      <c r="AA434">
        <v>42.44</v>
      </c>
      <c r="AB434">
        <v>1.87</v>
      </c>
      <c r="AC434">
        <v>4.2</v>
      </c>
      <c r="AD434">
        <v>9</v>
      </c>
      <c r="AE434">
        <v>0.09</v>
      </c>
      <c r="AF434">
        <v>9.4</v>
      </c>
      <c r="AG434">
        <v>2.71</v>
      </c>
      <c r="AH434">
        <v>166</v>
      </c>
      <c r="AI434">
        <v>0.17</v>
      </c>
      <c r="AJ434">
        <v>4.9000000000000002E-2</v>
      </c>
      <c r="AK434">
        <v>24.5</v>
      </c>
      <c r="AL434">
        <v>1.7999999999999999E-2</v>
      </c>
      <c r="AM434">
        <v>7.68</v>
      </c>
      <c r="AN434">
        <v>-0.02</v>
      </c>
      <c r="AO434">
        <v>-0.02</v>
      </c>
      <c r="AP434">
        <v>5</v>
      </c>
      <c r="AQ434">
        <v>0.6</v>
      </c>
      <c r="AR434">
        <v>20.5</v>
      </c>
      <c r="AS434">
        <v>0.02</v>
      </c>
      <c r="AT434">
        <v>3.3</v>
      </c>
      <c r="AU434">
        <v>1410</v>
      </c>
      <c r="AV434">
        <v>0.05</v>
      </c>
      <c r="AW434">
        <v>0.3</v>
      </c>
      <c r="AX434">
        <v>78</v>
      </c>
      <c r="AY434">
        <v>-0.1</v>
      </c>
      <c r="AZ434">
        <v>33.200000000000003</v>
      </c>
    </row>
    <row r="435" spans="1:52" x14ac:dyDescent="0.3">
      <c r="A435" t="s">
        <v>1648</v>
      </c>
      <c r="B435" t="s">
        <v>1649</v>
      </c>
      <c r="C435" s="1" t="str">
        <f t="shared" si="69"/>
        <v>21:1174</v>
      </c>
      <c r="D435" s="1" t="str">
        <f t="shared" si="70"/>
        <v>21:0241</v>
      </c>
      <c r="E435" t="s">
        <v>1650</v>
      </c>
      <c r="F435" t="s">
        <v>1651</v>
      </c>
      <c r="H435">
        <v>71.809160000000006</v>
      </c>
      <c r="I435">
        <v>-112.16198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135</v>
      </c>
      <c r="N435">
        <v>17</v>
      </c>
      <c r="O435">
        <v>1</v>
      </c>
      <c r="P435">
        <v>34</v>
      </c>
      <c r="Q435">
        <v>2.04</v>
      </c>
      <c r="R435">
        <v>1.4</v>
      </c>
      <c r="S435">
        <v>1.9</v>
      </c>
      <c r="T435">
        <v>-20</v>
      </c>
      <c r="U435">
        <v>42.5</v>
      </c>
      <c r="V435">
        <v>0.06</v>
      </c>
      <c r="W435">
        <v>1.31</v>
      </c>
      <c r="X435">
        <v>0.15</v>
      </c>
      <c r="Y435">
        <v>22</v>
      </c>
      <c r="Z435">
        <v>31.6</v>
      </c>
      <c r="AA435">
        <v>88.71</v>
      </c>
      <c r="AB435">
        <v>3.37</v>
      </c>
      <c r="AC435">
        <v>7.3</v>
      </c>
      <c r="AD435">
        <v>17</v>
      </c>
      <c r="AE435">
        <v>0.05</v>
      </c>
      <c r="AF435">
        <v>9.9</v>
      </c>
      <c r="AG435">
        <v>0.99</v>
      </c>
      <c r="AH435">
        <v>374</v>
      </c>
      <c r="AI435">
        <v>0.2</v>
      </c>
      <c r="AJ435">
        <v>3.4000000000000002E-2</v>
      </c>
      <c r="AK435">
        <v>35.299999999999997</v>
      </c>
      <c r="AL435">
        <v>1.9E-2</v>
      </c>
      <c r="AM435">
        <v>7.11</v>
      </c>
      <c r="AN435">
        <v>-0.02</v>
      </c>
      <c r="AO435">
        <v>-0.02</v>
      </c>
      <c r="AP435">
        <v>8.3000000000000007</v>
      </c>
      <c r="AQ435">
        <v>0.6</v>
      </c>
      <c r="AR435">
        <v>14.4</v>
      </c>
      <c r="AS435">
        <v>-0.02</v>
      </c>
      <c r="AT435">
        <v>3.4</v>
      </c>
      <c r="AU435">
        <v>3500</v>
      </c>
      <c r="AV435">
        <v>-0.02</v>
      </c>
      <c r="AW435">
        <v>0.4</v>
      </c>
      <c r="AX435">
        <v>150</v>
      </c>
      <c r="AY435">
        <v>-0.1</v>
      </c>
      <c r="AZ435">
        <v>49.7</v>
      </c>
    </row>
    <row r="436" spans="1:52" x14ac:dyDescent="0.3">
      <c r="A436" t="s">
        <v>1652</v>
      </c>
      <c r="B436" t="s">
        <v>1653</v>
      </c>
      <c r="C436" s="1" t="str">
        <f t="shared" si="69"/>
        <v>21:1174</v>
      </c>
      <c r="D436" s="1" t="str">
        <f t="shared" si="70"/>
        <v>21:0241</v>
      </c>
      <c r="E436" t="s">
        <v>1654</v>
      </c>
      <c r="F436" t="s">
        <v>1655</v>
      </c>
      <c r="H436">
        <v>71.779030000000006</v>
      </c>
      <c r="I436">
        <v>-112.06197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140</v>
      </c>
      <c r="N436">
        <v>18</v>
      </c>
      <c r="O436">
        <v>1</v>
      </c>
      <c r="P436">
        <v>12</v>
      </c>
      <c r="Q436">
        <v>0.8</v>
      </c>
      <c r="R436">
        <v>0.9</v>
      </c>
      <c r="S436">
        <v>0.5</v>
      </c>
      <c r="T436">
        <v>-20</v>
      </c>
      <c r="U436">
        <v>26.5</v>
      </c>
      <c r="V436">
        <v>0.04</v>
      </c>
      <c r="W436">
        <v>2.5</v>
      </c>
      <c r="X436">
        <v>0.04</v>
      </c>
      <c r="Y436">
        <v>9.8000000000000007</v>
      </c>
      <c r="Z436">
        <v>15.4</v>
      </c>
      <c r="AA436">
        <v>24.86</v>
      </c>
      <c r="AB436">
        <v>1.9</v>
      </c>
      <c r="AC436">
        <v>3.2</v>
      </c>
      <c r="AD436">
        <v>7</v>
      </c>
      <c r="AE436">
        <v>0.04</v>
      </c>
      <c r="AF436">
        <v>6.5</v>
      </c>
      <c r="AG436">
        <v>1.54</v>
      </c>
      <c r="AH436">
        <v>297</v>
      </c>
      <c r="AI436">
        <v>0.15</v>
      </c>
      <c r="AJ436">
        <v>4.9000000000000002E-2</v>
      </c>
      <c r="AK436">
        <v>16.600000000000001</v>
      </c>
      <c r="AL436">
        <v>1.2E-2</v>
      </c>
      <c r="AM436">
        <v>5.71</v>
      </c>
      <c r="AN436">
        <v>-0.02</v>
      </c>
      <c r="AO436">
        <v>-0.02</v>
      </c>
      <c r="AP436">
        <v>2.4</v>
      </c>
      <c r="AQ436">
        <v>0.5</v>
      </c>
      <c r="AR436">
        <v>16.899999999999999</v>
      </c>
      <c r="AS436">
        <v>-0.02</v>
      </c>
      <c r="AT436">
        <v>2.7</v>
      </c>
      <c r="AU436">
        <v>2390</v>
      </c>
      <c r="AV436">
        <v>-0.02</v>
      </c>
      <c r="AW436">
        <v>0.3</v>
      </c>
      <c r="AX436">
        <v>122</v>
      </c>
      <c r="AY436">
        <v>-0.1</v>
      </c>
      <c r="AZ436">
        <v>35.700000000000003</v>
      </c>
    </row>
    <row r="437" spans="1:52" x14ac:dyDescent="0.3">
      <c r="A437" t="s">
        <v>1656</v>
      </c>
      <c r="B437" t="s">
        <v>1657</v>
      </c>
      <c r="C437" s="1" t="str">
        <f t="shared" si="69"/>
        <v>21:1174</v>
      </c>
      <c r="D437" s="1" t="str">
        <f t="shared" si="70"/>
        <v>21:0241</v>
      </c>
      <c r="E437" t="s">
        <v>1658</v>
      </c>
      <c r="F437" t="s">
        <v>1659</v>
      </c>
      <c r="H437">
        <v>71.77373</v>
      </c>
      <c r="I437">
        <v>-112.01696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145</v>
      </c>
      <c r="N437">
        <v>19</v>
      </c>
      <c r="O437">
        <v>1</v>
      </c>
      <c r="P437">
        <v>10</v>
      </c>
      <c r="Q437">
        <v>0.99</v>
      </c>
      <c r="R437">
        <v>1.2</v>
      </c>
      <c r="S437">
        <v>0.4</v>
      </c>
      <c r="T437">
        <v>-20</v>
      </c>
      <c r="U437">
        <v>42.4</v>
      </c>
      <c r="V437">
        <v>0.05</v>
      </c>
      <c r="W437">
        <v>4.8499999999999996</v>
      </c>
      <c r="X437">
        <v>0.06</v>
      </c>
      <c r="Y437">
        <v>9</v>
      </c>
      <c r="Z437">
        <v>14.5</v>
      </c>
      <c r="AA437">
        <v>23.04</v>
      </c>
      <c r="AB437">
        <v>1.76</v>
      </c>
      <c r="AC437">
        <v>3</v>
      </c>
      <c r="AD437">
        <v>-5</v>
      </c>
      <c r="AE437">
        <v>7.0000000000000007E-2</v>
      </c>
      <c r="AF437">
        <v>7.4</v>
      </c>
      <c r="AG437">
        <v>3.22</v>
      </c>
      <c r="AH437">
        <v>286</v>
      </c>
      <c r="AI437">
        <v>0.19</v>
      </c>
      <c r="AJ437">
        <v>4.1000000000000002E-2</v>
      </c>
      <c r="AK437">
        <v>16.3</v>
      </c>
      <c r="AL437">
        <v>1.2999999999999999E-2</v>
      </c>
      <c r="AM437">
        <v>6.65</v>
      </c>
      <c r="AN437">
        <v>-0.02</v>
      </c>
      <c r="AO437">
        <v>-0.02</v>
      </c>
      <c r="AP437">
        <v>2.5</v>
      </c>
      <c r="AQ437">
        <v>0.6</v>
      </c>
      <c r="AR437">
        <v>22.3</v>
      </c>
      <c r="AS437">
        <v>-0.02</v>
      </c>
      <c r="AT437">
        <v>2.8</v>
      </c>
      <c r="AU437">
        <v>1480</v>
      </c>
      <c r="AV437">
        <v>-0.02</v>
      </c>
      <c r="AW437">
        <v>0.3</v>
      </c>
      <c r="AX437">
        <v>93</v>
      </c>
      <c r="AY437">
        <v>-0.1</v>
      </c>
      <c r="AZ437">
        <v>33.5</v>
      </c>
    </row>
    <row r="438" spans="1:52" x14ac:dyDescent="0.3">
      <c r="A438" t="s">
        <v>1660</v>
      </c>
      <c r="B438" t="s">
        <v>1661</v>
      </c>
      <c r="C438" s="1" t="str">
        <f t="shared" si="69"/>
        <v>21:1174</v>
      </c>
      <c r="D438" s="1" t="str">
        <f t="shared" si="70"/>
        <v>21:0241</v>
      </c>
      <c r="E438" t="s">
        <v>1662</v>
      </c>
      <c r="F438" t="s">
        <v>1663</v>
      </c>
      <c r="H438">
        <v>71.765929999999997</v>
      </c>
      <c r="I438">
        <v>-112.05795999999999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150</v>
      </c>
      <c r="N438">
        <v>20</v>
      </c>
      <c r="O438">
        <v>1</v>
      </c>
      <c r="P438">
        <v>25</v>
      </c>
      <c r="Q438">
        <v>1.91</v>
      </c>
      <c r="R438">
        <v>1.1000000000000001</v>
      </c>
      <c r="S438">
        <v>1.2</v>
      </c>
      <c r="T438">
        <v>-20</v>
      </c>
      <c r="U438">
        <v>46.3</v>
      </c>
      <c r="V438">
        <v>0.05</v>
      </c>
      <c r="W438">
        <v>2.4900000000000002</v>
      </c>
      <c r="X438">
        <v>0.11</v>
      </c>
      <c r="Y438">
        <v>19.899999999999999</v>
      </c>
      <c r="Z438">
        <v>30.9</v>
      </c>
      <c r="AA438">
        <v>72.64</v>
      </c>
      <c r="AB438">
        <v>3.1</v>
      </c>
      <c r="AC438">
        <v>6.6</v>
      </c>
      <c r="AD438">
        <v>10</v>
      </c>
      <c r="AE438">
        <v>0.05</v>
      </c>
      <c r="AF438">
        <v>7.6</v>
      </c>
      <c r="AG438">
        <v>1.87</v>
      </c>
      <c r="AH438">
        <v>273</v>
      </c>
      <c r="AI438">
        <v>0.17</v>
      </c>
      <c r="AJ438">
        <v>5.6000000000000001E-2</v>
      </c>
      <c r="AK438">
        <v>36.700000000000003</v>
      </c>
      <c r="AL438">
        <v>2.1999999999999999E-2</v>
      </c>
      <c r="AM438">
        <v>6.41</v>
      </c>
      <c r="AN438">
        <v>-0.02</v>
      </c>
      <c r="AO438">
        <v>-0.02</v>
      </c>
      <c r="AP438">
        <v>6.8</v>
      </c>
      <c r="AQ438">
        <v>0.6</v>
      </c>
      <c r="AR438">
        <v>18.100000000000001</v>
      </c>
      <c r="AS438">
        <v>-0.02</v>
      </c>
      <c r="AT438">
        <v>2.1</v>
      </c>
      <c r="AU438">
        <v>3110</v>
      </c>
      <c r="AV438">
        <v>-0.02</v>
      </c>
      <c r="AW438">
        <v>0.4</v>
      </c>
      <c r="AX438">
        <v>143</v>
      </c>
      <c r="AY438">
        <v>-0.1</v>
      </c>
      <c r="AZ438">
        <v>48.4</v>
      </c>
    </row>
    <row r="439" spans="1:52" x14ac:dyDescent="0.3">
      <c r="A439" t="s">
        <v>1664</v>
      </c>
      <c r="B439" t="s">
        <v>1665</v>
      </c>
      <c r="C439" s="1" t="str">
        <f t="shared" si="69"/>
        <v>21:1174</v>
      </c>
      <c r="D439" s="1" t="str">
        <f t="shared" si="70"/>
        <v>21:0241</v>
      </c>
      <c r="E439" t="s">
        <v>1666</v>
      </c>
      <c r="F439" t="s">
        <v>1667</v>
      </c>
      <c r="H439">
        <v>71.626050000000006</v>
      </c>
      <c r="I439">
        <v>-112.759</v>
      </c>
      <c r="J439" s="1" t="str">
        <f t="shared" si="71"/>
        <v>NGR bulk stream sediment</v>
      </c>
      <c r="K439" s="1" t="str">
        <f t="shared" si="72"/>
        <v>&lt;177 micron (NGR)</v>
      </c>
      <c r="L439">
        <v>23</v>
      </c>
      <c r="M439" t="s">
        <v>307</v>
      </c>
      <c r="N439">
        <v>21</v>
      </c>
      <c r="O439">
        <v>7</v>
      </c>
      <c r="P439">
        <v>46</v>
      </c>
      <c r="Q439">
        <v>2.94</v>
      </c>
      <c r="R439">
        <v>2</v>
      </c>
      <c r="S439">
        <v>2.4</v>
      </c>
      <c r="T439">
        <v>-20</v>
      </c>
      <c r="U439">
        <v>69.099999999999994</v>
      </c>
      <c r="V439">
        <v>0.1</v>
      </c>
      <c r="W439">
        <v>0.95</v>
      </c>
      <c r="X439">
        <v>0.12</v>
      </c>
      <c r="Y439">
        <v>28.1</v>
      </c>
      <c r="Z439">
        <v>67</v>
      </c>
      <c r="AA439">
        <v>141.84</v>
      </c>
      <c r="AB439">
        <v>5.23</v>
      </c>
      <c r="AC439">
        <v>9.8000000000000007</v>
      </c>
      <c r="AD439">
        <v>16</v>
      </c>
      <c r="AE439">
        <v>0.08</v>
      </c>
      <c r="AF439">
        <v>14.3</v>
      </c>
      <c r="AG439">
        <v>0.95</v>
      </c>
      <c r="AH439">
        <v>630</v>
      </c>
      <c r="AI439">
        <v>0.3</v>
      </c>
      <c r="AJ439">
        <v>6.0999999999999999E-2</v>
      </c>
      <c r="AK439">
        <v>50.7</v>
      </c>
      <c r="AL439">
        <v>3.2000000000000001E-2</v>
      </c>
      <c r="AM439">
        <v>8.59</v>
      </c>
      <c r="AN439">
        <v>-0.02</v>
      </c>
      <c r="AO439">
        <v>0.03</v>
      </c>
      <c r="AP439">
        <v>14.9</v>
      </c>
      <c r="AQ439">
        <v>0.7</v>
      </c>
      <c r="AR439">
        <v>16.8</v>
      </c>
      <c r="AS439">
        <v>-0.02</v>
      </c>
      <c r="AT439">
        <v>5</v>
      </c>
      <c r="AU439">
        <v>3330</v>
      </c>
      <c r="AV439">
        <v>0.04</v>
      </c>
      <c r="AW439">
        <v>0.7</v>
      </c>
      <c r="AX439">
        <v>196</v>
      </c>
      <c r="AY439">
        <v>-0.1</v>
      </c>
      <c r="AZ439">
        <v>70.5</v>
      </c>
    </row>
    <row r="440" spans="1:52" x14ac:dyDescent="0.3">
      <c r="A440" t="s">
        <v>1668</v>
      </c>
      <c r="B440" t="s">
        <v>1669</v>
      </c>
      <c r="C440" s="1" t="str">
        <f t="shared" si="69"/>
        <v>21:1174</v>
      </c>
      <c r="D440" s="1" t="str">
        <f t="shared" si="70"/>
        <v>21:0241</v>
      </c>
      <c r="E440" t="s">
        <v>1670</v>
      </c>
      <c r="F440" t="s">
        <v>1671</v>
      </c>
      <c r="H440">
        <v>71.912099999999995</v>
      </c>
      <c r="I440">
        <v>-112.05898000000001</v>
      </c>
      <c r="J440" s="1" t="str">
        <f t="shared" si="71"/>
        <v>NGR bulk stream sediment</v>
      </c>
      <c r="K440" s="1" t="str">
        <f t="shared" si="72"/>
        <v>&lt;177 micron (NGR)</v>
      </c>
      <c r="L440">
        <v>23</v>
      </c>
      <c r="M440" t="s">
        <v>62</v>
      </c>
      <c r="N440">
        <v>22</v>
      </c>
      <c r="O440">
        <v>1</v>
      </c>
      <c r="P440">
        <v>59</v>
      </c>
      <c r="Q440">
        <v>3.42</v>
      </c>
      <c r="R440">
        <v>2.6</v>
      </c>
      <c r="S440">
        <v>2.9</v>
      </c>
      <c r="T440">
        <v>-20</v>
      </c>
      <c r="U440">
        <v>102.5</v>
      </c>
      <c r="V440">
        <v>0.13</v>
      </c>
      <c r="W440">
        <v>1.01</v>
      </c>
      <c r="X440">
        <v>0.14000000000000001</v>
      </c>
      <c r="Y440">
        <v>34.200000000000003</v>
      </c>
      <c r="Z440">
        <v>58.9</v>
      </c>
      <c r="AA440">
        <v>194.53</v>
      </c>
      <c r="AB440">
        <v>5.22</v>
      </c>
      <c r="AC440">
        <v>10.3</v>
      </c>
      <c r="AD440">
        <v>21</v>
      </c>
      <c r="AE440">
        <v>0.12</v>
      </c>
      <c r="AF440">
        <v>13.1</v>
      </c>
      <c r="AG440">
        <v>1.66</v>
      </c>
      <c r="AH440">
        <v>1004</v>
      </c>
      <c r="AI440">
        <v>0.41</v>
      </c>
      <c r="AJ440">
        <v>5.5E-2</v>
      </c>
      <c r="AK440">
        <v>63.7</v>
      </c>
      <c r="AL440">
        <v>5.0999999999999997E-2</v>
      </c>
      <c r="AM440">
        <v>9.9600000000000009</v>
      </c>
      <c r="AN440">
        <v>0.04</v>
      </c>
      <c r="AO440">
        <v>-0.02</v>
      </c>
      <c r="AP440">
        <v>14.6</v>
      </c>
      <c r="AQ440">
        <v>1.2</v>
      </c>
      <c r="AR440">
        <v>20.3</v>
      </c>
      <c r="AS440">
        <v>-0.02</v>
      </c>
      <c r="AT440">
        <v>3.9</v>
      </c>
      <c r="AU440">
        <v>2600</v>
      </c>
      <c r="AV440">
        <v>0.09</v>
      </c>
      <c r="AW440">
        <v>0.6</v>
      </c>
      <c r="AX440">
        <v>157</v>
      </c>
      <c r="AY440">
        <v>-0.1</v>
      </c>
      <c r="AZ440">
        <v>82</v>
      </c>
    </row>
    <row r="441" spans="1:52" x14ac:dyDescent="0.3">
      <c r="A441" t="s">
        <v>1672</v>
      </c>
      <c r="B441" t="s">
        <v>1673</v>
      </c>
      <c r="C441" s="1" t="str">
        <f t="shared" si="69"/>
        <v>21:1174</v>
      </c>
      <c r="D441" s="1" t="str">
        <f t="shared" si="70"/>
        <v>21:0241</v>
      </c>
      <c r="E441" t="s">
        <v>1674</v>
      </c>
      <c r="F441" t="s">
        <v>1675</v>
      </c>
      <c r="H441">
        <v>71.86345</v>
      </c>
      <c r="I441">
        <v>-112.33699</v>
      </c>
      <c r="J441" s="1" t="str">
        <f t="shared" si="71"/>
        <v>NGR bulk stream sediment</v>
      </c>
      <c r="K441" s="1" t="str">
        <f t="shared" si="72"/>
        <v>&lt;177 micron (NGR)</v>
      </c>
      <c r="L441">
        <v>23</v>
      </c>
      <c r="M441" t="s">
        <v>67</v>
      </c>
      <c r="N441">
        <v>23</v>
      </c>
      <c r="O441">
        <v>1</v>
      </c>
      <c r="P441">
        <v>28</v>
      </c>
      <c r="Q441">
        <v>2.14</v>
      </c>
      <c r="R441">
        <v>1.2</v>
      </c>
      <c r="S441">
        <v>1.2</v>
      </c>
      <c r="T441">
        <v>-20</v>
      </c>
      <c r="U441">
        <v>36.5</v>
      </c>
      <c r="V441">
        <v>0.05</v>
      </c>
      <c r="W441">
        <v>1.34</v>
      </c>
      <c r="X441">
        <v>0.12</v>
      </c>
      <c r="Y441">
        <v>19.600000000000001</v>
      </c>
      <c r="Z441">
        <v>32.700000000000003</v>
      </c>
      <c r="AA441">
        <v>80.099999999999994</v>
      </c>
      <c r="AB441">
        <v>3.23</v>
      </c>
      <c r="AC441">
        <v>7.4</v>
      </c>
      <c r="AD441">
        <v>10</v>
      </c>
      <c r="AE441">
        <v>0.05</v>
      </c>
      <c r="AF441">
        <v>6.7</v>
      </c>
      <c r="AG441">
        <v>0.88</v>
      </c>
      <c r="AH441">
        <v>445</v>
      </c>
      <c r="AI441">
        <v>0.14000000000000001</v>
      </c>
      <c r="AJ441">
        <v>4.7E-2</v>
      </c>
      <c r="AK441">
        <v>37</v>
      </c>
      <c r="AL441">
        <v>1.7999999999999999E-2</v>
      </c>
      <c r="AM441">
        <v>5.5</v>
      </c>
      <c r="AN441">
        <v>-0.02</v>
      </c>
      <c r="AO441">
        <v>-0.02</v>
      </c>
      <c r="AP441">
        <v>7.3</v>
      </c>
      <c r="AQ441">
        <v>0.5</v>
      </c>
      <c r="AR441">
        <v>16.5</v>
      </c>
      <c r="AS441">
        <v>-0.02</v>
      </c>
      <c r="AT441">
        <v>2.2999999999999998</v>
      </c>
      <c r="AU441">
        <v>3680</v>
      </c>
      <c r="AV441">
        <v>-0.02</v>
      </c>
      <c r="AW441">
        <v>0.3</v>
      </c>
      <c r="AX441">
        <v>142</v>
      </c>
      <c r="AY441">
        <v>-0.1</v>
      </c>
      <c r="AZ441">
        <v>44.1</v>
      </c>
    </row>
    <row r="442" spans="1:52" x14ac:dyDescent="0.3">
      <c r="A442" t="s">
        <v>1676</v>
      </c>
      <c r="B442" t="s">
        <v>1677</v>
      </c>
      <c r="C442" s="1" t="str">
        <f t="shared" si="69"/>
        <v>21:1174</v>
      </c>
      <c r="D442" s="1" t="str">
        <f t="shared" si="70"/>
        <v>21:0241</v>
      </c>
      <c r="E442" t="s">
        <v>1678</v>
      </c>
      <c r="F442" t="s">
        <v>1679</v>
      </c>
      <c r="H442">
        <v>71.863829999999993</v>
      </c>
      <c r="I442">
        <v>-112.352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77</v>
      </c>
      <c r="N442">
        <v>24</v>
      </c>
      <c r="O442">
        <v>1</v>
      </c>
      <c r="P442">
        <v>157</v>
      </c>
      <c r="Q442">
        <v>5.66</v>
      </c>
      <c r="R442">
        <v>2</v>
      </c>
      <c r="S442">
        <v>9.6</v>
      </c>
      <c r="T442">
        <v>-20</v>
      </c>
      <c r="U442">
        <v>74.099999999999994</v>
      </c>
      <c r="V442">
        <v>0.11</v>
      </c>
      <c r="W442">
        <v>1.61</v>
      </c>
      <c r="X442">
        <v>0.13</v>
      </c>
      <c r="Y442">
        <v>53.2</v>
      </c>
      <c r="Z442">
        <v>74.8</v>
      </c>
      <c r="AA442">
        <v>476.73</v>
      </c>
      <c r="AB442">
        <v>6.93</v>
      </c>
      <c r="AC442">
        <v>16</v>
      </c>
      <c r="AD442">
        <v>50</v>
      </c>
      <c r="AE442">
        <v>0.13</v>
      </c>
      <c r="AF442">
        <v>10.4</v>
      </c>
      <c r="AG442">
        <v>2.37</v>
      </c>
      <c r="AH442">
        <v>1953</v>
      </c>
      <c r="AI442">
        <v>0.47</v>
      </c>
      <c r="AJ442">
        <v>4.2999999999999997E-2</v>
      </c>
      <c r="AK442">
        <v>96.9</v>
      </c>
      <c r="AL442">
        <v>6.7000000000000004E-2</v>
      </c>
      <c r="AM442">
        <v>7.28</v>
      </c>
      <c r="AN442">
        <v>0.06</v>
      </c>
      <c r="AO442">
        <v>-0.02</v>
      </c>
      <c r="AP442">
        <v>23.5</v>
      </c>
      <c r="AQ442">
        <v>1.8</v>
      </c>
      <c r="AR442">
        <v>35.6</v>
      </c>
      <c r="AS442">
        <v>0.02</v>
      </c>
      <c r="AT442">
        <v>2.8</v>
      </c>
      <c r="AU442">
        <v>2760</v>
      </c>
      <c r="AV442">
        <v>0.05</v>
      </c>
      <c r="AW442">
        <v>0.5</v>
      </c>
      <c r="AX442">
        <v>181</v>
      </c>
      <c r="AY442">
        <v>-0.1</v>
      </c>
      <c r="AZ442">
        <v>85.2</v>
      </c>
    </row>
    <row r="443" spans="1:52" x14ac:dyDescent="0.3">
      <c r="A443" t="s">
        <v>1680</v>
      </c>
      <c r="B443" t="s">
        <v>1681</v>
      </c>
      <c r="C443" s="1" t="str">
        <f t="shared" si="69"/>
        <v>21:1174</v>
      </c>
      <c r="D443" s="1" t="str">
        <f t="shared" si="70"/>
        <v>21:0241</v>
      </c>
      <c r="E443" t="s">
        <v>1682</v>
      </c>
      <c r="F443" t="s">
        <v>1683</v>
      </c>
      <c r="H443">
        <v>71.819720000000004</v>
      </c>
      <c r="I443">
        <v>-112.41800000000001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82</v>
      </c>
      <c r="N443">
        <v>25</v>
      </c>
      <c r="O443">
        <v>1</v>
      </c>
      <c r="P443">
        <v>36</v>
      </c>
      <c r="Q443">
        <v>2.9</v>
      </c>
      <c r="R443">
        <v>1.1000000000000001</v>
      </c>
      <c r="S443">
        <v>1.6</v>
      </c>
      <c r="T443">
        <v>-20</v>
      </c>
      <c r="U443">
        <v>49.7</v>
      </c>
      <c r="V443">
        <v>7.0000000000000007E-2</v>
      </c>
      <c r="W443">
        <v>1.62</v>
      </c>
      <c r="X443">
        <v>0.21</v>
      </c>
      <c r="Y443">
        <v>31.6</v>
      </c>
      <c r="Z443">
        <v>55.1</v>
      </c>
      <c r="AA443">
        <v>124.72</v>
      </c>
      <c r="AB443">
        <v>5.36</v>
      </c>
      <c r="AC443">
        <v>10.4</v>
      </c>
      <c r="AD443">
        <v>20</v>
      </c>
      <c r="AE443">
        <v>0.06</v>
      </c>
      <c r="AF443">
        <v>8.3000000000000007</v>
      </c>
      <c r="AG443">
        <v>0.98</v>
      </c>
      <c r="AH443">
        <v>966</v>
      </c>
      <c r="AI443">
        <v>0.26</v>
      </c>
      <c r="AJ443">
        <v>5.2999999999999999E-2</v>
      </c>
      <c r="AK443">
        <v>53</v>
      </c>
      <c r="AL443">
        <v>2.5000000000000001E-2</v>
      </c>
      <c r="AM443">
        <v>6.48</v>
      </c>
      <c r="AN443">
        <v>-0.02</v>
      </c>
      <c r="AO443">
        <v>-0.02</v>
      </c>
      <c r="AP443">
        <v>11.1</v>
      </c>
      <c r="AQ443">
        <v>0.7</v>
      </c>
      <c r="AR443">
        <v>22.7</v>
      </c>
      <c r="AS443">
        <v>-0.02</v>
      </c>
      <c r="AT443">
        <v>2.5</v>
      </c>
      <c r="AU443">
        <v>5040</v>
      </c>
      <c r="AV443">
        <v>-0.02</v>
      </c>
      <c r="AW443">
        <v>0.4</v>
      </c>
      <c r="AX443">
        <v>242</v>
      </c>
      <c r="AY443">
        <v>-0.1</v>
      </c>
      <c r="AZ443">
        <v>76.7</v>
      </c>
    </row>
    <row r="444" spans="1:52" x14ac:dyDescent="0.3">
      <c r="A444" t="s">
        <v>1684</v>
      </c>
      <c r="B444" t="s">
        <v>1685</v>
      </c>
      <c r="C444" s="1" t="str">
        <f t="shared" si="69"/>
        <v>21:1174</v>
      </c>
      <c r="D444" s="1" t="str">
        <f t="shared" si="70"/>
        <v>21:0241</v>
      </c>
      <c r="E444" t="s">
        <v>1686</v>
      </c>
      <c r="F444" t="s">
        <v>1687</v>
      </c>
      <c r="H444">
        <v>71.779820000000001</v>
      </c>
      <c r="I444">
        <v>-112.38899000000001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87</v>
      </c>
      <c r="N444">
        <v>26</v>
      </c>
      <c r="O444">
        <v>1</v>
      </c>
      <c r="P444">
        <v>47</v>
      </c>
      <c r="Q444">
        <v>2.99</v>
      </c>
      <c r="R444">
        <v>1.5</v>
      </c>
      <c r="S444">
        <v>3.1</v>
      </c>
      <c r="T444">
        <v>-20</v>
      </c>
      <c r="U444">
        <v>55.3</v>
      </c>
      <c r="V444">
        <v>0.08</v>
      </c>
      <c r="W444">
        <v>1.85</v>
      </c>
      <c r="X444">
        <v>0.12</v>
      </c>
      <c r="Y444">
        <v>30.7</v>
      </c>
      <c r="Z444">
        <v>48.7</v>
      </c>
      <c r="AA444">
        <v>165.81</v>
      </c>
      <c r="AB444">
        <v>4.4800000000000004</v>
      </c>
      <c r="AC444">
        <v>9.8000000000000007</v>
      </c>
      <c r="AD444">
        <v>19</v>
      </c>
      <c r="AE444">
        <v>0.09</v>
      </c>
      <c r="AF444">
        <v>10</v>
      </c>
      <c r="AG444">
        <v>1.58</v>
      </c>
      <c r="AH444">
        <v>756</v>
      </c>
      <c r="AI444">
        <v>0.25</v>
      </c>
      <c r="AJ444">
        <v>4.8000000000000001E-2</v>
      </c>
      <c r="AK444">
        <v>55</v>
      </c>
      <c r="AL444">
        <v>3.1E-2</v>
      </c>
      <c r="AM444">
        <v>6.76</v>
      </c>
      <c r="AN444">
        <v>-0.02</v>
      </c>
      <c r="AO444">
        <v>-0.02</v>
      </c>
      <c r="AP444">
        <v>12.2</v>
      </c>
      <c r="AQ444">
        <v>0.8</v>
      </c>
      <c r="AR444">
        <v>20.6</v>
      </c>
      <c r="AS444">
        <v>0.02</v>
      </c>
      <c r="AT444">
        <v>3.4</v>
      </c>
      <c r="AU444">
        <v>4030</v>
      </c>
      <c r="AV444">
        <v>0.02</v>
      </c>
      <c r="AW444">
        <v>0.5</v>
      </c>
      <c r="AX444">
        <v>176</v>
      </c>
      <c r="AY444">
        <v>-0.1</v>
      </c>
      <c r="AZ444">
        <v>63.6</v>
      </c>
    </row>
    <row r="445" spans="1:52" x14ac:dyDescent="0.3">
      <c r="A445" t="s">
        <v>1688</v>
      </c>
      <c r="B445" t="s">
        <v>1689</v>
      </c>
      <c r="C445" s="1" t="str">
        <f t="shared" si="69"/>
        <v>21:1174</v>
      </c>
      <c r="D445" s="1" t="str">
        <f t="shared" si="70"/>
        <v>21:0241</v>
      </c>
      <c r="E445" t="s">
        <v>1690</v>
      </c>
      <c r="F445" t="s">
        <v>1691</v>
      </c>
      <c r="H445">
        <v>71.756339999999994</v>
      </c>
      <c r="I445">
        <v>-112.24798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1692</v>
      </c>
      <c r="N445">
        <v>27</v>
      </c>
      <c r="O445">
        <v>1</v>
      </c>
      <c r="P445">
        <v>25</v>
      </c>
      <c r="Q445">
        <v>1.8</v>
      </c>
      <c r="R445">
        <v>1.5</v>
      </c>
      <c r="S445">
        <v>1.1000000000000001</v>
      </c>
      <c r="T445">
        <v>-20</v>
      </c>
      <c r="U445">
        <v>97.6</v>
      </c>
      <c r="V445">
        <v>0.05</v>
      </c>
      <c r="W445">
        <v>2.79</v>
      </c>
      <c r="X445">
        <v>0.13</v>
      </c>
      <c r="Y445">
        <v>20.3</v>
      </c>
      <c r="Z445">
        <v>35.200000000000003</v>
      </c>
      <c r="AA445">
        <v>68.8</v>
      </c>
      <c r="AB445">
        <v>3.38</v>
      </c>
      <c r="AC445">
        <v>6</v>
      </c>
      <c r="AD445">
        <v>11</v>
      </c>
      <c r="AE445">
        <v>7.0000000000000007E-2</v>
      </c>
      <c r="AF445">
        <v>10.1</v>
      </c>
      <c r="AG445">
        <v>2.0099999999999998</v>
      </c>
      <c r="AH445">
        <v>716</v>
      </c>
      <c r="AI445">
        <v>0.25</v>
      </c>
      <c r="AJ445">
        <v>7.9000000000000001E-2</v>
      </c>
      <c r="AK445">
        <v>35.6</v>
      </c>
      <c r="AL445">
        <v>2.1000000000000001E-2</v>
      </c>
      <c r="AM445">
        <v>8.01</v>
      </c>
      <c r="AN445">
        <v>-0.02</v>
      </c>
      <c r="AO445">
        <v>-0.02</v>
      </c>
      <c r="AP445">
        <v>6.2</v>
      </c>
      <c r="AQ445">
        <v>0.6</v>
      </c>
      <c r="AR445">
        <v>22.2</v>
      </c>
      <c r="AS445">
        <v>-0.02</v>
      </c>
      <c r="AT445">
        <v>2.7</v>
      </c>
      <c r="AU445">
        <v>3020</v>
      </c>
      <c r="AV445">
        <v>-0.02</v>
      </c>
      <c r="AW445">
        <v>0.3</v>
      </c>
      <c r="AX445">
        <v>168</v>
      </c>
      <c r="AY445">
        <v>-0.1</v>
      </c>
      <c r="AZ445">
        <v>64.900000000000006</v>
      </c>
    </row>
    <row r="446" spans="1:52" x14ac:dyDescent="0.3">
      <c r="A446" t="s">
        <v>1693</v>
      </c>
      <c r="B446" t="s">
        <v>1694</v>
      </c>
      <c r="C446" s="1" t="str">
        <f t="shared" si="69"/>
        <v>21:1174</v>
      </c>
      <c r="D446" s="1" t="str">
        <f t="shared" si="70"/>
        <v>21:0241</v>
      </c>
      <c r="E446" t="s">
        <v>1690</v>
      </c>
      <c r="F446" t="s">
        <v>1695</v>
      </c>
      <c r="H446">
        <v>71.756339999999994</v>
      </c>
      <c r="I446">
        <v>-112.24798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1696</v>
      </c>
      <c r="N446">
        <v>28</v>
      </c>
      <c r="O446">
        <v>1</v>
      </c>
    </row>
    <row r="447" spans="1:52" x14ac:dyDescent="0.3">
      <c r="A447" t="s">
        <v>1697</v>
      </c>
      <c r="B447" t="s">
        <v>1698</v>
      </c>
      <c r="C447" s="1" t="str">
        <f t="shared" si="69"/>
        <v>21:1174</v>
      </c>
      <c r="D447" s="1" t="str">
        <f t="shared" si="70"/>
        <v>21:0241</v>
      </c>
      <c r="E447" t="s">
        <v>1699</v>
      </c>
      <c r="F447" t="s">
        <v>1700</v>
      </c>
      <c r="H447">
        <v>71.750450000000001</v>
      </c>
      <c r="I447">
        <v>-112.26197999999999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92</v>
      </c>
      <c r="N447">
        <v>29</v>
      </c>
      <c r="O447">
        <v>1</v>
      </c>
      <c r="P447">
        <v>34</v>
      </c>
      <c r="Q447">
        <v>1.76</v>
      </c>
      <c r="R447">
        <v>1.5</v>
      </c>
      <c r="S447">
        <v>1.4</v>
      </c>
      <c r="T447">
        <v>-20</v>
      </c>
      <c r="U447">
        <v>48.6</v>
      </c>
      <c r="V447">
        <v>0.06</v>
      </c>
      <c r="W447">
        <v>1.55</v>
      </c>
      <c r="X447">
        <v>0.12</v>
      </c>
      <c r="Y447">
        <v>19.5</v>
      </c>
      <c r="Z447">
        <v>35.6</v>
      </c>
      <c r="AA447">
        <v>81.84</v>
      </c>
      <c r="AB447">
        <v>3.26</v>
      </c>
      <c r="AC447">
        <v>6.2</v>
      </c>
      <c r="AD447">
        <v>12</v>
      </c>
      <c r="AE447">
        <v>0.06</v>
      </c>
      <c r="AF447">
        <v>10</v>
      </c>
      <c r="AG447">
        <v>1.33</v>
      </c>
      <c r="AH447">
        <v>575</v>
      </c>
      <c r="AI447">
        <v>0.21</v>
      </c>
      <c r="AJ447">
        <v>3.6999999999999998E-2</v>
      </c>
      <c r="AK447">
        <v>34.6</v>
      </c>
      <c r="AL447">
        <v>2.1000000000000001E-2</v>
      </c>
      <c r="AM447">
        <v>7.57</v>
      </c>
      <c r="AN447">
        <v>-0.02</v>
      </c>
      <c r="AO447">
        <v>-0.02</v>
      </c>
      <c r="AP447">
        <v>7.9</v>
      </c>
      <c r="AQ447">
        <v>0.6</v>
      </c>
      <c r="AR447">
        <v>13.6</v>
      </c>
      <c r="AS447">
        <v>-0.02</v>
      </c>
      <c r="AT447">
        <v>3.3</v>
      </c>
      <c r="AU447">
        <v>2620</v>
      </c>
      <c r="AV447">
        <v>0.03</v>
      </c>
      <c r="AW447">
        <v>0.4</v>
      </c>
      <c r="AX447">
        <v>127</v>
      </c>
      <c r="AY447">
        <v>-0.1</v>
      </c>
      <c r="AZ447">
        <v>45.7</v>
      </c>
    </row>
    <row r="448" spans="1:52" x14ac:dyDescent="0.3">
      <c r="A448" t="s">
        <v>1701</v>
      </c>
      <c r="B448" t="s">
        <v>1702</v>
      </c>
      <c r="C448" s="1" t="str">
        <f t="shared" si="69"/>
        <v>21:1174</v>
      </c>
      <c r="D448" s="1" t="str">
        <f t="shared" si="70"/>
        <v>21:0241</v>
      </c>
      <c r="E448" t="s">
        <v>1703</v>
      </c>
      <c r="F448" t="s">
        <v>1704</v>
      </c>
      <c r="H448">
        <v>71.678939999999997</v>
      </c>
      <c r="I448">
        <v>-112.48399000000001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97</v>
      </c>
      <c r="N448">
        <v>30</v>
      </c>
      <c r="O448">
        <v>1</v>
      </c>
      <c r="P448">
        <v>31</v>
      </c>
      <c r="Q448">
        <v>2.65</v>
      </c>
      <c r="R448">
        <v>1.2</v>
      </c>
      <c r="S448">
        <v>1.6</v>
      </c>
      <c r="T448">
        <v>-20</v>
      </c>
      <c r="U448">
        <v>44.8</v>
      </c>
      <c r="V448">
        <v>0.06</v>
      </c>
      <c r="W448">
        <v>1.56</v>
      </c>
      <c r="X448">
        <v>0.14000000000000001</v>
      </c>
      <c r="Y448">
        <v>31.4</v>
      </c>
      <c r="Z448">
        <v>42.1</v>
      </c>
      <c r="AA448">
        <v>129.35</v>
      </c>
      <c r="AB448">
        <v>5.08</v>
      </c>
      <c r="AC448">
        <v>10.1</v>
      </c>
      <c r="AD448">
        <v>17</v>
      </c>
      <c r="AE448">
        <v>0.06</v>
      </c>
      <c r="AF448">
        <v>7.7</v>
      </c>
      <c r="AG448">
        <v>1.3</v>
      </c>
      <c r="AH448">
        <v>915</v>
      </c>
      <c r="AI448">
        <v>0.25</v>
      </c>
      <c r="AJ448">
        <v>5.3999999999999999E-2</v>
      </c>
      <c r="AK448">
        <v>55.6</v>
      </c>
      <c r="AL448">
        <v>2.5000000000000001E-2</v>
      </c>
      <c r="AM448">
        <v>5.55</v>
      </c>
      <c r="AN448">
        <v>-0.02</v>
      </c>
      <c r="AO448">
        <v>-0.02</v>
      </c>
      <c r="AP448">
        <v>10.3</v>
      </c>
      <c r="AQ448">
        <v>0.8</v>
      </c>
      <c r="AR448">
        <v>16.7</v>
      </c>
      <c r="AS448">
        <v>-0.02</v>
      </c>
      <c r="AT448">
        <v>2.2999999999999998</v>
      </c>
      <c r="AU448">
        <v>5520</v>
      </c>
      <c r="AV448">
        <v>-0.02</v>
      </c>
      <c r="AW448">
        <v>0.3</v>
      </c>
      <c r="AX448">
        <v>227</v>
      </c>
      <c r="AY448">
        <v>-0.1</v>
      </c>
      <c r="AZ448">
        <v>68.400000000000006</v>
      </c>
    </row>
    <row r="449" spans="1:52" x14ac:dyDescent="0.3">
      <c r="A449" t="s">
        <v>1705</v>
      </c>
      <c r="B449" t="s">
        <v>1706</v>
      </c>
      <c r="C449" s="1" t="str">
        <f t="shared" si="69"/>
        <v>21:1174</v>
      </c>
      <c r="D449" s="1" t="str">
        <f t="shared" si="70"/>
        <v>21:0241</v>
      </c>
      <c r="E449" t="s">
        <v>1707</v>
      </c>
      <c r="F449" t="s">
        <v>1708</v>
      </c>
      <c r="H449">
        <v>71.668180000000007</v>
      </c>
      <c r="I449">
        <v>-112.48497999999999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102</v>
      </c>
      <c r="N449">
        <v>31</v>
      </c>
      <c r="O449">
        <v>1</v>
      </c>
      <c r="P449">
        <v>29</v>
      </c>
      <c r="Q449">
        <v>2.29</v>
      </c>
      <c r="R449">
        <v>1.2</v>
      </c>
      <c r="S449">
        <v>1.3</v>
      </c>
      <c r="T449">
        <v>-20</v>
      </c>
      <c r="U449">
        <v>38.1</v>
      </c>
      <c r="V449">
        <v>0.05</v>
      </c>
      <c r="W449">
        <v>1.58</v>
      </c>
      <c r="X449">
        <v>0.17</v>
      </c>
      <c r="Y449">
        <v>31.7</v>
      </c>
      <c r="Z449">
        <v>34.799999999999997</v>
      </c>
      <c r="AA449">
        <v>115.96</v>
      </c>
      <c r="AB449">
        <v>5.43</v>
      </c>
      <c r="AC449">
        <v>9.4</v>
      </c>
      <c r="AD449">
        <v>7</v>
      </c>
      <c r="AE449">
        <v>0.05</v>
      </c>
      <c r="AF449">
        <v>7</v>
      </c>
      <c r="AG449">
        <v>1.18</v>
      </c>
      <c r="AH449">
        <v>1017</v>
      </c>
      <c r="AI449">
        <v>0.25</v>
      </c>
      <c r="AJ449">
        <v>5.6000000000000001E-2</v>
      </c>
      <c r="AK449">
        <v>49.4</v>
      </c>
      <c r="AL449">
        <v>2.3E-2</v>
      </c>
      <c r="AM449">
        <v>6.17</v>
      </c>
      <c r="AN449">
        <v>-0.02</v>
      </c>
      <c r="AO449">
        <v>-0.02</v>
      </c>
      <c r="AP449">
        <v>8.3000000000000007</v>
      </c>
      <c r="AQ449">
        <v>0.7</v>
      </c>
      <c r="AR449">
        <v>14.8</v>
      </c>
      <c r="AS449">
        <v>-0.02</v>
      </c>
      <c r="AT449">
        <v>1.9</v>
      </c>
      <c r="AU449">
        <v>6020</v>
      </c>
      <c r="AV449">
        <v>-0.02</v>
      </c>
      <c r="AW449">
        <v>0.3</v>
      </c>
      <c r="AX449">
        <v>264</v>
      </c>
      <c r="AY449">
        <v>-0.1</v>
      </c>
      <c r="AZ449">
        <v>72.900000000000006</v>
      </c>
    </row>
    <row r="450" spans="1:52" x14ac:dyDescent="0.3">
      <c r="A450" t="s">
        <v>1709</v>
      </c>
      <c r="B450" t="s">
        <v>1710</v>
      </c>
      <c r="C450" s="1" t="str">
        <f t="shared" si="69"/>
        <v>21:1174</v>
      </c>
      <c r="D450" s="1" t="str">
        <f t="shared" si="70"/>
        <v>21:0241</v>
      </c>
      <c r="E450" t="s">
        <v>1666</v>
      </c>
      <c r="F450" t="s">
        <v>1711</v>
      </c>
      <c r="H450">
        <v>71.626050000000006</v>
      </c>
      <c r="I450">
        <v>-112.759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311</v>
      </c>
      <c r="N450">
        <v>32</v>
      </c>
      <c r="O450">
        <v>1</v>
      </c>
      <c r="P450">
        <v>53</v>
      </c>
      <c r="Q450">
        <v>2.94</v>
      </c>
      <c r="R450">
        <v>1.8</v>
      </c>
      <c r="S450">
        <v>2.4</v>
      </c>
      <c r="T450">
        <v>-20</v>
      </c>
      <c r="U450">
        <v>68</v>
      </c>
      <c r="V450">
        <v>0.11</v>
      </c>
      <c r="W450">
        <v>0.96</v>
      </c>
      <c r="X450">
        <v>0.14000000000000001</v>
      </c>
      <c r="Y450">
        <v>28.8</v>
      </c>
      <c r="Z450">
        <v>67.900000000000006</v>
      </c>
      <c r="AA450">
        <v>143.69999999999999</v>
      </c>
      <c r="AB450">
        <v>5.26</v>
      </c>
      <c r="AC450">
        <v>9.8000000000000007</v>
      </c>
      <c r="AD450">
        <v>19</v>
      </c>
      <c r="AE450">
        <v>0.08</v>
      </c>
      <c r="AF450">
        <v>14.5</v>
      </c>
      <c r="AG450">
        <v>0.95</v>
      </c>
      <c r="AH450">
        <v>631</v>
      </c>
      <c r="AI450">
        <v>0.3</v>
      </c>
      <c r="AJ450">
        <v>6.3E-2</v>
      </c>
      <c r="AK450">
        <v>49.7</v>
      </c>
      <c r="AL450">
        <v>3.1E-2</v>
      </c>
      <c r="AM450">
        <v>8.6199999999999992</v>
      </c>
      <c r="AN450">
        <v>-0.02</v>
      </c>
      <c r="AO450">
        <v>-0.02</v>
      </c>
      <c r="AP450">
        <v>14.7</v>
      </c>
      <c r="AQ450">
        <v>0.6</v>
      </c>
      <c r="AR450">
        <v>16.100000000000001</v>
      </c>
      <c r="AS450">
        <v>-0.02</v>
      </c>
      <c r="AT450">
        <v>5.0999999999999996</v>
      </c>
      <c r="AU450">
        <v>3340</v>
      </c>
      <c r="AV450">
        <v>0.04</v>
      </c>
      <c r="AW450">
        <v>0.7</v>
      </c>
      <c r="AX450">
        <v>195</v>
      </c>
      <c r="AY450">
        <v>-0.1</v>
      </c>
      <c r="AZ450">
        <v>69.2</v>
      </c>
    </row>
    <row r="451" spans="1:52" x14ac:dyDescent="0.3">
      <c r="A451" t="s">
        <v>1712</v>
      </c>
      <c r="B451" t="s">
        <v>1713</v>
      </c>
      <c r="C451" s="1" t="str">
        <f t="shared" si="69"/>
        <v>21:1174</v>
      </c>
      <c r="D451" s="1" t="str">
        <f t="shared" si="70"/>
        <v>21:0241</v>
      </c>
      <c r="E451" t="s">
        <v>1714</v>
      </c>
      <c r="F451" t="s">
        <v>1715</v>
      </c>
      <c r="H451">
        <v>71.626620000000003</v>
      </c>
      <c r="I451">
        <v>-112.807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33</v>
      </c>
      <c r="O451">
        <v>1</v>
      </c>
      <c r="P451">
        <v>31</v>
      </c>
      <c r="Q451">
        <v>2.56</v>
      </c>
      <c r="R451">
        <v>1.1000000000000001</v>
      </c>
      <c r="S451">
        <v>1.4</v>
      </c>
      <c r="T451">
        <v>-20</v>
      </c>
      <c r="U451">
        <v>47</v>
      </c>
      <c r="V451">
        <v>0.06</v>
      </c>
      <c r="W451">
        <v>1.35</v>
      </c>
      <c r="X451">
        <v>0.15</v>
      </c>
      <c r="Y451">
        <v>31.8</v>
      </c>
      <c r="Z451">
        <v>53.6</v>
      </c>
      <c r="AA451">
        <v>90.41</v>
      </c>
      <c r="AB451">
        <v>4.8099999999999996</v>
      </c>
      <c r="AC451">
        <v>9</v>
      </c>
      <c r="AD451">
        <v>11</v>
      </c>
      <c r="AE451">
        <v>0.04</v>
      </c>
      <c r="AF451">
        <v>9.1</v>
      </c>
      <c r="AG451">
        <v>1.1200000000000001</v>
      </c>
      <c r="AH451">
        <v>617</v>
      </c>
      <c r="AI451">
        <v>0.16</v>
      </c>
      <c r="AJ451">
        <v>6.2E-2</v>
      </c>
      <c r="AK451">
        <v>50.3</v>
      </c>
      <c r="AL451">
        <v>2.1000000000000001E-2</v>
      </c>
      <c r="AM451">
        <v>5.59</v>
      </c>
      <c r="AN451">
        <v>-0.02</v>
      </c>
      <c r="AO451">
        <v>-0.02</v>
      </c>
      <c r="AP451">
        <v>11.4</v>
      </c>
      <c r="AQ451">
        <v>0.7</v>
      </c>
      <c r="AR451">
        <v>14.6</v>
      </c>
      <c r="AS451">
        <v>-0.02</v>
      </c>
      <c r="AT451">
        <v>2.9</v>
      </c>
      <c r="AU451">
        <v>4830</v>
      </c>
      <c r="AV451">
        <v>-0.02</v>
      </c>
      <c r="AW451">
        <v>0.4</v>
      </c>
      <c r="AX451">
        <v>204</v>
      </c>
      <c r="AY451">
        <v>-0.1</v>
      </c>
      <c r="AZ451">
        <v>57.8</v>
      </c>
    </row>
    <row r="452" spans="1:52" x14ac:dyDescent="0.3">
      <c r="A452" t="s">
        <v>1716</v>
      </c>
      <c r="B452" t="s">
        <v>1717</v>
      </c>
      <c r="C452" s="1" t="str">
        <f t="shared" si="69"/>
        <v>21:1174</v>
      </c>
      <c r="D452" s="1" t="str">
        <f>HYPERLINK("http://geochem.nrcan.gc.ca/cdogs/content/svy/svy_e.htm", "")</f>
        <v/>
      </c>
      <c r="G452" s="1" t="str">
        <f>HYPERLINK("http://geochem.nrcan.gc.ca/cdogs/content/cr_/cr_00160_e.htm", "160")</f>
        <v>160</v>
      </c>
      <c r="J452" t="s">
        <v>70</v>
      </c>
      <c r="K452" t="s">
        <v>71</v>
      </c>
      <c r="L452">
        <v>23</v>
      </c>
      <c r="M452" t="s">
        <v>72</v>
      </c>
      <c r="N452">
        <v>34</v>
      </c>
      <c r="O452">
        <v>8</v>
      </c>
      <c r="P452">
        <v>82</v>
      </c>
      <c r="Q452">
        <v>0.81</v>
      </c>
      <c r="R452">
        <v>7.6</v>
      </c>
      <c r="S452">
        <v>0.9</v>
      </c>
      <c r="T452">
        <v>-20</v>
      </c>
      <c r="U452">
        <v>246.9</v>
      </c>
      <c r="V452">
        <v>0.09</v>
      </c>
      <c r="W452">
        <v>0.51</v>
      </c>
      <c r="X452">
        <v>0.21</v>
      </c>
      <c r="Y452">
        <v>8.1</v>
      </c>
      <c r="Z452">
        <v>20.8</v>
      </c>
      <c r="AA452">
        <v>13.79</v>
      </c>
      <c r="AB452">
        <v>1.61</v>
      </c>
      <c r="AC452">
        <v>2.8</v>
      </c>
      <c r="AD452">
        <v>15</v>
      </c>
      <c r="AE452">
        <v>0.06</v>
      </c>
      <c r="AF452">
        <v>17.600000000000001</v>
      </c>
      <c r="AG452">
        <v>0.53</v>
      </c>
      <c r="AH452">
        <v>253</v>
      </c>
      <c r="AI452">
        <v>0.63</v>
      </c>
      <c r="AJ452">
        <v>1.0999999999999999E-2</v>
      </c>
      <c r="AK452">
        <v>15.7</v>
      </c>
      <c r="AL452">
        <v>6.5000000000000002E-2</v>
      </c>
      <c r="AM452">
        <v>12.2</v>
      </c>
      <c r="AN452">
        <v>0.02</v>
      </c>
      <c r="AO452">
        <v>0.24</v>
      </c>
      <c r="AP452">
        <v>2.2000000000000002</v>
      </c>
      <c r="AQ452">
        <v>0.7</v>
      </c>
      <c r="AR452">
        <v>33.299999999999997</v>
      </c>
      <c r="AS452">
        <v>-0.02</v>
      </c>
      <c r="AT452">
        <v>5.3</v>
      </c>
      <c r="AU452">
        <v>520</v>
      </c>
      <c r="AV452">
        <v>0.05</v>
      </c>
      <c r="AW452">
        <v>1.4</v>
      </c>
      <c r="AX452">
        <v>27</v>
      </c>
      <c r="AY452">
        <v>0.2</v>
      </c>
      <c r="AZ452">
        <v>55.6</v>
      </c>
    </row>
    <row r="453" spans="1:52" x14ac:dyDescent="0.3">
      <c r="A453" t="s">
        <v>1718</v>
      </c>
      <c r="B453" t="s">
        <v>1719</v>
      </c>
      <c r="C453" s="1" t="str">
        <f t="shared" si="69"/>
        <v>21:1174</v>
      </c>
      <c r="D453" s="1" t="str">
        <f t="shared" ref="D453:D466" si="73">HYPERLINK("http://geochem.nrcan.gc.ca/cdogs/content/svy/svy210241_e.htm", "21:0241")</f>
        <v>21:0241</v>
      </c>
      <c r="E453" t="s">
        <v>1720</v>
      </c>
      <c r="F453" t="s">
        <v>1721</v>
      </c>
      <c r="H453">
        <v>71.62285</v>
      </c>
      <c r="I453">
        <v>-113.07501999999999</v>
      </c>
      <c r="J453" s="1" t="str">
        <f t="shared" ref="J453:J466" si="74">HYPERLINK("http://geochem.nrcan.gc.ca/cdogs/content/kwd/kwd020030_e.htm", "NGR bulk stream sediment")</f>
        <v>NGR bulk stream sediment</v>
      </c>
      <c r="K453" s="1" t="str">
        <f t="shared" ref="K453:K466" si="75">HYPERLINK("http://geochem.nrcan.gc.ca/cdogs/content/kwd/kwd080006_e.htm", "&lt;177 micron (NGR)")</f>
        <v>&lt;177 micron (NGR)</v>
      </c>
      <c r="L453">
        <v>23</v>
      </c>
      <c r="M453" t="s">
        <v>112</v>
      </c>
      <c r="N453">
        <v>35</v>
      </c>
      <c r="O453">
        <v>1</v>
      </c>
      <c r="P453">
        <v>109</v>
      </c>
      <c r="Q453">
        <v>4.34</v>
      </c>
      <c r="R453">
        <v>2.5</v>
      </c>
      <c r="S453">
        <v>3.9</v>
      </c>
      <c r="T453">
        <v>-20</v>
      </c>
      <c r="U453">
        <v>82.3</v>
      </c>
      <c r="V453">
        <v>0.13</v>
      </c>
      <c r="W453">
        <v>1.4</v>
      </c>
      <c r="X453">
        <v>0.16</v>
      </c>
      <c r="Y453">
        <v>37.5</v>
      </c>
      <c r="Z453">
        <v>85</v>
      </c>
      <c r="AA453">
        <v>268.64999999999998</v>
      </c>
      <c r="AB453">
        <v>5.5</v>
      </c>
      <c r="AC453">
        <v>13.8</v>
      </c>
      <c r="AD453">
        <v>51</v>
      </c>
      <c r="AE453">
        <v>0.14000000000000001</v>
      </c>
      <c r="AF453">
        <v>14</v>
      </c>
      <c r="AG453">
        <v>1.86</v>
      </c>
      <c r="AH453">
        <v>976</v>
      </c>
      <c r="AI453">
        <v>0.4</v>
      </c>
      <c r="AJ453">
        <v>3.5999999999999997E-2</v>
      </c>
      <c r="AK453">
        <v>63.8</v>
      </c>
      <c r="AL453">
        <v>0.06</v>
      </c>
      <c r="AM453">
        <v>9.7200000000000006</v>
      </c>
      <c r="AN453">
        <v>0.06</v>
      </c>
      <c r="AO453">
        <v>-0.02</v>
      </c>
      <c r="AP453">
        <v>19</v>
      </c>
      <c r="AQ453">
        <v>1.3</v>
      </c>
      <c r="AR453">
        <v>20.2</v>
      </c>
      <c r="AS453">
        <v>0.03</v>
      </c>
      <c r="AT453">
        <v>3.8</v>
      </c>
      <c r="AU453">
        <v>3330</v>
      </c>
      <c r="AV453">
        <v>7.0000000000000007E-2</v>
      </c>
      <c r="AW453">
        <v>0.6</v>
      </c>
      <c r="AX453">
        <v>184</v>
      </c>
      <c r="AY453">
        <v>-0.1</v>
      </c>
      <c r="AZ453">
        <v>89.2</v>
      </c>
    </row>
    <row r="454" spans="1:52" x14ac:dyDescent="0.3">
      <c r="A454" t="s">
        <v>1722</v>
      </c>
      <c r="B454" t="s">
        <v>1723</v>
      </c>
      <c r="C454" s="1" t="str">
        <f t="shared" si="69"/>
        <v>21:1174</v>
      </c>
      <c r="D454" s="1" t="str">
        <f t="shared" si="73"/>
        <v>21:0241</v>
      </c>
      <c r="E454" t="s">
        <v>1724</v>
      </c>
      <c r="F454" t="s">
        <v>1725</v>
      </c>
      <c r="H454">
        <v>71.640209999999996</v>
      </c>
      <c r="I454">
        <v>-113.06301999999999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125</v>
      </c>
      <c r="N454">
        <v>36</v>
      </c>
      <c r="O454">
        <v>1</v>
      </c>
      <c r="P454">
        <v>65</v>
      </c>
      <c r="Q454">
        <v>3.2</v>
      </c>
      <c r="R454">
        <v>2.2000000000000002</v>
      </c>
      <c r="S454">
        <v>2.1</v>
      </c>
      <c r="T454">
        <v>-20</v>
      </c>
      <c r="U454">
        <v>86.8</v>
      </c>
      <c r="V454">
        <v>0.14000000000000001</v>
      </c>
      <c r="W454">
        <v>0.79</v>
      </c>
      <c r="X454">
        <v>0.18</v>
      </c>
      <c r="Y454">
        <v>29.6</v>
      </c>
      <c r="Z454">
        <v>70.3</v>
      </c>
      <c r="AA454">
        <v>157.63999999999999</v>
      </c>
      <c r="AB454">
        <v>4.93</v>
      </c>
      <c r="AC454">
        <v>10.1</v>
      </c>
      <c r="AD454">
        <v>57</v>
      </c>
      <c r="AE454">
        <v>0.1</v>
      </c>
      <c r="AF454">
        <v>15.9</v>
      </c>
      <c r="AG454">
        <v>0.99</v>
      </c>
      <c r="AH454">
        <v>1004</v>
      </c>
      <c r="AI454">
        <v>0.34</v>
      </c>
      <c r="AJ454">
        <v>3.9E-2</v>
      </c>
      <c r="AK454">
        <v>49.2</v>
      </c>
      <c r="AL454">
        <v>4.8000000000000001E-2</v>
      </c>
      <c r="AM454">
        <v>10.95</v>
      </c>
      <c r="AN454">
        <v>0.06</v>
      </c>
      <c r="AO454">
        <v>0.03</v>
      </c>
      <c r="AP454">
        <v>14.6</v>
      </c>
      <c r="AQ454">
        <v>1.1000000000000001</v>
      </c>
      <c r="AR454">
        <v>14.5</v>
      </c>
      <c r="AS454">
        <v>-0.02</v>
      </c>
      <c r="AT454">
        <v>4.2</v>
      </c>
      <c r="AU454">
        <v>2300</v>
      </c>
      <c r="AV454">
        <v>0.09</v>
      </c>
      <c r="AW454">
        <v>0.7</v>
      </c>
      <c r="AX454">
        <v>164</v>
      </c>
      <c r="AY454">
        <v>-0.1</v>
      </c>
      <c r="AZ454">
        <v>79.5</v>
      </c>
    </row>
    <row r="455" spans="1:52" x14ac:dyDescent="0.3">
      <c r="A455" t="s">
        <v>1726</v>
      </c>
      <c r="B455" t="s">
        <v>1727</v>
      </c>
      <c r="C455" s="1" t="str">
        <f t="shared" si="69"/>
        <v>21:1174</v>
      </c>
      <c r="D455" s="1" t="str">
        <f t="shared" si="73"/>
        <v>21:0241</v>
      </c>
      <c r="E455" t="s">
        <v>1728</v>
      </c>
      <c r="F455" t="s">
        <v>1729</v>
      </c>
      <c r="H455">
        <v>71.637609999999995</v>
      </c>
      <c r="I455">
        <v>-113.04801999999999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130</v>
      </c>
      <c r="N455">
        <v>37</v>
      </c>
      <c r="O455">
        <v>1</v>
      </c>
      <c r="P455">
        <v>46</v>
      </c>
      <c r="Q455">
        <v>3.23</v>
      </c>
      <c r="R455">
        <v>0.8</v>
      </c>
      <c r="S455">
        <v>2.5</v>
      </c>
      <c r="T455">
        <v>-20</v>
      </c>
      <c r="U455">
        <v>45.9</v>
      </c>
      <c r="V455">
        <v>7.0000000000000007E-2</v>
      </c>
      <c r="W455">
        <v>1.53</v>
      </c>
      <c r="X455">
        <v>0.18</v>
      </c>
      <c r="Y455">
        <v>31.1</v>
      </c>
      <c r="Z455">
        <v>60.6</v>
      </c>
      <c r="AA455">
        <v>117.56</v>
      </c>
      <c r="AB455">
        <v>4.78</v>
      </c>
      <c r="AC455">
        <v>11</v>
      </c>
      <c r="AD455">
        <v>22</v>
      </c>
      <c r="AE455">
        <v>0.05</v>
      </c>
      <c r="AF455">
        <v>8.5</v>
      </c>
      <c r="AG455">
        <v>1.32</v>
      </c>
      <c r="AH455">
        <v>491</v>
      </c>
      <c r="AI455">
        <v>0.2</v>
      </c>
      <c r="AJ455">
        <v>4.8000000000000001E-2</v>
      </c>
      <c r="AK455">
        <v>55.3</v>
      </c>
      <c r="AL455">
        <v>0.02</v>
      </c>
      <c r="AM455">
        <v>5.55</v>
      </c>
      <c r="AN455">
        <v>0.02</v>
      </c>
      <c r="AO455">
        <v>-0.02</v>
      </c>
      <c r="AP455">
        <v>12</v>
      </c>
      <c r="AQ455">
        <v>0.8</v>
      </c>
      <c r="AR455">
        <v>18</v>
      </c>
      <c r="AS455">
        <v>-0.02</v>
      </c>
      <c r="AT455">
        <v>2.7</v>
      </c>
      <c r="AU455">
        <v>5660</v>
      </c>
      <c r="AV455">
        <v>-0.02</v>
      </c>
      <c r="AW455">
        <v>0.4</v>
      </c>
      <c r="AX455">
        <v>217</v>
      </c>
      <c r="AY455">
        <v>-0.1</v>
      </c>
      <c r="AZ455">
        <v>62.2</v>
      </c>
    </row>
    <row r="456" spans="1:52" x14ac:dyDescent="0.3">
      <c r="A456" t="s">
        <v>1730</v>
      </c>
      <c r="B456" t="s">
        <v>1731</v>
      </c>
      <c r="C456" s="1" t="str">
        <f t="shared" si="69"/>
        <v>21:1174</v>
      </c>
      <c r="D456" s="1" t="str">
        <f t="shared" si="73"/>
        <v>21:0241</v>
      </c>
      <c r="E456" t="s">
        <v>1732</v>
      </c>
      <c r="F456" t="s">
        <v>1733</v>
      </c>
      <c r="H456">
        <v>71.639889999999994</v>
      </c>
      <c r="I456">
        <v>-112.97802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135</v>
      </c>
      <c r="N456">
        <v>38</v>
      </c>
      <c r="O456">
        <v>1</v>
      </c>
      <c r="P456">
        <v>64</v>
      </c>
      <c r="Q456">
        <v>2.98</v>
      </c>
      <c r="R456">
        <v>1.6</v>
      </c>
      <c r="S456">
        <v>3.3</v>
      </c>
      <c r="T456">
        <v>-20</v>
      </c>
      <c r="U456">
        <v>67.2</v>
      </c>
      <c r="V456">
        <v>0.13</v>
      </c>
      <c r="W456">
        <v>1.47</v>
      </c>
      <c r="X456">
        <v>0.21</v>
      </c>
      <c r="Y456">
        <v>27.6</v>
      </c>
      <c r="Z456">
        <v>68.5</v>
      </c>
      <c r="AA456">
        <v>134.25</v>
      </c>
      <c r="AB456">
        <v>5.09</v>
      </c>
      <c r="AC456">
        <v>10.1</v>
      </c>
      <c r="AD456">
        <v>11</v>
      </c>
      <c r="AE456">
        <v>0.11</v>
      </c>
      <c r="AF456">
        <v>14.5</v>
      </c>
      <c r="AG456">
        <v>1.33</v>
      </c>
      <c r="AH456">
        <v>817</v>
      </c>
      <c r="AI456">
        <v>0.25</v>
      </c>
      <c r="AJ456">
        <v>4.2000000000000003E-2</v>
      </c>
      <c r="AK456">
        <v>50.6</v>
      </c>
      <c r="AL456">
        <v>3.7999999999999999E-2</v>
      </c>
      <c r="AM456">
        <v>7.62</v>
      </c>
      <c r="AN456">
        <v>0.04</v>
      </c>
      <c r="AO456">
        <v>0.04</v>
      </c>
      <c r="AP456">
        <v>17.5</v>
      </c>
      <c r="AQ456">
        <v>0.6</v>
      </c>
      <c r="AR456">
        <v>19.5</v>
      </c>
      <c r="AS456">
        <v>-0.02</v>
      </c>
      <c r="AT456">
        <v>3.9</v>
      </c>
      <c r="AU456">
        <v>3650</v>
      </c>
      <c r="AV456">
        <v>0.04</v>
      </c>
      <c r="AW456">
        <v>0.7</v>
      </c>
      <c r="AX456">
        <v>197</v>
      </c>
      <c r="AY456">
        <v>-0.1</v>
      </c>
      <c r="AZ456">
        <v>70.400000000000006</v>
      </c>
    </row>
    <row r="457" spans="1:52" x14ac:dyDescent="0.3">
      <c r="A457" t="s">
        <v>1734</v>
      </c>
      <c r="B457" t="s">
        <v>1735</v>
      </c>
      <c r="C457" s="1" t="str">
        <f t="shared" si="69"/>
        <v>21:1174</v>
      </c>
      <c r="D457" s="1" t="str">
        <f t="shared" si="73"/>
        <v>21:0241</v>
      </c>
      <c r="E457" t="s">
        <v>1736</v>
      </c>
      <c r="F457" t="s">
        <v>1737</v>
      </c>
      <c r="H457">
        <v>71.65034</v>
      </c>
      <c r="I457">
        <v>-112.94001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140</v>
      </c>
      <c r="N457">
        <v>39</v>
      </c>
      <c r="O457">
        <v>1</v>
      </c>
      <c r="P457">
        <v>33</v>
      </c>
      <c r="Q457">
        <v>3.05</v>
      </c>
      <c r="R457">
        <v>1</v>
      </c>
      <c r="S457">
        <v>2</v>
      </c>
      <c r="T457">
        <v>-20</v>
      </c>
      <c r="U457">
        <v>57.4</v>
      </c>
      <c r="V457">
        <v>0.08</v>
      </c>
      <c r="W457">
        <v>1.46</v>
      </c>
      <c r="X457">
        <v>0.14000000000000001</v>
      </c>
      <c r="Y457">
        <v>27.7</v>
      </c>
      <c r="Z457">
        <v>52.8</v>
      </c>
      <c r="AA457">
        <v>102.67</v>
      </c>
      <c r="AB457">
        <v>5.09</v>
      </c>
      <c r="AC457">
        <v>9.5</v>
      </c>
      <c r="AD457">
        <v>6</v>
      </c>
      <c r="AE457">
        <v>0.05</v>
      </c>
      <c r="AF457">
        <v>10.5</v>
      </c>
      <c r="AG457">
        <v>1.31</v>
      </c>
      <c r="AH457">
        <v>454</v>
      </c>
      <c r="AI457">
        <v>0.14000000000000001</v>
      </c>
      <c r="AJ457">
        <v>0.05</v>
      </c>
      <c r="AK457">
        <v>50.6</v>
      </c>
      <c r="AL457">
        <v>2.4E-2</v>
      </c>
      <c r="AM457">
        <v>6</v>
      </c>
      <c r="AN457">
        <v>0.03</v>
      </c>
      <c r="AO457">
        <v>0.02</v>
      </c>
      <c r="AP457">
        <v>14.1</v>
      </c>
      <c r="AQ457">
        <v>0.4</v>
      </c>
      <c r="AR457">
        <v>17.8</v>
      </c>
      <c r="AS457">
        <v>-0.02</v>
      </c>
      <c r="AT457">
        <v>3</v>
      </c>
      <c r="AU457">
        <v>3980</v>
      </c>
      <c r="AV457">
        <v>-0.02</v>
      </c>
      <c r="AW457">
        <v>0.4</v>
      </c>
      <c r="AX457">
        <v>196</v>
      </c>
      <c r="AY457">
        <v>-0.1</v>
      </c>
      <c r="AZ457">
        <v>59.6</v>
      </c>
    </row>
    <row r="458" spans="1:52" x14ac:dyDescent="0.3">
      <c r="A458" t="s">
        <v>1738</v>
      </c>
      <c r="B458" t="s">
        <v>1739</v>
      </c>
      <c r="C458" s="1" t="str">
        <f t="shared" si="69"/>
        <v>21:1174</v>
      </c>
      <c r="D458" s="1" t="str">
        <f t="shared" si="73"/>
        <v>21:0241</v>
      </c>
      <c r="E458" t="s">
        <v>1740</v>
      </c>
      <c r="F458" t="s">
        <v>1741</v>
      </c>
      <c r="H458">
        <v>71.659850000000006</v>
      </c>
      <c r="I458">
        <v>-112.95302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145</v>
      </c>
      <c r="N458">
        <v>40</v>
      </c>
      <c r="O458">
        <v>1</v>
      </c>
    </row>
    <row r="459" spans="1:52" x14ac:dyDescent="0.3">
      <c r="A459" t="s">
        <v>1742</v>
      </c>
      <c r="B459" t="s">
        <v>1743</v>
      </c>
      <c r="C459" s="1" t="str">
        <f t="shared" si="69"/>
        <v>21:1174</v>
      </c>
      <c r="D459" s="1" t="str">
        <f t="shared" si="73"/>
        <v>21:0241</v>
      </c>
      <c r="E459" t="s">
        <v>1744</v>
      </c>
      <c r="F459" t="s">
        <v>1745</v>
      </c>
      <c r="H459">
        <v>71.750619999999998</v>
      </c>
      <c r="I459">
        <v>-112.93602</v>
      </c>
      <c r="J459" s="1" t="str">
        <f t="shared" si="74"/>
        <v>NGR bulk stream sediment</v>
      </c>
      <c r="K459" s="1" t="str">
        <f t="shared" si="75"/>
        <v>&lt;177 micron (NGR)</v>
      </c>
      <c r="L459">
        <v>24</v>
      </c>
      <c r="M459" t="s">
        <v>57</v>
      </c>
      <c r="N459">
        <v>41</v>
      </c>
      <c r="O459">
        <v>7</v>
      </c>
      <c r="P459">
        <v>62</v>
      </c>
      <c r="Q459">
        <v>4.55</v>
      </c>
      <c r="R459">
        <v>0.8</v>
      </c>
      <c r="S459">
        <v>5.3</v>
      </c>
      <c r="T459">
        <v>-20</v>
      </c>
      <c r="U459">
        <v>33.1</v>
      </c>
      <c r="V459">
        <v>7.0000000000000007E-2</v>
      </c>
      <c r="W459">
        <v>2.1</v>
      </c>
      <c r="X459">
        <v>0.12</v>
      </c>
      <c r="Y459">
        <v>35.4</v>
      </c>
      <c r="Z459">
        <v>47.3</v>
      </c>
      <c r="AA459">
        <v>204.49</v>
      </c>
      <c r="AB459">
        <v>5.42</v>
      </c>
      <c r="AC459">
        <v>12.1</v>
      </c>
      <c r="AD459">
        <v>10</v>
      </c>
      <c r="AE459">
        <v>0.1</v>
      </c>
      <c r="AF459">
        <v>7.5</v>
      </c>
      <c r="AG459">
        <v>2.2000000000000002</v>
      </c>
      <c r="AH459">
        <v>1177</v>
      </c>
      <c r="AI459">
        <v>0.22</v>
      </c>
      <c r="AJ459">
        <v>5.8000000000000003E-2</v>
      </c>
      <c r="AK459">
        <v>73.400000000000006</v>
      </c>
      <c r="AL459">
        <v>0.04</v>
      </c>
      <c r="AM459">
        <v>3.63</v>
      </c>
      <c r="AN459">
        <v>0.03</v>
      </c>
      <c r="AO459">
        <v>0.02</v>
      </c>
      <c r="AP459">
        <v>17.100000000000001</v>
      </c>
      <c r="AQ459">
        <v>0.4</v>
      </c>
      <c r="AR459">
        <v>41.8</v>
      </c>
      <c r="AS459">
        <v>-0.02</v>
      </c>
      <c r="AT459">
        <v>1.7</v>
      </c>
      <c r="AU459">
        <v>3740</v>
      </c>
      <c r="AV459">
        <v>-0.02</v>
      </c>
      <c r="AW459">
        <v>0.4</v>
      </c>
      <c r="AX459">
        <v>188</v>
      </c>
      <c r="AY459">
        <v>-0.1</v>
      </c>
      <c r="AZ459">
        <v>64.099999999999994</v>
      </c>
    </row>
    <row r="460" spans="1:52" x14ac:dyDescent="0.3">
      <c r="A460" t="s">
        <v>1746</v>
      </c>
      <c r="B460" t="s">
        <v>1747</v>
      </c>
      <c r="C460" s="1" t="str">
        <f t="shared" si="69"/>
        <v>21:1174</v>
      </c>
      <c r="D460" s="1" t="str">
        <f t="shared" si="73"/>
        <v>21:0241</v>
      </c>
      <c r="E460" t="s">
        <v>1748</v>
      </c>
      <c r="F460" t="s">
        <v>1749</v>
      </c>
      <c r="H460">
        <v>71.662819999999996</v>
      </c>
      <c r="I460">
        <v>-112.91201</v>
      </c>
      <c r="J460" s="1" t="str">
        <f t="shared" si="74"/>
        <v>NGR bulk stream sediment</v>
      </c>
      <c r="K460" s="1" t="str">
        <f t="shared" si="75"/>
        <v>&lt;177 micron (NGR)</v>
      </c>
      <c r="L460">
        <v>24</v>
      </c>
      <c r="M460" t="s">
        <v>62</v>
      </c>
      <c r="N460">
        <v>42</v>
      </c>
      <c r="O460">
        <v>1</v>
      </c>
      <c r="P460">
        <v>45</v>
      </c>
      <c r="Q460">
        <v>3.02</v>
      </c>
      <c r="R460">
        <v>1</v>
      </c>
      <c r="S460">
        <v>2.2999999999999998</v>
      </c>
      <c r="T460">
        <v>-20</v>
      </c>
      <c r="U460">
        <v>47.3</v>
      </c>
      <c r="V460">
        <v>0.1</v>
      </c>
      <c r="W460">
        <v>1.44</v>
      </c>
      <c r="X460">
        <v>0.1</v>
      </c>
      <c r="Y460">
        <v>23</v>
      </c>
      <c r="Z460">
        <v>51.9</v>
      </c>
      <c r="AA460">
        <v>130.6</v>
      </c>
      <c r="AB460">
        <v>4.29</v>
      </c>
      <c r="AC460">
        <v>9.1</v>
      </c>
      <c r="AD460">
        <v>10</v>
      </c>
      <c r="AE460">
        <v>0.08</v>
      </c>
      <c r="AF460">
        <v>12.7</v>
      </c>
      <c r="AG460">
        <v>1.29</v>
      </c>
      <c r="AH460">
        <v>520</v>
      </c>
      <c r="AI460">
        <v>0.19</v>
      </c>
      <c r="AJ460">
        <v>3.9E-2</v>
      </c>
      <c r="AK460">
        <v>45.2</v>
      </c>
      <c r="AL460">
        <v>2.9000000000000001E-2</v>
      </c>
      <c r="AM460">
        <v>6.21</v>
      </c>
      <c r="AN460">
        <v>-0.02</v>
      </c>
      <c r="AO460">
        <v>0.03</v>
      </c>
      <c r="AP460">
        <v>13.3</v>
      </c>
      <c r="AQ460">
        <v>0.4</v>
      </c>
      <c r="AR460">
        <v>18.5</v>
      </c>
      <c r="AS460">
        <v>-0.02</v>
      </c>
      <c r="AT460">
        <v>3.6</v>
      </c>
      <c r="AU460">
        <v>3380</v>
      </c>
      <c r="AV460">
        <v>-0.02</v>
      </c>
      <c r="AW460">
        <v>0.5</v>
      </c>
      <c r="AX460">
        <v>166</v>
      </c>
      <c r="AY460">
        <v>-0.1</v>
      </c>
      <c r="AZ460">
        <v>58.5</v>
      </c>
    </row>
    <row r="461" spans="1:52" x14ac:dyDescent="0.3">
      <c r="A461" t="s">
        <v>1750</v>
      </c>
      <c r="B461" t="s">
        <v>1751</v>
      </c>
      <c r="C461" s="1" t="str">
        <f t="shared" si="69"/>
        <v>21:1174</v>
      </c>
      <c r="D461" s="1" t="str">
        <f t="shared" si="73"/>
        <v>21:0241</v>
      </c>
      <c r="E461" t="s">
        <v>1752</v>
      </c>
      <c r="F461" t="s">
        <v>1753</v>
      </c>
      <c r="H461">
        <v>71.666780000000003</v>
      </c>
      <c r="I461">
        <v>-112.92201</v>
      </c>
      <c r="J461" s="1" t="str">
        <f t="shared" si="74"/>
        <v>NGR bulk stream sediment</v>
      </c>
      <c r="K461" s="1" t="str">
        <f t="shared" si="75"/>
        <v>&lt;177 micron (NGR)</v>
      </c>
      <c r="L461">
        <v>24</v>
      </c>
      <c r="M461" t="s">
        <v>67</v>
      </c>
      <c r="N461">
        <v>43</v>
      </c>
      <c r="O461">
        <v>1</v>
      </c>
      <c r="P461">
        <v>31</v>
      </c>
      <c r="Q461">
        <v>3.04</v>
      </c>
      <c r="R461">
        <v>0.7</v>
      </c>
      <c r="S461">
        <v>1.6</v>
      </c>
      <c r="T461">
        <v>-20</v>
      </c>
      <c r="U461">
        <v>39.6</v>
      </c>
      <c r="V461">
        <v>0.06</v>
      </c>
      <c r="W461">
        <v>1.81</v>
      </c>
      <c r="X461">
        <v>0.21</v>
      </c>
      <c r="Y461">
        <v>27.1</v>
      </c>
      <c r="Z461">
        <v>46</v>
      </c>
      <c r="AA461">
        <v>108.63</v>
      </c>
      <c r="AB461">
        <v>4.92</v>
      </c>
      <c r="AC461">
        <v>10.1</v>
      </c>
      <c r="AD461">
        <v>-5</v>
      </c>
      <c r="AE461">
        <v>0.05</v>
      </c>
      <c r="AF461">
        <v>7.4</v>
      </c>
      <c r="AG461">
        <v>1.24</v>
      </c>
      <c r="AH461">
        <v>658</v>
      </c>
      <c r="AI461">
        <v>0.18</v>
      </c>
      <c r="AJ461">
        <v>5.1999999999999998E-2</v>
      </c>
      <c r="AK461">
        <v>47.4</v>
      </c>
      <c r="AL461">
        <v>2.4E-2</v>
      </c>
      <c r="AM461">
        <v>4.67</v>
      </c>
      <c r="AN461">
        <v>-0.02</v>
      </c>
      <c r="AO461">
        <v>0.02</v>
      </c>
      <c r="AP461">
        <v>11.5</v>
      </c>
      <c r="AQ461">
        <v>0.4</v>
      </c>
      <c r="AR461">
        <v>21.2</v>
      </c>
      <c r="AS461">
        <v>-0.02</v>
      </c>
      <c r="AT461">
        <v>1.9</v>
      </c>
      <c r="AU461">
        <v>5780</v>
      </c>
      <c r="AV461">
        <v>-0.02</v>
      </c>
      <c r="AW461">
        <v>0.3</v>
      </c>
      <c r="AX461">
        <v>236</v>
      </c>
      <c r="AY461">
        <v>-0.1</v>
      </c>
      <c r="AZ461">
        <v>60.5</v>
      </c>
    </row>
    <row r="462" spans="1:52" x14ac:dyDescent="0.3">
      <c r="A462" t="s">
        <v>1754</v>
      </c>
      <c r="B462" t="s">
        <v>1755</v>
      </c>
      <c r="C462" s="1" t="str">
        <f t="shared" si="69"/>
        <v>21:1174</v>
      </c>
      <c r="D462" s="1" t="str">
        <f t="shared" si="73"/>
        <v>21:0241</v>
      </c>
      <c r="E462" t="s">
        <v>1756</v>
      </c>
      <c r="F462" t="s">
        <v>1757</v>
      </c>
      <c r="H462">
        <v>71.684139999999999</v>
      </c>
      <c r="I462">
        <v>-112.91202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77</v>
      </c>
      <c r="N462">
        <v>44</v>
      </c>
      <c r="O462">
        <v>1</v>
      </c>
      <c r="P462">
        <v>55</v>
      </c>
      <c r="Q462">
        <v>3.79</v>
      </c>
      <c r="R462">
        <v>0.7</v>
      </c>
      <c r="S462">
        <v>3.6</v>
      </c>
      <c r="T462">
        <v>-20</v>
      </c>
      <c r="U462">
        <v>48.2</v>
      </c>
      <c r="V462">
        <v>0.08</v>
      </c>
      <c r="W462">
        <v>1.72</v>
      </c>
      <c r="X462">
        <v>0.14000000000000001</v>
      </c>
      <c r="Y462">
        <v>34</v>
      </c>
      <c r="Z462">
        <v>48.2</v>
      </c>
      <c r="AA462">
        <v>190.54</v>
      </c>
      <c r="AB462">
        <v>5.33</v>
      </c>
      <c r="AC462">
        <v>12.6</v>
      </c>
      <c r="AD462">
        <v>14</v>
      </c>
      <c r="AE462">
        <v>0.06</v>
      </c>
      <c r="AF462">
        <v>8.8000000000000007</v>
      </c>
      <c r="AG462">
        <v>1.61</v>
      </c>
      <c r="AH462">
        <v>918</v>
      </c>
      <c r="AI462">
        <v>0.25</v>
      </c>
      <c r="AJ462">
        <v>4.8000000000000001E-2</v>
      </c>
      <c r="AK462">
        <v>61.5</v>
      </c>
      <c r="AL462">
        <v>3.4000000000000002E-2</v>
      </c>
      <c r="AM462">
        <v>5.19</v>
      </c>
      <c r="AN462">
        <v>0.02</v>
      </c>
      <c r="AO462">
        <v>-0.02</v>
      </c>
      <c r="AP462">
        <v>16.100000000000001</v>
      </c>
      <c r="AQ462">
        <v>0.7</v>
      </c>
      <c r="AR462">
        <v>21.9</v>
      </c>
      <c r="AS462">
        <v>0.03</v>
      </c>
      <c r="AT462">
        <v>2.1</v>
      </c>
      <c r="AU462">
        <v>5340</v>
      </c>
      <c r="AV462">
        <v>-0.02</v>
      </c>
      <c r="AW462">
        <v>0.4</v>
      </c>
      <c r="AX462">
        <v>247</v>
      </c>
      <c r="AY462">
        <v>-0.1</v>
      </c>
      <c r="AZ462">
        <v>69.7</v>
      </c>
    </row>
    <row r="463" spans="1:52" x14ac:dyDescent="0.3">
      <c r="A463" t="s">
        <v>1758</v>
      </c>
      <c r="B463" t="s">
        <v>1759</v>
      </c>
      <c r="C463" s="1" t="str">
        <f t="shared" si="69"/>
        <v>21:1174</v>
      </c>
      <c r="D463" s="1" t="str">
        <f t="shared" si="73"/>
        <v>21:0241</v>
      </c>
      <c r="E463" t="s">
        <v>1760</v>
      </c>
      <c r="F463" t="s">
        <v>1761</v>
      </c>
      <c r="H463">
        <v>71.677610000000001</v>
      </c>
      <c r="I463">
        <v>-112.72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82</v>
      </c>
      <c r="N463">
        <v>45</v>
      </c>
      <c r="O463">
        <v>1</v>
      </c>
      <c r="P463">
        <v>55</v>
      </c>
      <c r="Q463">
        <v>2.91</v>
      </c>
      <c r="R463">
        <v>1.4</v>
      </c>
      <c r="S463">
        <v>3</v>
      </c>
      <c r="T463">
        <v>-20</v>
      </c>
      <c r="U463">
        <v>55.1</v>
      </c>
      <c r="V463">
        <v>0.1</v>
      </c>
      <c r="W463">
        <v>2.0699999999999998</v>
      </c>
      <c r="X463">
        <v>0.11</v>
      </c>
      <c r="Y463">
        <v>26.1</v>
      </c>
      <c r="Z463">
        <v>43.4</v>
      </c>
      <c r="AA463">
        <v>123.61</v>
      </c>
      <c r="AB463">
        <v>4.47</v>
      </c>
      <c r="AC463">
        <v>8.9</v>
      </c>
      <c r="AD463">
        <v>10</v>
      </c>
      <c r="AE463">
        <v>0.11</v>
      </c>
      <c r="AF463">
        <v>12.6</v>
      </c>
      <c r="AG463">
        <v>1.89</v>
      </c>
      <c r="AH463">
        <v>666</v>
      </c>
      <c r="AI463">
        <v>0.25</v>
      </c>
      <c r="AJ463">
        <v>7.0000000000000007E-2</v>
      </c>
      <c r="AK463">
        <v>49.1</v>
      </c>
      <c r="AL463">
        <v>3.9E-2</v>
      </c>
      <c r="AM463">
        <v>6.87</v>
      </c>
      <c r="AN463">
        <v>-0.02</v>
      </c>
      <c r="AO463">
        <v>0.04</v>
      </c>
      <c r="AP463">
        <v>13.4</v>
      </c>
      <c r="AQ463">
        <v>0.3</v>
      </c>
      <c r="AR463">
        <v>22.4</v>
      </c>
      <c r="AS463">
        <v>-0.02</v>
      </c>
      <c r="AT463">
        <v>3.9</v>
      </c>
      <c r="AU463">
        <v>3190</v>
      </c>
      <c r="AV463">
        <v>0.04</v>
      </c>
      <c r="AW463">
        <v>0.5</v>
      </c>
      <c r="AX463">
        <v>161</v>
      </c>
      <c r="AY463">
        <v>-0.1</v>
      </c>
      <c r="AZ463">
        <v>60.6</v>
      </c>
    </row>
    <row r="464" spans="1:52" x14ac:dyDescent="0.3">
      <c r="A464" t="s">
        <v>1762</v>
      </c>
      <c r="B464" t="s">
        <v>1763</v>
      </c>
      <c r="C464" s="1" t="str">
        <f t="shared" si="69"/>
        <v>21:1174</v>
      </c>
      <c r="D464" s="1" t="str">
        <f t="shared" si="73"/>
        <v>21:0241</v>
      </c>
      <c r="E464" t="s">
        <v>1764</v>
      </c>
      <c r="F464" t="s">
        <v>1765</v>
      </c>
      <c r="H464">
        <v>71.682289999999995</v>
      </c>
      <c r="I464">
        <v>-112.72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87</v>
      </c>
      <c r="N464">
        <v>46</v>
      </c>
      <c r="O464">
        <v>1</v>
      </c>
    </row>
    <row r="465" spans="1:52" x14ac:dyDescent="0.3">
      <c r="A465" t="s">
        <v>1766</v>
      </c>
      <c r="B465" t="s">
        <v>1767</v>
      </c>
      <c r="C465" s="1" t="str">
        <f t="shared" si="69"/>
        <v>21:1174</v>
      </c>
      <c r="D465" s="1" t="str">
        <f t="shared" si="73"/>
        <v>21:0241</v>
      </c>
      <c r="E465" t="s">
        <v>1768</v>
      </c>
      <c r="F465" t="s">
        <v>1769</v>
      </c>
      <c r="H465">
        <v>71.715980000000002</v>
      </c>
      <c r="I465">
        <v>-112.53798999999999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92</v>
      </c>
      <c r="N465">
        <v>47</v>
      </c>
      <c r="O465">
        <v>1</v>
      </c>
      <c r="P465">
        <v>24</v>
      </c>
      <c r="Q465">
        <v>2.41</v>
      </c>
      <c r="R465">
        <v>0.8</v>
      </c>
      <c r="S465">
        <v>1</v>
      </c>
      <c r="T465">
        <v>-20</v>
      </c>
      <c r="U465">
        <v>35</v>
      </c>
      <c r="V465">
        <v>0.06</v>
      </c>
      <c r="W465">
        <v>1.64</v>
      </c>
      <c r="X465">
        <v>0.16</v>
      </c>
      <c r="Y465">
        <v>27.2</v>
      </c>
      <c r="Z465">
        <v>39.799999999999997</v>
      </c>
      <c r="AA465">
        <v>105.14</v>
      </c>
      <c r="AB465">
        <v>5.55</v>
      </c>
      <c r="AC465">
        <v>8.6</v>
      </c>
      <c r="AD465">
        <v>-5</v>
      </c>
      <c r="AE465">
        <v>0.04</v>
      </c>
      <c r="AF465">
        <v>6.4</v>
      </c>
      <c r="AG465">
        <v>1.37</v>
      </c>
      <c r="AH465">
        <v>888</v>
      </c>
      <c r="AI465">
        <v>0.2</v>
      </c>
      <c r="AJ465">
        <v>7.0999999999999994E-2</v>
      </c>
      <c r="AK465">
        <v>50.9</v>
      </c>
      <c r="AL465">
        <v>2.7E-2</v>
      </c>
      <c r="AM465">
        <v>4.7300000000000004</v>
      </c>
      <c r="AN465">
        <v>-0.02</v>
      </c>
      <c r="AO465">
        <v>-0.02</v>
      </c>
      <c r="AP465">
        <v>8.9</v>
      </c>
      <c r="AQ465">
        <v>0.3</v>
      </c>
      <c r="AR465">
        <v>19.100000000000001</v>
      </c>
      <c r="AS465">
        <v>-0.02</v>
      </c>
      <c r="AT465">
        <v>1.4</v>
      </c>
      <c r="AU465">
        <v>5150</v>
      </c>
      <c r="AV465">
        <v>-0.02</v>
      </c>
      <c r="AW465">
        <v>0.2</v>
      </c>
      <c r="AX465">
        <v>277</v>
      </c>
      <c r="AY465">
        <v>-0.1</v>
      </c>
      <c r="AZ465">
        <v>70.400000000000006</v>
      </c>
    </row>
    <row r="466" spans="1:52" x14ac:dyDescent="0.3">
      <c r="A466" t="s">
        <v>1770</v>
      </c>
      <c r="B466" t="s">
        <v>1771</v>
      </c>
      <c r="C466" s="1" t="str">
        <f t="shared" si="69"/>
        <v>21:1174</v>
      </c>
      <c r="D466" s="1" t="str">
        <f t="shared" si="73"/>
        <v>21:0241</v>
      </c>
      <c r="E466" t="s">
        <v>1772</v>
      </c>
      <c r="F466" t="s">
        <v>1773</v>
      </c>
      <c r="H466">
        <v>71.718879999999999</v>
      </c>
      <c r="I466">
        <v>-112.61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97</v>
      </c>
      <c r="N466">
        <v>48</v>
      </c>
      <c r="O466">
        <v>1</v>
      </c>
      <c r="P466">
        <v>31</v>
      </c>
      <c r="Q466">
        <v>2.96</v>
      </c>
      <c r="R466">
        <v>0.7</v>
      </c>
      <c r="S466">
        <v>1.2</v>
      </c>
      <c r="T466">
        <v>-20</v>
      </c>
      <c r="U466">
        <v>41.3</v>
      </c>
      <c r="V466">
        <v>0.06</v>
      </c>
      <c r="W466">
        <v>1.72</v>
      </c>
      <c r="X466">
        <v>0.17</v>
      </c>
      <c r="Y466">
        <v>29.4</v>
      </c>
      <c r="Z466">
        <v>43.3</v>
      </c>
      <c r="AA466">
        <v>118.09</v>
      </c>
      <c r="AB466">
        <v>5.21</v>
      </c>
      <c r="AC466">
        <v>9.9</v>
      </c>
      <c r="AD466">
        <v>-5</v>
      </c>
      <c r="AE466">
        <v>0.06</v>
      </c>
      <c r="AF466">
        <v>7.6</v>
      </c>
      <c r="AG466">
        <v>1.21</v>
      </c>
      <c r="AH466">
        <v>893</v>
      </c>
      <c r="AI466">
        <v>0.21</v>
      </c>
      <c r="AJ466">
        <v>5.6000000000000001E-2</v>
      </c>
      <c r="AK466">
        <v>51.3</v>
      </c>
      <c r="AL466">
        <v>2.9000000000000001E-2</v>
      </c>
      <c r="AM466">
        <v>4.79</v>
      </c>
      <c r="AN466">
        <v>-0.02</v>
      </c>
      <c r="AO466">
        <v>0.02</v>
      </c>
      <c r="AP466">
        <v>11.8</v>
      </c>
      <c r="AQ466">
        <v>0.4</v>
      </c>
      <c r="AR466">
        <v>20.399999999999999</v>
      </c>
      <c r="AS466">
        <v>-0.02</v>
      </c>
      <c r="AT466">
        <v>1.9</v>
      </c>
      <c r="AU466">
        <v>5260</v>
      </c>
      <c r="AV466">
        <v>-0.02</v>
      </c>
      <c r="AW466">
        <v>0.3</v>
      </c>
      <c r="AX466">
        <v>244</v>
      </c>
      <c r="AY466">
        <v>-0.1</v>
      </c>
      <c r="AZ466">
        <v>62.4</v>
      </c>
    </row>
    <row r="467" spans="1:52" x14ac:dyDescent="0.3">
      <c r="A467" t="s">
        <v>1774</v>
      </c>
      <c r="B467" t="s">
        <v>1775</v>
      </c>
      <c r="C467" s="1" t="str">
        <f t="shared" si="69"/>
        <v>21:1174</v>
      </c>
      <c r="D467" s="1" t="str">
        <f>HYPERLINK("http://geochem.nrcan.gc.ca/cdogs/content/svy/svy_e.htm", "")</f>
        <v/>
      </c>
      <c r="G467" s="1" t="str">
        <f>HYPERLINK("http://geochem.nrcan.gc.ca/cdogs/content/cr_/cr_00091_e.htm", "91")</f>
        <v>91</v>
      </c>
      <c r="J467" t="s">
        <v>70</v>
      </c>
      <c r="K467" t="s">
        <v>71</v>
      </c>
      <c r="L467">
        <v>24</v>
      </c>
      <c r="M467" t="s">
        <v>72</v>
      </c>
      <c r="N467">
        <v>49</v>
      </c>
      <c r="O467">
        <v>8</v>
      </c>
      <c r="P467">
        <v>263</v>
      </c>
      <c r="Q467">
        <v>1.1200000000000001</v>
      </c>
      <c r="R467">
        <v>17.8</v>
      </c>
      <c r="S467">
        <v>5.2</v>
      </c>
      <c r="T467">
        <v>-20</v>
      </c>
      <c r="U467">
        <v>262.39999999999998</v>
      </c>
      <c r="V467">
        <v>0.45</v>
      </c>
      <c r="W467">
        <v>1.57</v>
      </c>
      <c r="X467">
        <v>0.92</v>
      </c>
      <c r="Y467">
        <v>14.5</v>
      </c>
      <c r="Z467">
        <v>28.6</v>
      </c>
      <c r="AA467">
        <v>35.979999999999997</v>
      </c>
      <c r="AB467">
        <v>3.26</v>
      </c>
      <c r="AC467">
        <v>3.5</v>
      </c>
      <c r="AD467">
        <v>77</v>
      </c>
      <c r="AE467">
        <v>7.0000000000000007E-2</v>
      </c>
      <c r="AF467">
        <v>21</v>
      </c>
      <c r="AG467">
        <v>0.75</v>
      </c>
      <c r="AH467">
        <v>3622</v>
      </c>
      <c r="AI467">
        <v>0.97</v>
      </c>
      <c r="AJ467">
        <v>2.4E-2</v>
      </c>
      <c r="AK467">
        <v>20.8</v>
      </c>
      <c r="AL467">
        <v>0.13300000000000001</v>
      </c>
      <c r="AM467">
        <v>32.99</v>
      </c>
      <c r="AN467">
        <v>0.21</v>
      </c>
      <c r="AO467">
        <v>1.89</v>
      </c>
      <c r="AP467">
        <v>3.5</v>
      </c>
      <c r="AQ467">
        <v>2</v>
      </c>
      <c r="AR467">
        <v>28</v>
      </c>
      <c r="AS467">
        <v>0.05</v>
      </c>
      <c r="AT467">
        <v>0.7</v>
      </c>
      <c r="AU467">
        <v>330</v>
      </c>
      <c r="AV467">
        <v>0.23</v>
      </c>
      <c r="AW467">
        <v>6.7</v>
      </c>
      <c r="AX467">
        <v>46</v>
      </c>
      <c r="AY467">
        <v>0.1</v>
      </c>
      <c r="AZ467">
        <v>152.6</v>
      </c>
    </row>
    <row r="468" spans="1:52" x14ac:dyDescent="0.3">
      <c r="A468" t="s">
        <v>1776</v>
      </c>
      <c r="B468" t="s">
        <v>1777</v>
      </c>
      <c r="C468" s="1" t="str">
        <f t="shared" si="69"/>
        <v>21:1174</v>
      </c>
      <c r="D468" s="1" t="str">
        <f t="shared" ref="D468:D496" si="76">HYPERLINK("http://geochem.nrcan.gc.ca/cdogs/content/svy/svy210241_e.htm", "21:0241")</f>
        <v>21:0241</v>
      </c>
      <c r="E468" t="s">
        <v>1778</v>
      </c>
      <c r="F468" t="s">
        <v>1779</v>
      </c>
      <c r="H468">
        <v>71.72672</v>
      </c>
      <c r="I468">
        <v>-112.604</v>
      </c>
      <c r="J468" s="1" t="str">
        <f t="shared" ref="J468:J496" si="77">HYPERLINK("http://geochem.nrcan.gc.ca/cdogs/content/kwd/kwd020030_e.htm", "NGR bulk stream sediment")</f>
        <v>NGR bulk stream sediment</v>
      </c>
      <c r="K468" s="1" t="str">
        <f t="shared" ref="K468:K496" si="78">HYPERLINK("http://geochem.nrcan.gc.ca/cdogs/content/kwd/kwd080006_e.htm", "&lt;177 micron (NGR)")</f>
        <v>&lt;177 micron (NGR)</v>
      </c>
      <c r="L468">
        <v>24</v>
      </c>
      <c r="M468" t="s">
        <v>102</v>
      </c>
      <c r="N468">
        <v>50</v>
      </c>
      <c r="O468">
        <v>1</v>
      </c>
      <c r="P468">
        <v>28</v>
      </c>
      <c r="Q468">
        <v>3.01</v>
      </c>
      <c r="R468">
        <v>0.7</v>
      </c>
      <c r="S468">
        <v>3.1</v>
      </c>
      <c r="T468">
        <v>-20</v>
      </c>
      <c r="U468">
        <v>43.9</v>
      </c>
      <c r="V468">
        <v>0.06</v>
      </c>
      <c r="W468">
        <v>1.65</v>
      </c>
      <c r="X468">
        <v>0.16</v>
      </c>
      <c r="Y468">
        <v>29.3</v>
      </c>
      <c r="Z468">
        <v>39</v>
      </c>
      <c r="AA468">
        <v>127.7</v>
      </c>
      <c r="AB468">
        <v>5.31</v>
      </c>
      <c r="AC468">
        <v>10.4</v>
      </c>
      <c r="AD468">
        <v>9</v>
      </c>
      <c r="AE468">
        <v>0.06</v>
      </c>
      <c r="AF468">
        <v>7.3</v>
      </c>
      <c r="AG468">
        <v>1.42</v>
      </c>
      <c r="AH468">
        <v>905</v>
      </c>
      <c r="AI468">
        <v>0.2</v>
      </c>
      <c r="AJ468">
        <v>4.8000000000000001E-2</v>
      </c>
      <c r="AK468">
        <v>51.5</v>
      </c>
      <c r="AL468">
        <v>3.2000000000000001E-2</v>
      </c>
      <c r="AM468">
        <v>4.88</v>
      </c>
      <c r="AN468">
        <v>-0.02</v>
      </c>
      <c r="AO468">
        <v>-0.02</v>
      </c>
      <c r="AP468">
        <v>11.8</v>
      </c>
      <c r="AQ468">
        <v>0.4</v>
      </c>
      <c r="AR468">
        <v>18.3</v>
      </c>
      <c r="AS468">
        <v>-0.02</v>
      </c>
      <c r="AT468">
        <v>1.9</v>
      </c>
      <c r="AU468">
        <v>5110</v>
      </c>
      <c r="AV468">
        <v>-0.02</v>
      </c>
      <c r="AW468">
        <v>0.3</v>
      </c>
      <c r="AX468">
        <v>240</v>
      </c>
      <c r="AY468">
        <v>-0.1</v>
      </c>
      <c r="AZ468">
        <v>66.8</v>
      </c>
    </row>
    <row r="469" spans="1:52" x14ac:dyDescent="0.3">
      <c r="A469" t="s">
        <v>1780</v>
      </c>
      <c r="B469" t="s">
        <v>1781</v>
      </c>
      <c r="C469" s="1" t="str">
        <f t="shared" si="69"/>
        <v>21:1174</v>
      </c>
      <c r="D469" s="1" t="str">
        <f t="shared" si="76"/>
        <v>21:0241</v>
      </c>
      <c r="E469" t="s">
        <v>1782</v>
      </c>
      <c r="F469" t="s">
        <v>1783</v>
      </c>
      <c r="H469">
        <v>71.742080000000001</v>
      </c>
      <c r="I469">
        <v>-112.62</v>
      </c>
      <c r="J469" s="1" t="str">
        <f t="shared" si="77"/>
        <v>NGR bulk stream sediment</v>
      </c>
      <c r="K469" s="1" t="str">
        <f t="shared" si="78"/>
        <v>&lt;177 micron (NGR)</v>
      </c>
      <c r="L469">
        <v>24</v>
      </c>
      <c r="M469" t="s">
        <v>107</v>
      </c>
      <c r="N469">
        <v>51</v>
      </c>
      <c r="O469">
        <v>1</v>
      </c>
    </row>
    <row r="470" spans="1:52" x14ac:dyDescent="0.3">
      <c r="A470" t="s">
        <v>1784</v>
      </c>
      <c r="B470" t="s">
        <v>1785</v>
      </c>
      <c r="C470" s="1" t="str">
        <f t="shared" si="69"/>
        <v>21:1174</v>
      </c>
      <c r="D470" s="1" t="str">
        <f t="shared" si="76"/>
        <v>21:0241</v>
      </c>
      <c r="E470" t="s">
        <v>1786</v>
      </c>
      <c r="F470" t="s">
        <v>1787</v>
      </c>
      <c r="H470">
        <v>71.773660000000007</v>
      </c>
      <c r="I470">
        <v>-112.68601</v>
      </c>
      <c r="J470" s="1" t="str">
        <f t="shared" si="77"/>
        <v>NGR bulk stream sediment</v>
      </c>
      <c r="K470" s="1" t="str">
        <f t="shared" si="78"/>
        <v>&lt;177 micron (NGR)</v>
      </c>
      <c r="L470">
        <v>24</v>
      </c>
      <c r="M470" t="s">
        <v>112</v>
      </c>
      <c r="N470">
        <v>52</v>
      </c>
      <c r="O470">
        <v>1</v>
      </c>
      <c r="P470">
        <v>62</v>
      </c>
      <c r="Q470">
        <v>3.92</v>
      </c>
      <c r="R470">
        <v>1.7</v>
      </c>
      <c r="S470">
        <v>2.6</v>
      </c>
      <c r="T470">
        <v>-20</v>
      </c>
      <c r="U470">
        <v>72.8</v>
      </c>
      <c r="V470">
        <v>0.13</v>
      </c>
      <c r="W470">
        <v>1.55</v>
      </c>
      <c r="X470">
        <v>0.25</v>
      </c>
      <c r="Y470">
        <v>37.9</v>
      </c>
      <c r="Z470">
        <v>62.5</v>
      </c>
      <c r="AA470">
        <v>228.6</v>
      </c>
      <c r="AB470">
        <v>7.3</v>
      </c>
      <c r="AC470">
        <v>13.9</v>
      </c>
      <c r="AD470">
        <v>41</v>
      </c>
      <c r="AE470">
        <v>0.12</v>
      </c>
      <c r="AF470">
        <v>12.6</v>
      </c>
      <c r="AG470">
        <v>1.62</v>
      </c>
      <c r="AH470">
        <v>1222</v>
      </c>
      <c r="AI470">
        <v>0.4</v>
      </c>
      <c r="AJ470">
        <v>3.7999999999999999E-2</v>
      </c>
      <c r="AK470">
        <v>64.5</v>
      </c>
      <c r="AL470">
        <v>0.06</v>
      </c>
      <c r="AM470">
        <v>7.84</v>
      </c>
      <c r="AN470">
        <v>0.04</v>
      </c>
      <c r="AO470">
        <v>0.03</v>
      </c>
      <c r="AP470">
        <v>19.7</v>
      </c>
      <c r="AQ470">
        <v>0.8</v>
      </c>
      <c r="AR470">
        <v>23</v>
      </c>
      <c r="AS470">
        <v>0.04</v>
      </c>
      <c r="AT470">
        <v>2.9</v>
      </c>
      <c r="AU470">
        <v>5080</v>
      </c>
      <c r="AV470">
        <v>0.03</v>
      </c>
      <c r="AW470">
        <v>0.6</v>
      </c>
      <c r="AX470">
        <v>294</v>
      </c>
      <c r="AY470">
        <v>-0.1</v>
      </c>
      <c r="AZ470">
        <v>97.7</v>
      </c>
    </row>
    <row r="471" spans="1:52" x14ac:dyDescent="0.3">
      <c r="A471" t="s">
        <v>1788</v>
      </c>
      <c r="B471" t="s">
        <v>1789</v>
      </c>
      <c r="C471" s="1" t="str">
        <f t="shared" si="69"/>
        <v>21:1174</v>
      </c>
      <c r="D471" s="1" t="str">
        <f t="shared" si="76"/>
        <v>21:0241</v>
      </c>
      <c r="E471" t="s">
        <v>1790</v>
      </c>
      <c r="F471" t="s">
        <v>1791</v>
      </c>
      <c r="H471">
        <v>71.744200000000006</v>
      </c>
      <c r="I471">
        <v>-112.92601999999999</v>
      </c>
      <c r="J471" s="1" t="str">
        <f t="shared" si="77"/>
        <v>NGR bulk stream sediment</v>
      </c>
      <c r="K471" s="1" t="str">
        <f t="shared" si="78"/>
        <v>&lt;177 micron (NGR)</v>
      </c>
      <c r="L471">
        <v>24</v>
      </c>
      <c r="M471" t="s">
        <v>125</v>
      </c>
      <c r="N471">
        <v>53</v>
      </c>
      <c r="O471">
        <v>1</v>
      </c>
      <c r="P471">
        <v>73</v>
      </c>
      <c r="Q471">
        <v>5.33</v>
      </c>
      <c r="R471">
        <v>0.6</v>
      </c>
      <c r="S471">
        <v>7.5</v>
      </c>
      <c r="T471">
        <v>-20</v>
      </c>
      <c r="U471">
        <v>37.700000000000003</v>
      </c>
      <c r="V471">
        <v>0.06</v>
      </c>
      <c r="W471">
        <v>2.57</v>
      </c>
      <c r="X471">
        <v>0.12</v>
      </c>
      <c r="Y471">
        <v>42.9</v>
      </c>
      <c r="Z471">
        <v>45.7</v>
      </c>
      <c r="AA471">
        <v>267.23</v>
      </c>
      <c r="AB471">
        <v>6.78</v>
      </c>
      <c r="AC471">
        <v>14.4</v>
      </c>
      <c r="AD471">
        <v>24</v>
      </c>
      <c r="AE471">
        <v>0.1</v>
      </c>
      <c r="AF471">
        <v>6</v>
      </c>
      <c r="AG471">
        <v>2.71</v>
      </c>
      <c r="AH471">
        <v>1588</v>
      </c>
      <c r="AI471">
        <v>0.27</v>
      </c>
      <c r="AJ471">
        <v>5.8999999999999997E-2</v>
      </c>
      <c r="AK471">
        <v>87.4</v>
      </c>
      <c r="AL471">
        <v>4.5999999999999999E-2</v>
      </c>
      <c r="AM471">
        <v>3.37</v>
      </c>
      <c r="AN471">
        <v>0.03</v>
      </c>
      <c r="AO471">
        <v>0.02</v>
      </c>
      <c r="AP471">
        <v>18.5</v>
      </c>
      <c r="AQ471">
        <v>0.7</v>
      </c>
      <c r="AR471">
        <v>44.8</v>
      </c>
      <c r="AS471">
        <v>0.03</v>
      </c>
      <c r="AT471">
        <v>1.1000000000000001</v>
      </c>
      <c r="AU471">
        <v>4220</v>
      </c>
      <c r="AV471">
        <v>-0.02</v>
      </c>
      <c r="AW471">
        <v>0.3</v>
      </c>
      <c r="AX471">
        <v>245</v>
      </c>
      <c r="AY471">
        <v>-0.1</v>
      </c>
      <c r="AZ471">
        <v>79.2</v>
      </c>
    </row>
    <row r="472" spans="1:52" x14ac:dyDescent="0.3">
      <c r="A472" t="s">
        <v>1792</v>
      </c>
      <c r="B472" t="s">
        <v>1793</v>
      </c>
      <c r="C472" s="1" t="str">
        <f t="shared" si="69"/>
        <v>21:1174</v>
      </c>
      <c r="D472" s="1" t="str">
        <f t="shared" si="76"/>
        <v>21:0241</v>
      </c>
      <c r="E472" t="s">
        <v>1744</v>
      </c>
      <c r="F472" t="s">
        <v>1794</v>
      </c>
      <c r="H472">
        <v>71.750619999999998</v>
      </c>
      <c r="I472">
        <v>-112.93602</v>
      </c>
      <c r="J472" s="1" t="str">
        <f t="shared" si="77"/>
        <v>NGR bulk stream sediment</v>
      </c>
      <c r="K472" s="1" t="str">
        <f t="shared" si="78"/>
        <v>&lt;177 micron (NGR)</v>
      </c>
      <c r="L472">
        <v>24</v>
      </c>
      <c r="M472" t="s">
        <v>120</v>
      </c>
      <c r="N472">
        <v>54</v>
      </c>
      <c r="O472">
        <v>1</v>
      </c>
      <c r="P472">
        <v>60</v>
      </c>
      <c r="Q472">
        <v>4.7</v>
      </c>
      <c r="R472">
        <v>0.6</v>
      </c>
      <c r="S472">
        <v>4.7</v>
      </c>
      <c r="T472">
        <v>-20</v>
      </c>
      <c r="U472">
        <v>30.7</v>
      </c>
      <c r="V472">
        <v>0.05</v>
      </c>
      <c r="W472">
        <v>2.15</v>
      </c>
      <c r="X472">
        <v>0.11</v>
      </c>
      <c r="Y472">
        <v>35.299999999999997</v>
      </c>
      <c r="Z472">
        <v>47.1</v>
      </c>
      <c r="AA472">
        <v>204.71</v>
      </c>
      <c r="AB472">
        <v>5.53</v>
      </c>
      <c r="AC472">
        <v>12.1</v>
      </c>
      <c r="AD472">
        <v>14</v>
      </c>
      <c r="AE472">
        <v>0.1</v>
      </c>
      <c r="AF472">
        <v>7.2</v>
      </c>
      <c r="AG472">
        <v>2.29</v>
      </c>
      <c r="AH472">
        <v>1178</v>
      </c>
      <c r="AI472">
        <v>0.23</v>
      </c>
      <c r="AJ472">
        <v>6.2E-2</v>
      </c>
      <c r="AK472">
        <v>72.8</v>
      </c>
      <c r="AL472">
        <v>3.9E-2</v>
      </c>
      <c r="AM472">
        <v>3.17</v>
      </c>
      <c r="AN472">
        <v>0.02</v>
      </c>
      <c r="AO472">
        <v>-0.02</v>
      </c>
      <c r="AP472">
        <v>17.2</v>
      </c>
      <c r="AQ472">
        <v>0.5</v>
      </c>
      <c r="AR472">
        <v>41.1</v>
      </c>
      <c r="AS472">
        <v>-0.02</v>
      </c>
      <c r="AT472">
        <v>1.5</v>
      </c>
      <c r="AU472">
        <v>3970</v>
      </c>
      <c r="AV472">
        <v>-0.02</v>
      </c>
      <c r="AW472">
        <v>0.4</v>
      </c>
      <c r="AX472">
        <v>189</v>
      </c>
      <c r="AY472">
        <v>-0.1</v>
      </c>
      <c r="AZ472">
        <v>63.7</v>
      </c>
    </row>
    <row r="473" spans="1:52" x14ac:dyDescent="0.3">
      <c r="A473" t="s">
        <v>1795</v>
      </c>
      <c r="B473" t="s">
        <v>1796</v>
      </c>
      <c r="C473" s="1" t="str">
        <f t="shared" si="69"/>
        <v>21:1174</v>
      </c>
      <c r="D473" s="1" t="str">
        <f t="shared" si="76"/>
        <v>21:0241</v>
      </c>
      <c r="E473" t="s">
        <v>1744</v>
      </c>
      <c r="F473" t="s">
        <v>1797</v>
      </c>
      <c r="H473">
        <v>71.750619999999998</v>
      </c>
      <c r="I473">
        <v>-112.93602</v>
      </c>
      <c r="J473" s="1" t="str">
        <f t="shared" si="77"/>
        <v>NGR bulk stream sediment</v>
      </c>
      <c r="K473" s="1" t="str">
        <f t="shared" si="78"/>
        <v>&lt;177 micron (NGR)</v>
      </c>
      <c r="L473">
        <v>24</v>
      </c>
      <c r="M473" t="s">
        <v>116</v>
      </c>
      <c r="N473">
        <v>55</v>
      </c>
      <c r="O473">
        <v>1</v>
      </c>
      <c r="P473">
        <v>63</v>
      </c>
      <c r="Q473">
        <v>4.7</v>
      </c>
      <c r="R473">
        <v>0.7</v>
      </c>
      <c r="S473">
        <v>5</v>
      </c>
      <c r="T473">
        <v>-20</v>
      </c>
      <c r="U473">
        <v>31</v>
      </c>
      <c r="V473">
        <v>0.06</v>
      </c>
      <c r="W473">
        <v>2.21</v>
      </c>
      <c r="X473">
        <v>0.11</v>
      </c>
      <c r="Y473">
        <v>36.4</v>
      </c>
      <c r="Z473">
        <v>48</v>
      </c>
      <c r="AA473">
        <v>204.46</v>
      </c>
      <c r="AB473">
        <v>5.69</v>
      </c>
      <c r="AC473">
        <v>12.3</v>
      </c>
      <c r="AD473">
        <v>11</v>
      </c>
      <c r="AE473">
        <v>0.1</v>
      </c>
      <c r="AF473">
        <v>7.2</v>
      </c>
      <c r="AG473">
        <v>2.29</v>
      </c>
      <c r="AH473">
        <v>1170</v>
      </c>
      <c r="AI473">
        <v>0.21</v>
      </c>
      <c r="AJ473">
        <v>6.4000000000000001E-2</v>
      </c>
      <c r="AK473">
        <v>75.3</v>
      </c>
      <c r="AL473">
        <v>0.04</v>
      </c>
      <c r="AM473">
        <v>3.26</v>
      </c>
      <c r="AN473">
        <v>0.02</v>
      </c>
      <c r="AO473">
        <v>-0.02</v>
      </c>
      <c r="AP473">
        <v>17.5</v>
      </c>
      <c r="AQ473">
        <v>0.6</v>
      </c>
      <c r="AR473">
        <v>42.6</v>
      </c>
      <c r="AS473">
        <v>0.02</v>
      </c>
      <c r="AT473">
        <v>1.6</v>
      </c>
      <c r="AU473">
        <v>4140</v>
      </c>
      <c r="AV473">
        <v>-0.02</v>
      </c>
      <c r="AW473">
        <v>0.4</v>
      </c>
      <c r="AX473">
        <v>197</v>
      </c>
      <c r="AY473">
        <v>-0.1</v>
      </c>
      <c r="AZ473">
        <v>63.3</v>
      </c>
    </row>
    <row r="474" spans="1:52" x14ac:dyDescent="0.3">
      <c r="A474" t="s">
        <v>1798</v>
      </c>
      <c r="B474" t="s">
        <v>1799</v>
      </c>
      <c r="C474" s="1" t="str">
        <f t="shared" si="69"/>
        <v>21:1174</v>
      </c>
      <c r="D474" s="1" t="str">
        <f t="shared" si="76"/>
        <v>21:0241</v>
      </c>
      <c r="E474" t="s">
        <v>1800</v>
      </c>
      <c r="F474" t="s">
        <v>1801</v>
      </c>
      <c r="H474">
        <v>71.76003</v>
      </c>
      <c r="I474">
        <v>-112.91902</v>
      </c>
      <c r="J474" s="1" t="str">
        <f t="shared" si="77"/>
        <v>NGR bulk stream sediment</v>
      </c>
      <c r="K474" s="1" t="str">
        <f t="shared" si="78"/>
        <v>&lt;177 micron (NGR)</v>
      </c>
      <c r="L474">
        <v>24</v>
      </c>
      <c r="M474" t="s">
        <v>130</v>
      </c>
      <c r="N474">
        <v>56</v>
      </c>
      <c r="O474">
        <v>1</v>
      </c>
      <c r="P474">
        <v>136</v>
      </c>
      <c r="Q474">
        <v>5.33</v>
      </c>
      <c r="R474">
        <v>1</v>
      </c>
      <c r="S474">
        <v>9.1</v>
      </c>
      <c r="T474">
        <v>-20</v>
      </c>
      <c r="U474">
        <v>54.7</v>
      </c>
      <c r="V474">
        <v>0.1</v>
      </c>
      <c r="W474">
        <v>1.89</v>
      </c>
      <c r="X474">
        <v>0.14000000000000001</v>
      </c>
      <c r="Y474">
        <v>43.7</v>
      </c>
      <c r="Z474">
        <v>54.4</v>
      </c>
      <c r="AA474">
        <v>367.2</v>
      </c>
      <c r="AB474">
        <v>6.13</v>
      </c>
      <c r="AC474">
        <v>14.7</v>
      </c>
      <c r="AD474">
        <v>59</v>
      </c>
      <c r="AE474">
        <v>0.15</v>
      </c>
      <c r="AF474">
        <v>7.6</v>
      </c>
      <c r="AG474">
        <v>2.67</v>
      </c>
      <c r="AH474">
        <v>1489</v>
      </c>
      <c r="AI474">
        <v>0.42</v>
      </c>
      <c r="AJ474">
        <v>0.05</v>
      </c>
      <c r="AK474">
        <v>86.4</v>
      </c>
      <c r="AL474">
        <v>8.4000000000000005E-2</v>
      </c>
      <c r="AM474">
        <v>6.4</v>
      </c>
      <c r="AN474">
        <v>0.08</v>
      </c>
      <c r="AO474">
        <v>0.02</v>
      </c>
      <c r="AP474">
        <v>21.4</v>
      </c>
      <c r="AQ474">
        <v>1.9</v>
      </c>
      <c r="AR474">
        <v>38.4</v>
      </c>
      <c r="AS474">
        <v>0.02</v>
      </c>
      <c r="AT474">
        <v>1.4</v>
      </c>
      <c r="AU474">
        <v>2660</v>
      </c>
      <c r="AV474">
        <v>0.02</v>
      </c>
      <c r="AW474">
        <v>0.3</v>
      </c>
      <c r="AX474">
        <v>185</v>
      </c>
      <c r="AY474">
        <v>-0.1</v>
      </c>
      <c r="AZ474">
        <v>83.4</v>
      </c>
    </row>
    <row r="475" spans="1:52" x14ac:dyDescent="0.3">
      <c r="A475" t="s">
        <v>1802</v>
      </c>
      <c r="B475" t="s">
        <v>1803</v>
      </c>
      <c r="C475" s="1" t="str">
        <f t="shared" si="69"/>
        <v>21:1174</v>
      </c>
      <c r="D475" s="1" t="str">
        <f t="shared" si="76"/>
        <v>21:0241</v>
      </c>
      <c r="E475" t="s">
        <v>1804</v>
      </c>
      <c r="F475" t="s">
        <v>1805</v>
      </c>
      <c r="H475">
        <v>71.764309999999995</v>
      </c>
      <c r="I475">
        <v>-112.93903</v>
      </c>
      <c r="J475" s="1" t="str">
        <f t="shared" si="77"/>
        <v>NGR bulk stream sediment</v>
      </c>
      <c r="K475" s="1" t="str">
        <f t="shared" si="78"/>
        <v>&lt;177 micron (NGR)</v>
      </c>
      <c r="L475">
        <v>24</v>
      </c>
      <c r="M475" t="s">
        <v>135</v>
      </c>
      <c r="N475">
        <v>57</v>
      </c>
      <c r="O475">
        <v>1</v>
      </c>
      <c r="P475">
        <v>97</v>
      </c>
      <c r="Q475">
        <v>5.14</v>
      </c>
      <c r="R475">
        <v>1.3</v>
      </c>
      <c r="S475">
        <v>6.8</v>
      </c>
      <c r="T475">
        <v>-20</v>
      </c>
      <c r="U475">
        <v>59.9</v>
      </c>
      <c r="V475">
        <v>0.09</v>
      </c>
      <c r="W475">
        <v>1.75</v>
      </c>
      <c r="X475">
        <v>0.18</v>
      </c>
      <c r="Y475">
        <v>44.2</v>
      </c>
      <c r="Z475">
        <v>61.1</v>
      </c>
      <c r="AA475">
        <v>338.7</v>
      </c>
      <c r="AB475">
        <v>6.01</v>
      </c>
      <c r="AC475">
        <v>14.1</v>
      </c>
      <c r="AD475">
        <v>28</v>
      </c>
      <c r="AE475">
        <v>0.12</v>
      </c>
      <c r="AF475">
        <v>9.1</v>
      </c>
      <c r="AG475">
        <v>2.5</v>
      </c>
      <c r="AH475">
        <v>1772</v>
      </c>
      <c r="AI475">
        <v>0.32</v>
      </c>
      <c r="AJ475">
        <v>5.5E-2</v>
      </c>
      <c r="AK475">
        <v>82</v>
      </c>
      <c r="AL475">
        <v>6.3E-2</v>
      </c>
      <c r="AM475">
        <v>4.71</v>
      </c>
      <c r="AN475">
        <v>0.04</v>
      </c>
      <c r="AO475">
        <v>0.02</v>
      </c>
      <c r="AP475">
        <v>21.4</v>
      </c>
      <c r="AQ475">
        <v>1</v>
      </c>
      <c r="AR475">
        <v>39.299999999999997</v>
      </c>
      <c r="AS475">
        <v>0.03</v>
      </c>
      <c r="AT475">
        <v>1.9</v>
      </c>
      <c r="AU475">
        <v>3240</v>
      </c>
      <c r="AV475">
        <v>0.03</v>
      </c>
      <c r="AW475">
        <v>0.4</v>
      </c>
      <c r="AX475">
        <v>191</v>
      </c>
      <c r="AY475">
        <v>-0.1</v>
      </c>
      <c r="AZ475">
        <v>78.3</v>
      </c>
    </row>
    <row r="476" spans="1:52" x14ac:dyDescent="0.3">
      <c r="A476" t="s">
        <v>1806</v>
      </c>
      <c r="B476" t="s">
        <v>1807</v>
      </c>
      <c r="C476" s="1" t="str">
        <f t="shared" si="69"/>
        <v>21:1174</v>
      </c>
      <c r="D476" s="1" t="str">
        <f t="shared" si="76"/>
        <v>21:0241</v>
      </c>
      <c r="E476" t="s">
        <v>1808</v>
      </c>
      <c r="F476" t="s">
        <v>1809</v>
      </c>
      <c r="H476">
        <v>71.813749999999999</v>
      </c>
      <c r="I476">
        <v>-112.94203</v>
      </c>
      <c r="J476" s="1" t="str">
        <f t="shared" si="77"/>
        <v>NGR bulk stream sediment</v>
      </c>
      <c r="K476" s="1" t="str">
        <f t="shared" si="78"/>
        <v>&lt;177 micron (NGR)</v>
      </c>
      <c r="L476">
        <v>24</v>
      </c>
      <c r="M476" t="s">
        <v>140</v>
      </c>
      <c r="N476">
        <v>58</v>
      </c>
      <c r="O476">
        <v>1</v>
      </c>
      <c r="P476">
        <v>53</v>
      </c>
      <c r="Q476">
        <v>3.54</v>
      </c>
      <c r="R476">
        <v>1</v>
      </c>
      <c r="S476">
        <v>2.5</v>
      </c>
      <c r="T476">
        <v>-20</v>
      </c>
      <c r="U476">
        <v>49.8</v>
      </c>
      <c r="V476">
        <v>7.0000000000000007E-2</v>
      </c>
      <c r="W476">
        <v>1.18</v>
      </c>
      <c r="X476">
        <v>0.12</v>
      </c>
      <c r="Y476">
        <v>32.4</v>
      </c>
      <c r="Z476">
        <v>55.6</v>
      </c>
      <c r="AA476">
        <v>201.74</v>
      </c>
      <c r="AB476">
        <v>5.15</v>
      </c>
      <c r="AC476">
        <v>11.4</v>
      </c>
      <c r="AD476">
        <v>17</v>
      </c>
      <c r="AE476">
        <v>0.06</v>
      </c>
      <c r="AF476">
        <v>8.1999999999999993</v>
      </c>
      <c r="AG476">
        <v>1.94</v>
      </c>
      <c r="AH476">
        <v>499</v>
      </c>
      <c r="AI476">
        <v>0.21</v>
      </c>
      <c r="AJ476">
        <v>6.3E-2</v>
      </c>
      <c r="AK476">
        <v>60.6</v>
      </c>
      <c r="AL476">
        <v>3.7999999999999999E-2</v>
      </c>
      <c r="AM476">
        <v>4.5199999999999996</v>
      </c>
      <c r="AN476">
        <v>0.04</v>
      </c>
      <c r="AO476">
        <v>0.03</v>
      </c>
      <c r="AP476">
        <v>15</v>
      </c>
      <c r="AQ476">
        <v>0.5</v>
      </c>
      <c r="AR476">
        <v>29.8</v>
      </c>
      <c r="AS476">
        <v>-0.02</v>
      </c>
      <c r="AT476">
        <v>2</v>
      </c>
      <c r="AU476">
        <v>3810</v>
      </c>
      <c r="AV476">
        <v>-0.02</v>
      </c>
      <c r="AW476">
        <v>0.3</v>
      </c>
      <c r="AX476">
        <v>196</v>
      </c>
      <c r="AY476">
        <v>-0.1</v>
      </c>
      <c r="AZ476">
        <v>65.8</v>
      </c>
    </row>
    <row r="477" spans="1:52" x14ac:dyDescent="0.3">
      <c r="A477" t="s">
        <v>1810</v>
      </c>
      <c r="B477" t="s">
        <v>1811</v>
      </c>
      <c r="C477" s="1" t="str">
        <f t="shared" si="69"/>
        <v>21:1174</v>
      </c>
      <c r="D477" s="1" t="str">
        <f t="shared" si="76"/>
        <v>21:0241</v>
      </c>
      <c r="E477" t="s">
        <v>1812</v>
      </c>
      <c r="F477" t="s">
        <v>1813</v>
      </c>
      <c r="H477">
        <v>71.793430000000001</v>
      </c>
      <c r="I477">
        <v>-112.78901999999999</v>
      </c>
      <c r="J477" s="1" t="str">
        <f t="shared" si="77"/>
        <v>NGR bulk stream sediment</v>
      </c>
      <c r="K477" s="1" t="str">
        <f t="shared" si="78"/>
        <v>&lt;177 micron (NGR)</v>
      </c>
      <c r="L477">
        <v>24</v>
      </c>
      <c r="M477" t="s">
        <v>145</v>
      </c>
      <c r="N477">
        <v>59</v>
      </c>
      <c r="O477">
        <v>1</v>
      </c>
      <c r="P477">
        <v>58</v>
      </c>
      <c r="Q477">
        <v>5.14</v>
      </c>
      <c r="R477">
        <v>1.2</v>
      </c>
      <c r="S477">
        <v>5.3</v>
      </c>
      <c r="T477">
        <v>-20</v>
      </c>
      <c r="U477">
        <v>68.7</v>
      </c>
      <c r="V477">
        <v>0.09</v>
      </c>
      <c r="W477">
        <v>2.1800000000000002</v>
      </c>
      <c r="X477">
        <v>0.16</v>
      </c>
      <c r="Y477">
        <v>42.6</v>
      </c>
      <c r="Z477">
        <v>51.4</v>
      </c>
      <c r="AA477">
        <v>297.72000000000003</v>
      </c>
      <c r="AB477">
        <v>6.76</v>
      </c>
      <c r="AC477">
        <v>15.5</v>
      </c>
      <c r="AD477">
        <v>27</v>
      </c>
      <c r="AE477">
        <v>0.13</v>
      </c>
      <c r="AF477">
        <v>9.6999999999999993</v>
      </c>
      <c r="AG477">
        <v>1.93</v>
      </c>
      <c r="AH477">
        <v>1589</v>
      </c>
      <c r="AI477">
        <v>0.32</v>
      </c>
      <c r="AJ477">
        <v>5.3999999999999999E-2</v>
      </c>
      <c r="AK477">
        <v>72.099999999999994</v>
      </c>
      <c r="AL477">
        <v>6.0999999999999999E-2</v>
      </c>
      <c r="AM477">
        <v>4.9000000000000004</v>
      </c>
      <c r="AN477">
        <v>0.04</v>
      </c>
      <c r="AO477">
        <v>0.03</v>
      </c>
      <c r="AP477">
        <v>21.8</v>
      </c>
      <c r="AQ477">
        <v>0.9</v>
      </c>
      <c r="AR477">
        <v>42.4</v>
      </c>
      <c r="AS477">
        <v>0.04</v>
      </c>
      <c r="AT477">
        <v>2</v>
      </c>
      <c r="AU477">
        <v>4680</v>
      </c>
      <c r="AV477">
        <v>0.02</v>
      </c>
      <c r="AW477">
        <v>0.4</v>
      </c>
      <c r="AX477">
        <v>235</v>
      </c>
      <c r="AY477">
        <v>-0.1</v>
      </c>
      <c r="AZ477">
        <v>85.4</v>
      </c>
    </row>
    <row r="478" spans="1:52" x14ac:dyDescent="0.3">
      <c r="A478" t="s">
        <v>1814</v>
      </c>
      <c r="B478" t="s">
        <v>1815</v>
      </c>
      <c r="C478" s="1" t="str">
        <f t="shared" si="69"/>
        <v>21:1174</v>
      </c>
      <c r="D478" s="1" t="str">
        <f t="shared" si="76"/>
        <v>21:0241</v>
      </c>
      <c r="E478" t="s">
        <v>1816</v>
      </c>
      <c r="F478" t="s">
        <v>1817</v>
      </c>
      <c r="H478">
        <v>71.80368</v>
      </c>
      <c r="I478">
        <v>-112.512</v>
      </c>
      <c r="J478" s="1" t="str">
        <f t="shared" si="77"/>
        <v>NGR bulk stream sediment</v>
      </c>
      <c r="K478" s="1" t="str">
        <f t="shared" si="78"/>
        <v>&lt;177 micron (NGR)</v>
      </c>
      <c r="L478">
        <v>24</v>
      </c>
      <c r="M478" t="s">
        <v>150</v>
      </c>
      <c r="N478">
        <v>60</v>
      </c>
      <c r="O478">
        <v>1</v>
      </c>
      <c r="P478">
        <v>59</v>
      </c>
      <c r="Q478">
        <v>3.92</v>
      </c>
      <c r="R478">
        <v>2.2000000000000002</v>
      </c>
      <c r="S478">
        <v>3.4</v>
      </c>
      <c r="T478">
        <v>-20</v>
      </c>
      <c r="U478">
        <v>89.2</v>
      </c>
      <c r="V478">
        <v>0.15</v>
      </c>
      <c r="W478">
        <v>1.22</v>
      </c>
      <c r="X478">
        <v>0.19</v>
      </c>
      <c r="Y478">
        <v>35.200000000000003</v>
      </c>
      <c r="Z478">
        <v>68.099999999999994</v>
      </c>
      <c r="AA478">
        <v>186.58</v>
      </c>
      <c r="AB478">
        <v>6.15</v>
      </c>
      <c r="AC478">
        <v>13.1</v>
      </c>
      <c r="AD478">
        <v>17</v>
      </c>
      <c r="AE478">
        <v>0.11</v>
      </c>
      <c r="AF478">
        <v>15.1</v>
      </c>
      <c r="AG478">
        <v>1.23</v>
      </c>
      <c r="AH478">
        <v>1140</v>
      </c>
      <c r="AI478">
        <v>0.37</v>
      </c>
      <c r="AJ478">
        <v>0.03</v>
      </c>
      <c r="AK478">
        <v>58.7</v>
      </c>
      <c r="AL478">
        <v>5.6000000000000001E-2</v>
      </c>
      <c r="AM478">
        <v>8.8699999999999992</v>
      </c>
      <c r="AN478">
        <v>0.03</v>
      </c>
      <c r="AO478">
        <v>0.04</v>
      </c>
      <c r="AP478">
        <v>20.7</v>
      </c>
      <c r="AQ478">
        <v>0.4</v>
      </c>
      <c r="AR478">
        <v>26.4</v>
      </c>
      <c r="AS478">
        <v>-0.02</v>
      </c>
      <c r="AT478">
        <v>4.0999999999999996</v>
      </c>
      <c r="AU478">
        <v>3760</v>
      </c>
      <c r="AV478">
        <v>0.05</v>
      </c>
      <c r="AW478">
        <v>0.7</v>
      </c>
      <c r="AX478">
        <v>207</v>
      </c>
      <c r="AY478">
        <v>-0.1</v>
      </c>
      <c r="AZ478">
        <v>83.9</v>
      </c>
    </row>
    <row r="479" spans="1:52" x14ac:dyDescent="0.3">
      <c r="A479" t="s">
        <v>1818</v>
      </c>
      <c r="B479" t="s">
        <v>1819</v>
      </c>
      <c r="C479" s="1" t="str">
        <f t="shared" si="69"/>
        <v>21:1174</v>
      </c>
      <c r="D479" s="1" t="str">
        <f t="shared" si="76"/>
        <v>21:0241</v>
      </c>
      <c r="E479" t="s">
        <v>1820</v>
      </c>
      <c r="F479" t="s">
        <v>1821</v>
      </c>
      <c r="H479">
        <v>71.863230000000001</v>
      </c>
      <c r="I479">
        <v>-113.15304999999999</v>
      </c>
      <c r="J479" s="1" t="str">
        <f t="shared" si="77"/>
        <v>NGR bulk stream sediment</v>
      </c>
      <c r="K479" s="1" t="str">
        <f t="shared" si="78"/>
        <v>&lt;177 micron (NGR)</v>
      </c>
      <c r="L479">
        <v>25</v>
      </c>
      <c r="M479" t="s">
        <v>57</v>
      </c>
      <c r="N479">
        <v>61</v>
      </c>
      <c r="O479">
        <v>7</v>
      </c>
      <c r="P479">
        <v>36</v>
      </c>
      <c r="Q479">
        <v>2.62</v>
      </c>
      <c r="R479">
        <v>2.2999999999999998</v>
      </c>
      <c r="S479">
        <v>1</v>
      </c>
      <c r="T479">
        <v>-20</v>
      </c>
      <c r="U479">
        <v>117</v>
      </c>
      <c r="V479">
        <v>0.13</v>
      </c>
      <c r="W479">
        <v>3.42</v>
      </c>
      <c r="X479">
        <v>0.15</v>
      </c>
      <c r="Y479">
        <v>19.5</v>
      </c>
      <c r="Z479">
        <v>40.6</v>
      </c>
      <c r="AA479">
        <v>66.680000000000007</v>
      </c>
      <c r="AB479">
        <v>3.56</v>
      </c>
      <c r="AC479">
        <v>7.8</v>
      </c>
      <c r="AD479">
        <v>-5</v>
      </c>
      <c r="AE479">
        <v>0.14000000000000001</v>
      </c>
      <c r="AF479">
        <v>15.3</v>
      </c>
      <c r="AG479">
        <v>4.55</v>
      </c>
      <c r="AH479">
        <v>409</v>
      </c>
      <c r="AI479">
        <v>0.56999999999999995</v>
      </c>
      <c r="AJ479">
        <v>6.7000000000000004E-2</v>
      </c>
      <c r="AK479">
        <v>39.799999999999997</v>
      </c>
      <c r="AL479">
        <v>3.5999999999999997E-2</v>
      </c>
      <c r="AM479">
        <v>8.36</v>
      </c>
      <c r="AN479">
        <v>0.06</v>
      </c>
      <c r="AO479">
        <v>0.02</v>
      </c>
      <c r="AP479">
        <v>8</v>
      </c>
      <c r="AQ479">
        <v>0.5</v>
      </c>
      <c r="AR479">
        <v>29</v>
      </c>
      <c r="AS479">
        <v>-0.02</v>
      </c>
      <c r="AT479">
        <v>2.5</v>
      </c>
      <c r="AU479">
        <v>1650</v>
      </c>
      <c r="AV479">
        <v>0.06</v>
      </c>
      <c r="AW479">
        <v>0.4</v>
      </c>
      <c r="AX479">
        <v>111</v>
      </c>
      <c r="AY479">
        <v>-0.1</v>
      </c>
      <c r="AZ479">
        <v>56.3</v>
      </c>
    </row>
    <row r="480" spans="1:52" x14ac:dyDescent="0.3">
      <c r="A480" t="s">
        <v>1822</v>
      </c>
      <c r="B480" t="s">
        <v>1823</v>
      </c>
      <c r="C480" s="1" t="str">
        <f t="shared" si="69"/>
        <v>21:1174</v>
      </c>
      <c r="D480" s="1" t="str">
        <f t="shared" si="76"/>
        <v>21:0241</v>
      </c>
      <c r="E480" t="s">
        <v>1824</v>
      </c>
      <c r="F480" t="s">
        <v>1825</v>
      </c>
      <c r="H480">
        <v>71.852000000000004</v>
      </c>
      <c r="I480">
        <v>-112.473</v>
      </c>
      <c r="J480" s="1" t="str">
        <f t="shared" si="77"/>
        <v>NGR bulk stream sediment</v>
      </c>
      <c r="K480" s="1" t="str">
        <f t="shared" si="78"/>
        <v>&lt;177 micron (NGR)</v>
      </c>
      <c r="L480">
        <v>25</v>
      </c>
      <c r="M480" t="s">
        <v>62</v>
      </c>
      <c r="N480">
        <v>62</v>
      </c>
      <c r="O480">
        <v>1</v>
      </c>
      <c r="P480">
        <v>29</v>
      </c>
      <c r="Q480">
        <v>2.79</v>
      </c>
      <c r="R480">
        <v>1.1000000000000001</v>
      </c>
      <c r="S480">
        <v>1.7</v>
      </c>
      <c r="T480">
        <v>-20</v>
      </c>
      <c r="U480">
        <v>66.400000000000006</v>
      </c>
      <c r="V480">
        <v>0.08</v>
      </c>
      <c r="W480">
        <v>1.41</v>
      </c>
      <c r="X480">
        <v>0.32</v>
      </c>
      <c r="Y480">
        <v>38.1</v>
      </c>
      <c r="Z480">
        <v>65</v>
      </c>
      <c r="AA480">
        <v>128.4</v>
      </c>
      <c r="AB480">
        <v>6.52</v>
      </c>
      <c r="AC480">
        <v>11.2</v>
      </c>
      <c r="AD480">
        <v>11</v>
      </c>
      <c r="AE480">
        <v>0.06</v>
      </c>
      <c r="AF480">
        <v>9.8000000000000007</v>
      </c>
      <c r="AG480">
        <v>0.88</v>
      </c>
      <c r="AH480">
        <v>1458</v>
      </c>
      <c r="AI480">
        <v>0.28999999999999998</v>
      </c>
      <c r="AJ480">
        <v>4.2000000000000003E-2</v>
      </c>
      <c r="AK480">
        <v>53.6</v>
      </c>
      <c r="AL480">
        <v>3.1E-2</v>
      </c>
      <c r="AM480">
        <v>7.6</v>
      </c>
      <c r="AN480">
        <v>-0.02</v>
      </c>
      <c r="AO480">
        <v>0.03</v>
      </c>
      <c r="AP480">
        <v>13.9</v>
      </c>
      <c r="AQ480">
        <v>0.2</v>
      </c>
      <c r="AR480">
        <v>18.3</v>
      </c>
      <c r="AS480">
        <v>-0.02</v>
      </c>
      <c r="AT480">
        <v>2.2999999999999998</v>
      </c>
      <c r="AU480">
        <v>5160</v>
      </c>
      <c r="AV480">
        <v>-0.02</v>
      </c>
      <c r="AW480">
        <v>0.5</v>
      </c>
      <c r="AX480">
        <v>293</v>
      </c>
      <c r="AY480">
        <v>-0.1</v>
      </c>
      <c r="AZ480">
        <v>82.2</v>
      </c>
    </row>
    <row r="481" spans="1:52" x14ac:dyDescent="0.3">
      <c r="A481" t="s">
        <v>1826</v>
      </c>
      <c r="B481" t="s">
        <v>1827</v>
      </c>
      <c r="C481" s="1" t="str">
        <f t="shared" si="69"/>
        <v>21:1174</v>
      </c>
      <c r="D481" s="1" t="str">
        <f t="shared" si="76"/>
        <v>21:0241</v>
      </c>
      <c r="E481" t="s">
        <v>1828</v>
      </c>
      <c r="F481" t="s">
        <v>1829</v>
      </c>
      <c r="H481">
        <v>71.896829999999994</v>
      </c>
      <c r="I481">
        <v>-112.38</v>
      </c>
      <c r="J481" s="1" t="str">
        <f t="shared" si="77"/>
        <v>NGR bulk stream sediment</v>
      </c>
      <c r="K481" s="1" t="str">
        <f t="shared" si="78"/>
        <v>&lt;177 micron (NGR)</v>
      </c>
      <c r="L481">
        <v>25</v>
      </c>
      <c r="M481" t="s">
        <v>67</v>
      </c>
      <c r="N481">
        <v>63</v>
      </c>
      <c r="O481">
        <v>1</v>
      </c>
      <c r="P481">
        <v>53</v>
      </c>
      <c r="Q481">
        <v>3.23</v>
      </c>
      <c r="R481">
        <v>0.8</v>
      </c>
      <c r="S481">
        <v>2.1</v>
      </c>
      <c r="T481">
        <v>-20</v>
      </c>
      <c r="U481">
        <v>54.8</v>
      </c>
      <c r="V481">
        <v>0.08</v>
      </c>
      <c r="W481">
        <v>1.33</v>
      </c>
      <c r="X481">
        <v>0.12</v>
      </c>
      <c r="Y481">
        <v>26.3</v>
      </c>
      <c r="Z481">
        <v>51.6</v>
      </c>
      <c r="AA481">
        <v>139.13999999999999</v>
      </c>
      <c r="AB481">
        <v>4.08</v>
      </c>
      <c r="AC481">
        <v>9.6999999999999993</v>
      </c>
      <c r="AD481">
        <v>22</v>
      </c>
      <c r="AE481">
        <v>7.0000000000000007E-2</v>
      </c>
      <c r="AF481">
        <v>11</v>
      </c>
      <c r="AG481">
        <v>1.39</v>
      </c>
      <c r="AH481">
        <v>525</v>
      </c>
      <c r="AI481">
        <v>0.17</v>
      </c>
      <c r="AJ481">
        <v>4.2999999999999997E-2</v>
      </c>
      <c r="AK481">
        <v>53.5</v>
      </c>
      <c r="AL481">
        <v>3.3000000000000002E-2</v>
      </c>
      <c r="AM481">
        <v>6.56</v>
      </c>
      <c r="AN481">
        <v>0.03</v>
      </c>
      <c r="AO481">
        <v>0.02</v>
      </c>
      <c r="AP481">
        <v>15</v>
      </c>
      <c r="AQ481">
        <v>0.4</v>
      </c>
      <c r="AR481">
        <v>20.8</v>
      </c>
      <c r="AS481">
        <v>-0.02</v>
      </c>
      <c r="AT481">
        <v>3.1</v>
      </c>
      <c r="AU481">
        <v>3140</v>
      </c>
      <c r="AV481">
        <v>0.03</v>
      </c>
      <c r="AW481">
        <v>0.5</v>
      </c>
      <c r="AX481">
        <v>151</v>
      </c>
      <c r="AY481">
        <v>-0.1</v>
      </c>
      <c r="AZ481">
        <v>60.4</v>
      </c>
    </row>
    <row r="482" spans="1:52" x14ac:dyDescent="0.3">
      <c r="A482" t="s">
        <v>1830</v>
      </c>
      <c r="B482" t="s">
        <v>1831</v>
      </c>
      <c r="C482" s="1" t="str">
        <f t="shared" si="69"/>
        <v>21:1174</v>
      </c>
      <c r="D482" s="1" t="str">
        <f t="shared" si="76"/>
        <v>21:0241</v>
      </c>
      <c r="E482" t="s">
        <v>1832</v>
      </c>
      <c r="F482" t="s">
        <v>1833</v>
      </c>
      <c r="H482">
        <v>71.938360000000003</v>
      </c>
      <c r="I482">
        <v>-112.40401</v>
      </c>
      <c r="J482" s="1" t="str">
        <f t="shared" si="77"/>
        <v>NGR bulk stream sediment</v>
      </c>
      <c r="K482" s="1" t="str">
        <f t="shared" si="78"/>
        <v>&lt;177 micron (NGR)</v>
      </c>
      <c r="L482">
        <v>25</v>
      </c>
      <c r="M482" t="s">
        <v>77</v>
      </c>
      <c r="N482">
        <v>64</v>
      </c>
      <c r="O482">
        <v>1</v>
      </c>
      <c r="P482">
        <v>63</v>
      </c>
      <c r="Q482">
        <v>3.6</v>
      </c>
      <c r="R482">
        <v>1.3</v>
      </c>
      <c r="S482">
        <v>3.6</v>
      </c>
      <c r="T482">
        <v>-20</v>
      </c>
      <c r="U482">
        <v>67.099999999999994</v>
      </c>
      <c r="V482">
        <v>0.1</v>
      </c>
      <c r="W482">
        <v>1.32</v>
      </c>
      <c r="X482">
        <v>0.15</v>
      </c>
      <c r="Y482">
        <v>30.7</v>
      </c>
      <c r="Z482">
        <v>59.6</v>
      </c>
      <c r="AA482">
        <v>162.53</v>
      </c>
      <c r="AB482">
        <v>5.03</v>
      </c>
      <c r="AC482">
        <v>10.8</v>
      </c>
      <c r="AD482">
        <v>33</v>
      </c>
      <c r="AE482">
        <v>0.08</v>
      </c>
      <c r="AF482">
        <v>11.8</v>
      </c>
      <c r="AG482">
        <v>1.61</v>
      </c>
      <c r="AH482">
        <v>956</v>
      </c>
      <c r="AI482">
        <v>0.24</v>
      </c>
      <c r="AJ482">
        <v>3.7999999999999999E-2</v>
      </c>
      <c r="AK482">
        <v>61</v>
      </c>
      <c r="AL482">
        <v>3.9E-2</v>
      </c>
      <c r="AM482">
        <v>7.16</v>
      </c>
      <c r="AN482">
        <v>0.04</v>
      </c>
      <c r="AO482">
        <v>0.02</v>
      </c>
      <c r="AP482">
        <v>17.100000000000001</v>
      </c>
      <c r="AQ482">
        <v>0.5</v>
      </c>
      <c r="AR482">
        <v>20.7</v>
      </c>
      <c r="AS482">
        <v>-0.02</v>
      </c>
      <c r="AT482">
        <v>3.2</v>
      </c>
      <c r="AU482">
        <v>2900</v>
      </c>
      <c r="AV482">
        <v>0.05</v>
      </c>
      <c r="AW482">
        <v>0.5</v>
      </c>
      <c r="AX482">
        <v>162</v>
      </c>
      <c r="AY482">
        <v>-0.1</v>
      </c>
      <c r="AZ482">
        <v>67.8</v>
      </c>
    </row>
    <row r="483" spans="1:52" x14ac:dyDescent="0.3">
      <c r="A483" t="s">
        <v>1834</v>
      </c>
      <c r="B483" t="s">
        <v>1835</v>
      </c>
      <c r="C483" s="1" t="str">
        <f t="shared" ref="C483:C546" si="79">HYPERLINK("http://geochem.nrcan.gc.ca/cdogs/content/bdl/bdl211174_e.htm", "21:1174")</f>
        <v>21:1174</v>
      </c>
      <c r="D483" s="1" t="str">
        <f t="shared" si="76"/>
        <v>21:0241</v>
      </c>
      <c r="E483" t="s">
        <v>1836</v>
      </c>
      <c r="F483" t="s">
        <v>1837</v>
      </c>
      <c r="H483">
        <v>71.941040000000001</v>
      </c>
      <c r="I483">
        <v>-112.38401</v>
      </c>
      <c r="J483" s="1" t="str">
        <f t="shared" si="77"/>
        <v>NGR bulk stream sediment</v>
      </c>
      <c r="K483" s="1" t="str">
        <f t="shared" si="78"/>
        <v>&lt;177 micron (NGR)</v>
      </c>
      <c r="L483">
        <v>25</v>
      </c>
      <c r="M483" t="s">
        <v>82</v>
      </c>
      <c r="N483">
        <v>65</v>
      </c>
      <c r="O483">
        <v>1</v>
      </c>
      <c r="P483">
        <v>93</v>
      </c>
      <c r="Q483">
        <v>5.39</v>
      </c>
      <c r="R483">
        <v>1.9</v>
      </c>
      <c r="S483">
        <v>8.3000000000000007</v>
      </c>
      <c r="T483">
        <v>-20</v>
      </c>
      <c r="U483">
        <v>87.3</v>
      </c>
      <c r="V483">
        <v>0.13</v>
      </c>
      <c r="W483">
        <v>1.43</v>
      </c>
      <c r="X483">
        <v>0.18</v>
      </c>
      <c r="Y483">
        <v>44.2</v>
      </c>
      <c r="Z483">
        <v>78.3</v>
      </c>
      <c r="AA483">
        <v>453.36</v>
      </c>
      <c r="AB483">
        <v>6.56</v>
      </c>
      <c r="AC483">
        <v>15.1</v>
      </c>
      <c r="AD483">
        <v>60</v>
      </c>
      <c r="AE483">
        <v>0.13</v>
      </c>
      <c r="AF483">
        <v>10.6</v>
      </c>
      <c r="AG483">
        <v>2.73</v>
      </c>
      <c r="AH483">
        <v>1448</v>
      </c>
      <c r="AI483">
        <v>0.45</v>
      </c>
      <c r="AJ483">
        <v>2.4E-2</v>
      </c>
      <c r="AK483">
        <v>100.3</v>
      </c>
      <c r="AL483">
        <v>8.6999999999999994E-2</v>
      </c>
      <c r="AM483">
        <v>8.23</v>
      </c>
      <c r="AN483">
        <v>0.11</v>
      </c>
      <c r="AO483">
        <v>0.04</v>
      </c>
      <c r="AP483">
        <v>24.3</v>
      </c>
      <c r="AQ483">
        <v>1.6</v>
      </c>
      <c r="AR483">
        <v>29.4</v>
      </c>
      <c r="AS483">
        <v>0.03</v>
      </c>
      <c r="AT483">
        <v>2.2000000000000002</v>
      </c>
      <c r="AU483">
        <v>2380</v>
      </c>
      <c r="AV483">
        <v>7.0000000000000007E-2</v>
      </c>
      <c r="AW483">
        <v>0.5</v>
      </c>
      <c r="AX483">
        <v>178</v>
      </c>
      <c r="AY483">
        <v>-0.1</v>
      </c>
      <c r="AZ483">
        <v>91.7</v>
      </c>
    </row>
    <row r="484" spans="1:52" x14ac:dyDescent="0.3">
      <c r="A484" t="s">
        <v>1838</v>
      </c>
      <c r="B484" t="s">
        <v>1839</v>
      </c>
      <c r="C484" s="1" t="str">
        <f t="shared" si="79"/>
        <v>21:1174</v>
      </c>
      <c r="D484" s="1" t="str">
        <f t="shared" si="76"/>
        <v>21:0241</v>
      </c>
      <c r="E484" t="s">
        <v>1840</v>
      </c>
      <c r="F484" t="s">
        <v>1841</v>
      </c>
      <c r="H484">
        <v>71.954620000000006</v>
      </c>
      <c r="I484">
        <v>-112.38500999999999</v>
      </c>
      <c r="J484" s="1" t="str">
        <f t="shared" si="77"/>
        <v>NGR bulk stream sediment</v>
      </c>
      <c r="K484" s="1" t="str">
        <f t="shared" si="78"/>
        <v>&lt;177 micron (NGR)</v>
      </c>
      <c r="L484">
        <v>25</v>
      </c>
      <c r="M484" t="s">
        <v>87</v>
      </c>
      <c r="N484">
        <v>66</v>
      </c>
      <c r="O484">
        <v>1</v>
      </c>
      <c r="P484">
        <v>111</v>
      </c>
      <c r="Q484">
        <v>5.65</v>
      </c>
      <c r="R484">
        <v>2.6</v>
      </c>
      <c r="S484">
        <v>5.9</v>
      </c>
      <c r="T484">
        <v>-20</v>
      </c>
      <c r="U484">
        <v>112.9</v>
      </c>
      <c r="V484">
        <v>0.15</v>
      </c>
      <c r="W484">
        <v>1.22</v>
      </c>
      <c r="X484">
        <v>0.19</v>
      </c>
      <c r="Y484">
        <v>45.6</v>
      </c>
      <c r="Z484">
        <v>81.400000000000006</v>
      </c>
      <c r="AA484">
        <v>383.81</v>
      </c>
      <c r="AB484">
        <v>7.46</v>
      </c>
      <c r="AC484">
        <v>16.8</v>
      </c>
      <c r="AD484">
        <v>41</v>
      </c>
      <c r="AE484">
        <v>0.12</v>
      </c>
      <c r="AF484">
        <v>13.4</v>
      </c>
      <c r="AG484">
        <v>2.63</v>
      </c>
      <c r="AH484">
        <v>1510</v>
      </c>
      <c r="AI484">
        <v>0.47</v>
      </c>
      <c r="AJ484">
        <v>2.8000000000000001E-2</v>
      </c>
      <c r="AK484">
        <v>98.9</v>
      </c>
      <c r="AL484">
        <v>7.0999999999999994E-2</v>
      </c>
      <c r="AM484">
        <v>8.7899999999999991</v>
      </c>
      <c r="AN484">
        <v>7.0000000000000007E-2</v>
      </c>
      <c r="AO484">
        <v>0.04</v>
      </c>
      <c r="AP484">
        <v>28.1</v>
      </c>
      <c r="AQ484">
        <v>1.2</v>
      </c>
      <c r="AR484">
        <v>30.2</v>
      </c>
      <c r="AS484">
        <v>0.03</v>
      </c>
      <c r="AT484">
        <v>3</v>
      </c>
      <c r="AU484">
        <v>3060</v>
      </c>
      <c r="AV484">
        <v>0.08</v>
      </c>
      <c r="AW484">
        <v>0.6</v>
      </c>
      <c r="AX484">
        <v>208</v>
      </c>
      <c r="AY484">
        <v>-0.1</v>
      </c>
      <c r="AZ484">
        <v>100.6</v>
      </c>
    </row>
    <row r="485" spans="1:52" x14ac:dyDescent="0.3">
      <c r="A485" t="s">
        <v>1842</v>
      </c>
      <c r="B485" t="s">
        <v>1843</v>
      </c>
      <c r="C485" s="1" t="str">
        <f t="shared" si="79"/>
        <v>21:1174</v>
      </c>
      <c r="D485" s="1" t="str">
        <f t="shared" si="76"/>
        <v>21:0241</v>
      </c>
      <c r="E485" t="s">
        <v>1844</v>
      </c>
      <c r="F485" t="s">
        <v>1845</v>
      </c>
      <c r="H485">
        <v>71.97972</v>
      </c>
      <c r="I485">
        <v>-112.60503</v>
      </c>
      <c r="J485" s="1" t="str">
        <f t="shared" si="77"/>
        <v>NGR bulk stream sediment</v>
      </c>
      <c r="K485" s="1" t="str">
        <f t="shared" si="78"/>
        <v>&lt;177 micron (NGR)</v>
      </c>
      <c r="L485">
        <v>25</v>
      </c>
      <c r="M485" t="s">
        <v>92</v>
      </c>
      <c r="N485">
        <v>67</v>
      </c>
      <c r="O485">
        <v>1</v>
      </c>
      <c r="P485">
        <v>85</v>
      </c>
      <c r="Q485">
        <v>5.0199999999999996</v>
      </c>
      <c r="R485">
        <v>1.4</v>
      </c>
      <c r="S485">
        <v>7.3</v>
      </c>
      <c r="T485">
        <v>-20</v>
      </c>
      <c r="U485">
        <v>89.1</v>
      </c>
      <c r="V485">
        <v>0.11</v>
      </c>
      <c r="W485">
        <v>1.04</v>
      </c>
      <c r="X485">
        <v>0.1</v>
      </c>
      <c r="Y485">
        <v>38.9</v>
      </c>
      <c r="Z485">
        <v>84.3</v>
      </c>
      <c r="AA485">
        <v>309.26</v>
      </c>
      <c r="AB485">
        <v>6.38</v>
      </c>
      <c r="AC485">
        <v>15.5</v>
      </c>
      <c r="AD485">
        <v>57</v>
      </c>
      <c r="AE485">
        <v>0.11</v>
      </c>
      <c r="AF485">
        <v>10</v>
      </c>
      <c r="AG485">
        <v>2.84</v>
      </c>
      <c r="AH485">
        <v>840</v>
      </c>
      <c r="AI485">
        <v>0.43</v>
      </c>
      <c r="AJ485">
        <v>2.7E-2</v>
      </c>
      <c r="AK485">
        <v>90.1</v>
      </c>
      <c r="AL485">
        <v>0.08</v>
      </c>
      <c r="AM485">
        <v>6.88</v>
      </c>
      <c r="AN485">
        <v>0.14000000000000001</v>
      </c>
      <c r="AO485">
        <v>0.05</v>
      </c>
      <c r="AP485">
        <v>19.5</v>
      </c>
      <c r="AQ485">
        <v>1.2</v>
      </c>
      <c r="AR485">
        <v>21.4</v>
      </c>
      <c r="AS485">
        <v>0.03</v>
      </c>
      <c r="AT485">
        <v>1.7</v>
      </c>
      <c r="AU485">
        <v>2630</v>
      </c>
      <c r="AV485">
        <v>0.06</v>
      </c>
      <c r="AW485">
        <v>0.5</v>
      </c>
      <c r="AX485">
        <v>191</v>
      </c>
      <c r="AY485">
        <v>-0.1</v>
      </c>
      <c r="AZ485">
        <v>79.2</v>
      </c>
    </row>
    <row r="486" spans="1:52" x14ac:dyDescent="0.3">
      <c r="A486" t="s">
        <v>1846</v>
      </c>
      <c r="B486" t="s">
        <v>1847</v>
      </c>
      <c r="C486" s="1" t="str">
        <f t="shared" si="79"/>
        <v>21:1174</v>
      </c>
      <c r="D486" s="1" t="str">
        <f t="shared" si="76"/>
        <v>21:0241</v>
      </c>
      <c r="E486" t="s">
        <v>1848</v>
      </c>
      <c r="F486" t="s">
        <v>1849</v>
      </c>
      <c r="H486">
        <v>71.809960000000004</v>
      </c>
      <c r="I486">
        <v>-112.91103</v>
      </c>
      <c r="J486" s="1" t="str">
        <f t="shared" si="77"/>
        <v>NGR bulk stream sediment</v>
      </c>
      <c r="K486" s="1" t="str">
        <f t="shared" si="78"/>
        <v>&lt;177 micron (NGR)</v>
      </c>
      <c r="L486">
        <v>25</v>
      </c>
      <c r="M486" t="s">
        <v>97</v>
      </c>
      <c r="N486">
        <v>68</v>
      </c>
      <c r="O486">
        <v>1</v>
      </c>
      <c r="P486">
        <v>31</v>
      </c>
      <c r="Q486">
        <v>2.99</v>
      </c>
      <c r="R486">
        <v>0.2</v>
      </c>
      <c r="S486">
        <v>1.3</v>
      </c>
      <c r="T486">
        <v>-20</v>
      </c>
      <c r="U486">
        <v>20.100000000000001</v>
      </c>
      <c r="V486">
        <v>0.04</v>
      </c>
      <c r="W486">
        <v>1.64</v>
      </c>
      <c r="X486">
        <v>0.11</v>
      </c>
      <c r="Y486">
        <v>33.5</v>
      </c>
      <c r="Z486">
        <v>43</v>
      </c>
      <c r="AA486">
        <v>120.63</v>
      </c>
      <c r="AB486">
        <v>7.75</v>
      </c>
      <c r="AC486">
        <v>10.5</v>
      </c>
      <c r="AD486">
        <v>14</v>
      </c>
      <c r="AE486">
        <v>0.05</v>
      </c>
      <c r="AF486">
        <v>4.9000000000000004</v>
      </c>
      <c r="AG486">
        <v>2.1800000000000002</v>
      </c>
      <c r="AH486">
        <v>830</v>
      </c>
      <c r="AI486">
        <v>0.21</v>
      </c>
      <c r="AJ486">
        <v>0.11799999999999999</v>
      </c>
      <c r="AK486">
        <v>67.400000000000006</v>
      </c>
      <c r="AL486">
        <v>2.9000000000000001E-2</v>
      </c>
      <c r="AM486">
        <v>3.06</v>
      </c>
      <c r="AN486">
        <v>-0.02</v>
      </c>
      <c r="AO486">
        <v>-0.02</v>
      </c>
      <c r="AP486">
        <v>10</v>
      </c>
      <c r="AQ486">
        <v>0.3</v>
      </c>
      <c r="AR486">
        <v>32.799999999999997</v>
      </c>
      <c r="AS486">
        <v>-0.02</v>
      </c>
      <c r="AT486">
        <v>0.8</v>
      </c>
      <c r="AU486">
        <v>6380</v>
      </c>
      <c r="AV486">
        <v>-0.02</v>
      </c>
      <c r="AW486">
        <v>0.2</v>
      </c>
      <c r="AX486">
        <v>390</v>
      </c>
      <c r="AY486">
        <v>-0.1</v>
      </c>
      <c r="AZ486">
        <v>91.2</v>
      </c>
    </row>
    <row r="487" spans="1:52" x14ac:dyDescent="0.3">
      <c r="A487" t="s">
        <v>1850</v>
      </c>
      <c r="B487" t="s">
        <v>1851</v>
      </c>
      <c r="C487" s="1" t="str">
        <f t="shared" si="79"/>
        <v>21:1174</v>
      </c>
      <c r="D487" s="1" t="str">
        <f t="shared" si="76"/>
        <v>21:0241</v>
      </c>
      <c r="E487" t="s">
        <v>1852</v>
      </c>
      <c r="F487" t="s">
        <v>1853</v>
      </c>
      <c r="H487">
        <v>71.893900000000002</v>
      </c>
      <c r="I487">
        <v>-113.08605</v>
      </c>
      <c r="J487" s="1" t="str">
        <f t="shared" si="77"/>
        <v>NGR bulk stream sediment</v>
      </c>
      <c r="K487" s="1" t="str">
        <f t="shared" si="78"/>
        <v>&lt;177 micron (NGR)</v>
      </c>
      <c r="L487">
        <v>25</v>
      </c>
      <c r="M487" t="s">
        <v>102</v>
      </c>
      <c r="N487">
        <v>69</v>
      </c>
      <c r="O487">
        <v>1</v>
      </c>
      <c r="P487">
        <v>51</v>
      </c>
      <c r="Q487">
        <v>2.67</v>
      </c>
      <c r="R487">
        <v>0.8</v>
      </c>
      <c r="S487">
        <v>1.9</v>
      </c>
      <c r="T487">
        <v>-20</v>
      </c>
      <c r="U487">
        <v>44.8</v>
      </c>
      <c r="V487">
        <v>0.08</v>
      </c>
      <c r="W487">
        <v>1.35</v>
      </c>
      <c r="X487">
        <v>0.13</v>
      </c>
      <c r="Y487">
        <v>26.4</v>
      </c>
      <c r="Z487">
        <v>32.5</v>
      </c>
      <c r="AA487">
        <v>151.54</v>
      </c>
      <c r="AB487">
        <v>5.0599999999999996</v>
      </c>
      <c r="AC487">
        <v>9.6999999999999993</v>
      </c>
      <c r="AD487">
        <v>13</v>
      </c>
      <c r="AE487">
        <v>0.08</v>
      </c>
      <c r="AF487">
        <v>9.5</v>
      </c>
      <c r="AG487">
        <v>2.46</v>
      </c>
      <c r="AH487">
        <v>532</v>
      </c>
      <c r="AI487">
        <v>0.22</v>
      </c>
      <c r="AJ487">
        <v>7.2999999999999995E-2</v>
      </c>
      <c r="AK487">
        <v>44.3</v>
      </c>
      <c r="AL487">
        <v>3.9E-2</v>
      </c>
      <c r="AM487">
        <v>8.8000000000000007</v>
      </c>
      <c r="AN487">
        <v>0.03</v>
      </c>
      <c r="AO487">
        <v>0.02</v>
      </c>
      <c r="AP487">
        <v>10</v>
      </c>
      <c r="AQ487">
        <v>0.5</v>
      </c>
      <c r="AR487">
        <v>15.7</v>
      </c>
      <c r="AS487">
        <v>-0.02</v>
      </c>
      <c r="AT487">
        <v>1.5</v>
      </c>
      <c r="AU487">
        <v>4280</v>
      </c>
      <c r="AV487">
        <v>-0.02</v>
      </c>
      <c r="AW487">
        <v>0.4</v>
      </c>
      <c r="AX487">
        <v>222</v>
      </c>
      <c r="AY487">
        <v>-0.1</v>
      </c>
      <c r="AZ487">
        <v>84.2</v>
      </c>
    </row>
    <row r="488" spans="1:52" x14ac:dyDescent="0.3">
      <c r="A488" t="s">
        <v>1854</v>
      </c>
      <c r="B488" t="s">
        <v>1855</v>
      </c>
      <c r="C488" s="1" t="str">
        <f t="shared" si="79"/>
        <v>21:1174</v>
      </c>
      <c r="D488" s="1" t="str">
        <f t="shared" si="76"/>
        <v>21:0241</v>
      </c>
      <c r="E488" t="s">
        <v>1820</v>
      </c>
      <c r="F488" t="s">
        <v>1856</v>
      </c>
      <c r="H488">
        <v>71.863230000000001</v>
      </c>
      <c r="I488">
        <v>-113.15304999999999</v>
      </c>
      <c r="J488" s="1" t="str">
        <f t="shared" si="77"/>
        <v>NGR bulk stream sediment</v>
      </c>
      <c r="K488" s="1" t="str">
        <f t="shared" si="78"/>
        <v>&lt;177 micron (NGR)</v>
      </c>
      <c r="L488">
        <v>25</v>
      </c>
      <c r="M488" t="s">
        <v>120</v>
      </c>
      <c r="N488">
        <v>70</v>
      </c>
      <c r="O488">
        <v>1</v>
      </c>
      <c r="P488">
        <v>35</v>
      </c>
      <c r="Q488">
        <v>2.5299999999999998</v>
      </c>
      <c r="R488">
        <v>1.9</v>
      </c>
      <c r="S488">
        <v>0.6</v>
      </c>
      <c r="T488">
        <v>-20</v>
      </c>
      <c r="U488">
        <v>108.5</v>
      </c>
      <c r="V488">
        <v>0.12</v>
      </c>
      <c r="W488">
        <v>3.38</v>
      </c>
      <c r="X488">
        <v>0.14000000000000001</v>
      </c>
      <c r="Y488">
        <v>18.600000000000001</v>
      </c>
      <c r="Z488">
        <v>38</v>
      </c>
      <c r="AA488">
        <v>59.28</v>
      </c>
      <c r="AB488">
        <v>3.41</v>
      </c>
      <c r="AC488">
        <v>7.5</v>
      </c>
      <c r="AD488">
        <v>8</v>
      </c>
      <c r="AE488">
        <v>0.13</v>
      </c>
      <c r="AF488">
        <v>14.6</v>
      </c>
      <c r="AG488">
        <v>4.42</v>
      </c>
      <c r="AH488">
        <v>377</v>
      </c>
      <c r="AI488">
        <v>0.5</v>
      </c>
      <c r="AJ488">
        <v>6.7000000000000004E-2</v>
      </c>
      <c r="AK488">
        <v>36.700000000000003</v>
      </c>
      <c r="AL488">
        <v>3.5000000000000003E-2</v>
      </c>
      <c r="AM488">
        <v>8.11</v>
      </c>
      <c r="AN488">
        <v>0.05</v>
      </c>
      <c r="AO488">
        <v>0.03</v>
      </c>
      <c r="AP488">
        <v>7.2</v>
      </c>
      <c r="AQ488">
        <v>0.3</v>
      </c>
      <c r="AR488">
        <v>28.9</v>
      </c>
      <c r="AS488">
        <v>-0.02</v>
      </c>
      <c r="AT488">
        <v>2.5</v>
      </c>
      <c r="AU488">
        <v>1660</v>
      </c>
      <c r="AV488">
        <v>0.06</v>
      </c>
      <c r="AW488">
        <v>0.4</v>
      </c>
      <c r="AX488">
        <v>106</v>
      </c>
      <c r="AY488">
        <v>-0.1</v>
      </c>
      <c r="AZ488">
        <v>54.4</v>
      </c>
    </row>
    <row r="489" spans="1:52" x14ac:dyDescent="0.3">
      <c r="A489" t="s">
        <v>1857</v>
      </c>
      <c r="B489" t="s">
        <v>1858</v>
      </c>
      <c r="C489" s="1" t="str">
        <f t="shared" si="79"/>
        <v>21:1174</v>
      </c>
      <c r="D489" s="1" t="str">
        <f t="shared" si="76"/>
        <v>21:0241</v>
      </c>
      <c r="E489" t="s">
        <v>1820</v>
      </c>
      <c r="F489" t="s">
        <v>1859</v>
      </c>
      <c r="H489">
        <v>71.863230000000001</v>
      </c>
      <c r="I489">
        <v>-113.15304999999999</v>
      </c>
      <c r="J489" s="1" t="str">
        <f t="shared" si="77"/>
        <v>NGR bulk stream sediment</v>
      </c>
      <c r="K489" s="1" t="str">
        <f t="shared" si="78"/>
        <v>&lt;177 micron (NGR)</v>
      </c>
      <c r="L489">
        <v>25</v>
      </c>
      <c r="M489" t="s">
        <v>116</v>
      </c>
      <c r="N489">
        <v>71</v>
      </c>
      <c r="O489">
        <v>1</v>
      </c>
      <c r="P489">
        <v>33</v>
      </c>
      <c r="Q489">
        <v>2.46</v>
      </c>
      <c r="R489">
        <v>2.1</v>
      </c>
      <c r="S489">
        <v>0.9</v>
      </c>
      <c r="T489">
        <v>-20</v>
      </c>
      <c r="U489">
        <v>114.6</v>
      </c>
      <c r="V489">
        <v>0.12</v>
      </c>
      <c r="W489">
        <v>3.84</v>
      </c>
      <c r="X489">
        <v>0.16</v>
      </c>
      <c r="Y489">
        <v>19</v>
      </c>
      <c r="Z489">
        <v>37.9</v>
      </c>
      <c r="AA489">
        <v>64.05</v>
      </c>
      <c r="AB489">
        <v>3.38</v>
      </c>
      <c r="AC489">
        <v>7.5</v>
      </c>
      <c r="AD489">
        <v>7</v>
      </c>
      <c r="AE489">
        <v>0.13</v>
      </c>
      <c r="AF489">
        <v>14.8</v>
      </c>
      <c r="AG489">
        <v>4.55</v>
      </c>
      <c r="AH489">
        <v>409</v>
      </c>
      <c r="AI489">
        <v>0.54</v>
      </c>
      <c r="AJ489">
        <v>6.8000000000000005E-2</v>
      </c>
      <c r="AK489">
        <v>38.700000000000003</v>
      </c>
      <c r="AL489">
        <v>3.4000000000000002E-2</v>
      </c>
      <c r="AM489">
        <v>8.14</v>
      </c>
      <c r="AN489">
        <v>0.05</v>
      </c>
      <c r="AO489">
        <v>0.03</v>
      </c>
      <c r="AP489">
        <v>7.5</v>
      </c>
      <c r="AQ489">
        <v>0.3</v>
      </c>
      <c r="AR489">
        <v>31</v>
      </c>
      <c r="AS489">
        <v>-0.02</v>
      </c>
      <c r="AT489">
        <v>2.6</v>
      </c>
      <c r="AU489">
        <v>1680</v>
      </c>
      <c r="AV489">
        <v>0.06</v>
      </c>
      <c r="AW489">
        <v>0.4</v>
      </c>
      <c r="AX489">
        <v>106</v>
      </c>
      <c r="AY489">
        <v>-0.1</v>
      </c>
      <c r="AZ489">
        <v>53.2</v>
      </c>
    </row>
    <row r="490" spans="1:52" x14ac:dyDescent="0.3">
      <c r="A490" t="s">
        <v>1860</v>
      </c>
      <c r="B490" t="s">
        <v>1861</v>
      </c>
      <c r="C490" s="1" t="str">
        <f t="shared" si="79"/>
        <v>21:1174</v>
      </c>
      <c r="D490" s="1" t="str">
        <f t="shared" si="76"/>
        <v>21:0241</v>
      </c>
      <c r="E490" t="s">
        <v>1862</v>
      </c>
      <c r="F490" t="s">
        <v>1863</v>
      </c>
      <c r="H490">
        <v>71.798879999999997</v>
      </c>
      <c r="I490">
        <v>-113.39606000000001</v>
      </c>
      <c r="J490" s="1" t="str">
        <f t="shared" si="77"/>
        <v>NGR bulk stream sediment</v>
      </c>
      <c r="K490" s="1" t="str">
        <f t="shared" si="78"/>
        <v>&lt;177 micron (NGR)</v>
      </c>
      <c r="L490">
        <v>25</v>
      </c>
      <c r="M490" t="s">
        <v>107</v>
      </c>
      <c r="N490">
        <v>72</v>
      </c>
      <c r="O490">
        <v>1</v>
      </c>
      <c r="P490">
        <v>37</v>
      </c>
      <c r="Q490">
        <v>2.0699999999999998</v>
      </c>
      <c r="R490">
        <v>1.1000000000000001</v>
      </c>
      <c r="S490">
        <v>1.6</v>
      </c>
      <c r="T490">
        <v>-20</v>
      </c>
      <c r="U490">
        <v>109.5</v>
      </c>
      <c r="V490">
        <v>0.12</v>
      </c>
      <c r="W490">
        <v>1.32</v>
      </c>
      <c r="X490">
        <v>0.12</v>
      </c>
      <c r="Y490">
        <v>21</v>
      </c>
      <c r="Z490">
        <v>34.700000000000003</v>
      </c>
      <c r="AA490">
        <v>69.69</v>
      </c>
      <c r="AB490">
        <v>3.67</v>
      </c>
      <c r="AC490">
        <v>7.2</v>
      </c>
      <c r="AD490">
        <v>11</v>
      </c>
      <c r="AE490">
        <v>0.18</v>
      </c>
      <c r="AF490">
        <v>12</v>
      </c>
      <c r="AG490">
        <v>2.36</v>
      </c>
      <c r="AH490">
        <v>426</v>
      </c>
      <c r="AI490">
        <v>0.22</v>
      </c>
      <c r="AJ490">
        <v>6.6000000000000003E-2</v>
      </c>
      <c r="AK490">
        <v>38.5</v>
      </c>
      <c r="AL490">
        <v>3.3000000000000002E-2</v>
      </c>
      <c r="AM490">
        <v>7.55</v>
      </c>
      <c r="AN490">
        <v>0.05</v>
      </c>
      <c r="AO490">
        <v>0.04</v>
      </c>
      <c r="AP490">
        <v>7</v>
      </c>
      <c r="AQ490">
        <v>0.3</v>
      </c>
      <c r="AR490">
        <v>15.9</v>
      </c>
      <c r="AS490">
        <v>-0.02</v>
      </c>
      <c r="AT490">
        <v>2.4</v>
      </c>
      <c r="AU490">
        <v>2290</v>
      </c>
      <c r="AV490">
        <v>0.04</v>
      </c>
      <c r="AW490">
        <v>0.5</v>
      </c>
      <c r="AX490">
        <v>149</v>
      </c>
      <c r="AY490">
        <v>-0.1</v>
      </c>
      <c r="AZ490">
        <v>72.900000000000006</v>
      </c>
    </row>
    <row r="491" spans="1:52" x14ac:dyDescent="0.3">
      <c r="A491" t="s">
        <v>1864</v>
      </c>
      <c r="B491" t="s">
        <v>1865</v>
      </c>
      <c r="C491" s="1" t="str">
        <f t="shared" si="79"/>
        <v>21:1174</v>
      </c>
      <c r="D491" s="1" t="str">
        <f t="shared" si="76"/>
        <v>21:0241</v>
      </c>
      <c r="E491" t="s">
        <v>1866</v>
      </c>
      <c r="F491" t="s">
        <v>1867</v>
      </c>
      <c r="H491">
        <v>71.772549999999995</v>
      </c>
      <c r="I491">
        <v>-113.48707</v>
      </c>
      <c r="J491" s="1" t="str">
        <f t="shared" si="77"/>
        <v>NGR bulk stream sediment</v>
      </c>
      <c r="K491" s="1" t="str">
        <f t="shared" si="78"/>
        <v>&lt;177 micron (NGR)</v>
      </c>
      <c r="L491">
        <v>25</v>
      </c>
      <c r="M491" t="s">
        <v>112</v>
      </c>
      <c r="N491">
        <v>73</v>
      </c>
      <c r="O491">
        <v>1</v>
      </c>
      <c r="P491">
        <v>33</v>
      </c>
      <c r="Q491">
        <v>1.71</v>
      </c>
      <c r="R491">
        <v>1.3</v>
      </c>
      <c r="S491">
        <v>0.5</v>
      </c>
      <c r="T491">
        <v>-20</v>
      </c>
      <c r="U491">
        <v>79.3</v>
      </c>
      <c r="V491">
        <v>0.1</v>
      </c>
      <c r="W491">
        <v>6.44</v>
      </c>
      <c r="X491">
        <v>0.11</v>
      </c>
      <c r="Y491">
        <v>13.1</v>
      </c>
      <c r="Z491">
        <v>29.5</v>
      </c>
      <c r="AA491">
        <v>49.47</v>
      </c>
      <c r="AB491">
        <v>2.75</v>
      </c>
      <c r="AC491">
        <v>5.3</v>
      </c>
      <c r="AD491">
        <v>8</v>
      </c>
      <c r="AE491">
        <v>0.12</v>
      </c>
      <c r="AF491">
        <v>12.5</v>
      </c>
      <c r="AG491">
        <v>4.78</v>
      </c>
      <c r="AH491">
        <v>621</v>
      </c>
      <c r="AI491">
        <v>0.21</v>
      </c>
      <c r="AJ491">
        <v>3.7999999999999999E-2</v>
      </c>
      <c r="AK491">
        <v>24.9</v>
      </c>
      <c r="AL491">
        <v>3.2000000000000001E-2</v>
      </c>
      <c r="AM491">
        <v>5.19</v>
      </c>
      <c r="AN491">
        <v>0.03</v>
      </c>
      <c r="AO491">
        <v>0.05</v>
      </c>
      <c r="AP491">
        <v>7.1</v>
      </c>
      <c r="AQ491">
        <v>0.3</v>
      </c>
      <c r="AR491">
        <v>29.5</v>
      </c>
      <c r="AS491">
        <v>-0.02</v>
      </c>
      <c r="AT491">
        <v>2.8</v>
      </c>
      <c r="AU491">
        <v>1250</v>
      </c>
      <c r="AV491">
        <v>0.05</v>
      </c>
      <c r="AW491">
        <v>0.4</v>
      </c>
      <c r="AX491">
        <v>90</v>
      </c>
      <c r="AY491">
        <v>-0.1</v>
      </c>
      <c r="AZ491">
        <v>34.799999999999997</v>
      </c>
    </row>
    <row r="492" spans="1:52" x14ac:dyDescent="0.3">
      <c r="A492" t="s">
        <v>1868</v>
      </c>
      <c r="B492" t="s">
        <v>1869</v>
      </c>
      <c r="C492" s="1" t="str">
        <f t="shared" si="79"/>
        <v>21:1174</v>
      </c>
      <c r="D492" s="1" t="str">
        <f t="shared" si="76"/>
        <v>21:0241</v>
      </c>
      <c r="E492" t="s">
        <v>1870</v>
      </c>
      <c r="F492" t="s">
        <v>1871</v>
      </c>
      <c r="H492">
        <v>71.758409999999998</v>
      </c>
      <c r="I492">
        <v>-113.49506</v>
      </c>
      <c r="J492" s="1" t="str">
        <f t="shared" si="77"/>
        <v>NGR bulk stream sediment</v>
      </c>
      <c r="K492" s="1" t="str">
        <f t="shared" si="78"/>
        <v>&lt;177 micron (NGR)</v>
      </c>
      <c r="L492">
        <v>25</v>
      </c>
      <c r="M492" t="s">
        <v>125</v>
      </c>
      <c r="N492">
        <v>74</v>
      </c>
      <c r="O492">
        <v>1</v>
      </c>
      <c r="P492">
        <v>30</v>
      </c>
      <c r="Q492">
        <v>2.12</v>
      </c>
      <c r="R492">
        <v>1.1000000000000001</v>
      </c>
      <c r="S492">
        <v>0.8</v>
      </c>
      <c r="T492">
        <v>-20</v>
      </c>
      <c r="U492">
        <v>84.9</v>
      </c>
      <c r="V492">
        <v>0.11</v>
      </c>
      <c r="W492">
        <v>1.82</v>
      </c>
      <c r="X492">
        <v>0.13</v>
      </c>
      <c r="Y492">
        <v>19.399999999999999</v>
      </c>
      <c r="Z492">
        <v>35.799999999999997</v>
      </c>
      <c r="AA492">
        <v>73.319999999999993</v>
      </c>
      <c r="AB492">
        <v>3.42</v>
      </c>
      <c r="AC492">
        <v>7.1</v>
      </c>
      <c r="AD492">
        <v>12</v>
      </c>
      <c r="AE492">
        <v>0.14000000000000001</v>
      </c>
      <c r="AF492">
        <v>13.5</v>
      </c>
      <c r="AG492">
        <v>2.25</v>
      </c>
      <c r="AH492">
        <v>567</v>
      </c>
      <c r="AI492">
        <v>0.15</v>
      </c>
      <c r="AJ492">
        <v>6.3E-2</v>
      </c>
      <c r="AK492">
        <v>37.5</v>
      </c>
      <c r="AL492">
        <v>3.6999999999999998E-2</v>
      </c>
      <c r="AM492">
        <v>6.05</v>
      </c>
      <c r="AN492">
        <v>0.02</v>
      </c>
      <c r="AO492">
        <v>0.03</v>
      </c>
      <c r="AP492">
        <v>9.6</v>
      </c>
      <c r="AQ492">
        <v>0.4</v>
      </c>
      <c r="AR492">
        <v>17.600000000000001</v>
      </c>
      <c r="AS492">
        <v>-0.02</v>
      </c>
      <c r="AT492">
        <v>3</v>
      </c>
      <c r="AU492">
        <v>2240</v>
      </c>
      <c r="AV492">
        <v>0.04</v>
      </c>
      <c r="AW492">
        <v>0.4</v>
      </c>
      <c r="AX492">
        <v>126</v>
      </c>
      <c r="AY492">
        <v>-0.1</v>
      </c>
      <c r="AZ492">
        <v>53.1</v>
      </c>
    </row>
    <row r="493" spans="1:52" x14ac:dyDescent="0.3">
      <c r="A493" t="s">
        <v>1872</v>
      </c>
      <c r="B493" t="s">
        <v>1873</v>
      </c>
      <c r="C493" s="1" t="str">
        <f t="shared" si="79"/>
        <v>21:1174</v>
      </c>
      <c r="D493" s="1" t="str">
        <f t="shared" si="76"/>
        <v>21:0241</v>
      </c>
      <c r="E493" t="s">
        <v>1874</v>
      </c>
      <c r="F493" t="s">
        <v>1875</v>
      </c>
      <c r="H493">
        <v>71.636349999999993</v>
      </c>
      <c r="I493">
        <v>-113.77106999999999</v>
      </c>
      <c r="J493" s="1" t="str">
        <f t="shared" si="77"/>
        <v>NGR bulk stream sediment</v>
      </c>
      <c r="K493" s="1" t="str">
        <f t="shared" si="78"/>
        <v>&lt;177 micron (NGR)</v>
      </c>
      <c r="L493">
        <v>25</v>
      </c>
      <c r="M493" t="s">
        <v>130</v>
      </c>
      <c r="N493">
        <v>75</v>
      </c>
      <c r="O493">
        <v>1</v>
      </c>
      <c r="P493">
        <v>44</v>
      </c>
      <c r="Q493">
        <v>2.02</v>
      </c>
      <c r="R493">
        <v>3</v>
      </c>
      <c r="S493">
        <v>1.3</v>
      </c>
      <c r="T493">
        <v>-20</v>
      </c>
      <c r="U493">
        <v>129.80000000000001</v>
      </c>
      <c r="V493">
        <v>0.16</v>
      </c>
      <c r="W493">
        <v>0.97</v>
      </c>
      <c r="X493">
        <v>0.15</v>
      </c>
      <c r="Y493">
        <v>14.5</v>
      </c>
      <c r="Z493">
        <v>39.5</v>
      </c>
      <c r="AA493">
        <v>57.71</v>
      </c>
      <c r="AB493">
        <v>2.93</v>
      </c>
      <c r="AC493">
        <v>6.6</v>
      </c>
      <c r="AD493">
        <v>31</v>
      </c>
      <c r="AE493">
        <v>0.21</v>
      </c>
      <c r="AF493">
        <v>17.7</v>
      </c>
      <c r="AG493">
        <v>1.66</v>
      </c>
      <c r="AH493">
        <v>406</v>
      </c>
      <c r="AI493">
        <v>0.4</v>
      </c>
      <c r="AJ493">
        <v>0.03</v>
      </c>
      <c r="AK493">
        <v>32.4</v>
      </c>
      <c r="AL493">
        <v>5.3999999999999999E-2</v>
      </c>
      <c r="AM493">
        <v>11.67</v>
      </c>
      <c r="AN493">
        <v>0.11</v>
      </c>
      <c r="AO493">
        <v>7.0000000000000007E-2</v>
      </c>
      <c r="AP493">
        <v>7.2</v>
      </c>
      <c r="AQ493">
        <v>0.4</v>
      </c>
      <c r="AR493">
        <v>13.3</v>
      </c>
      <c r="AS493">
        <v>-0.02</v>
      </c>
      <c r="AT493">
        <v>3.6</v>
      </c>
      <c r="AU493">
        <v>700</v>
      </c>
      <c r="AV493">
        <v>0.12</v>
      </c>
      <c r="AW493">
        <v>1.1000000000000001</v>
      </c>
      <c r="AX493">
        <v>72</v>
      </c>
      <c r="AY493">
        <v>-0.1</v>
      </c>
      <c r="AZ493">
        <v>61</v>
      </c>
    </row>
    <row r="494" spans="1:52" x14ac:dyDescent="0.3">
      <c r="A494" t="s">
        <v>1876</v>
      </c>
      <c r="B494" t="s">
        <v>1877</v>
      </c>
      <c r="C494" s="1" t="str">
        <f t="shared" si="79"/>
        <v>21:1174</v>
      </c>
      <c r="D494" s="1" t="str">
        <f t="shared" si="76"/>
        <v>21:0241</v>
      </c>
      <c r="E494" t="s">
        <v>1878</v>
      </c>
      <c r="F494" t="s">
        <v>1879</v>
      </c>
      <c r="H494">
        <v>71.607910000000004</v>
      </c>
      <c r="I494">
        <v>-113.85807</v>
      </c>
      <c r="J494" s="1" t="str">
        <f t="shared" si="77"/>
        <v>NGR bulk stream sediment</v>
      </c>
      <c r="K494" s="1" t="str">
        <f t="shared" si="78"/>
        <v>&lt;177 micron (NGR)</v>
      </c>
      <c r="L494">
        <v>25</v>
      </c>
      <c r="M494" t="s">
        <v>135</v>
      </c>
      <c r="N494">
        <v>76</v>
      </c>
      <c r="O494">
        <v>1</v>
      </c>
      <c r="P494">
        <v>19</v>
      </c>
      <c r="Q494">
        <v>1.07</v>
      </c>
      <c r="R494">
        <v>1.3</v>
      </c>
      <c r="S494">
        <v>-0.2</v>
      </c>
      <c r="T494">
        <v>-20</v>
      </c>
      <c r="U494">
        <v>48.4</v>
      </c>
      <c r="V494">
        <v>0.06</v>
      </c>
      <c r="W494">
        <v>8.23</v>
      </c>
      <c r="X494">
        <v>7.0000000000000007E-2</v>
      </c>
      <c r="Y494">
        <v>8.6</v>
      </c>
      <c r="Z494">
        <v>20</v>
      </c>
      <c r="AA494">
        <v>25.78</v>
      </c>
      <c r="AB494">
        <v>1.63</v>
      </c>
      <c r="AC494">
        <v>3</v>
      </c>
      <c r="AD494">
        <v>-5</v>
      </c>
      <c r="AE494">
        <v>0.09</v>
      </c>
      <c r="AF494">
        <v>9.1999999999999993</v>
      </c>
      <c r="AG494">
        <v>5.52</v>
      </c>
      <c r="AH494">
        <v>296</v>
      </c>
      <c r="AI494">
        <v>0.2</v>
      </c>
      <c r="AJ494">
        <v>3.4000000000000002E-2</v>
      </c>
      <c r="AK494">
        <v>17.5</v>
      </c>
      <c r="AL494">
        <v>1.7999999999999999E-2</v>
      </c>
      <c r="AM494">
        <v>5.53</v>
      </c>
      <c r="AN494">
        <v>-0.02</v>
      </c>
      <c r="AO494">
        <v>0.02</v>
      </c>
      <c r="AP494">
        <v>4.2</v>
      </c>
      <c r="AQ494">
        <v>-0.1</v>
      </c>
      <c r="AR494">
        <v>31</v>
      </c>
      <c r="AS494">
        <v>-0.02</v>
      </c>
      <c r="AT494">
        <v>2.6</v>
      </c>
      <c r="AU494">
        <v>740</v>
      </c>
      <c r="AV494">
        <v>0.04</v>
      </c>
      <c r="AW494">
        <v>0.3</v>
      </c>
      <c r="AX494">
        <v>54</v>
      </c>
      <c r="AY494">
        <v>-0.1</v>
      </c>
      <c r="AZ494">
        <v>24.3</v>
      </c>
    </row>
    <row r="495" spans="1:52" x14ac:dyDescent="0.3">
      <c r="A495" t="s">
        <v>1880</v>
      </c>
      <c r="B495" t="s">
        <v>1881</v>
      </c>
      <c r="C495" s="1" t="str">
        <f t="shared" si="79"/>
        <v>21:1174</v>
      </c>
      <c r="D495" s="1" t="str">
        <f t="shared" si="76"/>
        <v>21:0241</v>
      </c>
      <c r="E495" t="s">
        <v>1882</v>
      </c>
      <c r="F495" t="s">
        <v>1883</v>
      </c>
      <c r="H495">
        <v>71.598770000000002</v>
      </c>
      <c r="I495">
        <v>-113.98808</v>
      </c>
      <c r="J495" s="1" t="str">
        <f t="shared" si="77"/>
        <v>NGR bulk stream sediment</v>
      </c>
      <c r="K495" s="1" t="str">
        <f t="shared" si="78"/>
        <v>&lt;177 micron (NGR)</v>
      </c>
      <c r="L495">
        <v>25</v>
      </c>
      <c r="M495" t="s">
        <v>140</v>
      </c>
      <c r="N495">
        <v>77</v>
      </c>
      <c r="O495">
        <v>1</v>
      </c>
      <c r="P495">
        <v>21</v>
      </c>
      <c r="Q495">
        <v>1.4</v>
      </c>
      <c r="R495">
        <v>2.2999999999999998</v>
      </c>
      <c r="S495">
        <v>1.1000000000000001</v>
      </c>
      <c r="T495">
        <v>-20</v>
      </c>
      <c r="U495">
        <v>85.1</v>
      </c>
      <c r="V495">
        <v>0.1</v>
      </c>
      <c r="W495">
        <v>7.41</v>
      </c>
      <c r="X495">
        <v>0.11</v>
      </c>
      <c r="Y495">
        <v>10.199999999999999</v>
      </c>
      <c r="Z495">
        <v>22</v>
      </c>
      <c r="AA495">
        <v>24.77</v>
      </c>
      <c r="AB495">
        <v>1.71</v>
      </c>
      <c r="AC495">
        <v>3.9</v>
      </c>
      <c r="AD495">
        <v>6</v>
      </c>
      <c r="AE495">
        <v>0.17</v>
      </c>
      <c r="AF495">
        <v>12.6</v>
      </c>
      <c r="AG495">
        <v>5.27</v>
      </c>
      <c r="AH495">
        <v>435</v>
      </c>
      <c r="AI495">
        <v>0.24</v>
      </c>
      <c r="AJ495">
        <v>0.02</v>
      </c>
      <c r="AK495">
        <v>19</v>
      </c>
      <c r="AL495">
        <v>2.5999999999999999E-2</v>
      </c>
      <c r="AM495">
        <v>10.24</v>
      </c>
      <c r="AN495">
        <v>-0.02</v>
      </c>
      <c r="AO495">
        <v>0.03</v>
      </c>
      <c r="AP495">
        <v>3.5</v>
      </c>
      <c r="AQ495">
        <v>-0.1</v>
      </c>
      <c r="AR495">
        <v>27.2</v>
      </c>
      <c r="AS495">
        <v>-0.02</v>
      </c>
      <c r="AT495">
        <v>4.0999999999999996</v>
      </c>
      <c r="AU495">
        <v>630</v>
      </c>
      <c r="AV495">
        <v>0.08</v>
      </c>
      <c r="AW495">
        <v>0.6</v>
      </c>
      <c r="AX495">
        <v>44</v>
      </c>
      <c r="AY495">
        <v>-0.1</v>
      </c>
      <c r="AZ495">
        <v>33.299999999999997</v>
      </c>
    </row>
    <row r="496" spans="1:52" x14ac:dyDescent="0.3">
      <c r="A496" t="s">
        <v>1884</v>
      </c>
      <c r="B496" t="s">
        <v>1885</v>
      </c>
      <c r="C496" s="1" t="str">
        <f t="shared" si="79"/>
        <v>21:1174</v>
      </c>
      <c r="D496" s="1" t="str">
        <f t="shared" si="76"/>
        <v>21:0241</v>
      </c>
      <c r="E496" t="s">
        <v>1886</v>
      </c>
      <c r="F496" t="s">
        <v>1887</v>
      </c>
      <c r="H496">
        <v>71.577569999999994</v>
      </c>
      <c r="I496">
        <v>-113.98208</v>
      </c>
      <c r="J496" s="1" t="str">
        <f t="shared" si="77"/>
        <v>NGR bulk stream sediment</v>
      </c>
      <c r="K496" s="1" t="str">
        <f t="shared" si="78"/>
        <v>&lt;177 micron (NGR)</v>
      </c>
      <c r="L496">
        <v>25</v>
      </c>
      <c r="M496" t="s">
        <v>145</v>
      </c>
      <c r="N496">
        <v>78</v>
      </c>
      <c r="O496">
        <v>1</v>
      </c>
      <c r="P496">
        <v>23</v>
      </c>
      <c r="Q496">
        <v>2.14</v>
      </c>
      <c r="R496">
        <v>1.5</v>
      </c>
      <c r="S496">
        <v>0.5</v>
      </c>
      <c r="T496">
        <v>-20</v>
      </c>
      <c r="U496">
        <v>85</v>
      </c>
      <c r="V496">
        <v>0.12</v>
      </c>
      <c r="W496">
        <v>3.77</v>
      </c>
      <c r="X496">
        <v>0.09</v>
      </c>
      <c r="Y496">
        <v>11.2</v>
      </c>
      <c r="Z496">
        <v>26.8</v>
      </c>
      <c r="AA496">
        <v>33.630000000000003</v>
      </c>
      <c r="AB496">
        <v>2.04</v>
      </c>
      <c r="AC496">
        <v>6</v>
      </c>
      <c r="AD496">
        <v>6</v>
      </c>
      <c r="AE496">
        <v>0.18</v>
      </c>
      <c r="AF496">
        <v>16.100000000000001</v>
      </c>
      <c r="AG496">
        <v>5.4</v>
      </c>
      <c r="AH496">
        <v>280</v>
      </c>
      <c r="AI496">
        <v>0.18</v>
      </c>
      <c r="AJ496">
        <v>0.03</v>
      </c>
      <c r="AK496">
        <v>22.7</v>
      </c>
      <c r="AL496">
        <v>2.9000000000000001E-2</v>
      </c>
      <c r="AM496">
        <v>7.91</v>
      </c>
      <c r="AN496">
        <v>0.03</v>
      </c>
      <c r="AO496">
        <v>-0.02</v>
      </c>
      <c r="AP496">
        <v>4.5999999999999996</v>
      </c>
      <c r="AQ496">
        <v>0.1</v>
      </c>
      <c r="AR496">
        <v>17.899999999999999</v>
      </c>
      <c r="AS496">
        <v>-0.02</v>
      </c>
      <c r="AT496">
        <v>3.7</v>
      </c>
      <c r="AU496">
        <v>1060</v>
      </c>
      <c r="AV496">
        <v>0.08</v>
      </c>
      <c r="AW496">
        <v>0.8</v>
      </c>
      <c r="AX496">
        <v>54</v>
      </c>
      <c r="AY496">
        <v>-0.1</v>
      </c>
      <c r="AZ496">
        <v>38.700000000000003</v>
      </c>
    </row>
    <row r="497" spans="1:52" x14ac:dyDescent="0.3">
      <c r="A497" t="s">
        <v>1888</v>
      </c>
      <c r="B497" t="s">
        <v>1889</v>
      </c>
      <c r="C497" s="1" t="str">
        <f t="shared" si="79"/>
        <v>21:1174</v>
      </c>
      <c r="D497" s="1" t="str">
        <f>HYPERLINK("http://geochem.nrcan.gc.ca/cdogs/content/svy/svy_e.htm", "")</f>
        <v/>
      </c>
      <c r="G497" s="1" t="str">
        <f>HYPERLINK("http://geochem.nrcan.gc.ca/cdogs/content/cr_/cr_00162_e.htm", "162")</f>
        <v>162</v>
      </c>
      <c r="J497" t="s">
        <v>70</v>
      </c>
      <c r="K497" t="s">
        <v>71</v>
      </c>
      <c r="L497">
        <v>25</v>
      </c>
      <c r="M497" t="s">
        <v>72</v>
      </c>
      <c r="N497">
        <v>79</v>
      </c>
      <c r="O497">
        <v>8</v>
      </c>
      <c r="P497">
        <v>96</v>
      </c>
      <c r="Q497">
        <v>1.05</v>
      </c>
      <c r="R497">
        <v>5.7</v>
      </c>
      <c r="S497">
        <v>0.6</v>
      </c>
      <c r="T497">
        <v>-20</v>
      </c>
      <c r="U497">
        <v>215.8</v>
      </c>
      <c r="V497">
        <v>0.17</v>
      </c>
      <c r="W497">
        <v>4.03</v>
      </c>
      <c r="X497">
        <v>0.25</v>
      </c>
      <c r="Y497">
        <v>19.100000000000001</v>
      </c>
      <c r="Z497">
        <v>51.6</v>
      </c>
      <c r="AA497">
        <v>44.05</v>
      </c>
      <c r="AB497">
        <v>3.45</v>
      </c>
      <c r="AC497">
        <v>3.5</v>
      </c>
      <c r="AD497">
        <v>40</v>
      </c>
      <c r="AE497">
        <v>0.05</v>
      </c>
      <c r="AF497">
        <v>12.9</v>
      </c>
      <c r="AG497">
        <v>1.6</v>
      </c>
      <c r="AH497">
        <v>585</v>
      </c>
      <c r="AI497">
        <v>1.37</v>
      </c>
      <c r="AJ497">
        <v>1.7000000000000001E-2</v>
      </c>
      <c r="AK497">
        <v>60</v>
      </c>
      <c r="AL497">
        <v>9.9000000000000005E-2</v>
      </c>
      <c r="AM497">
        <v>5.84</v>
      </c>
      <c r="AN497">
        <v>0.12</v>
      </c>
      <c r="AO497">
        <v>0.24</v>
      </c>
      <c r="AP497">
        <v>6.2</v>
      </c>
      <c r="AQ497">
        <v>0.4</v>
      </c>
      <c r="AR497">
        <v>77.3</v>
      </c>
      <c r="AS497">
        <v>-0.02</v>
      </c>
      <c r="AT497">
        <v>2.6</v>
      </c>
      <c r="AU497">
        <v>850</v>
      </c>
      <c r="AV497">
        <v>0.04</v>
      </c>
      <c r="AW497">
        <v>0.9</v>
      </c>
      <c r="AX497">
        <v>74</v>
      </c>
      <c r="AY497">
        <v>0.2</v>
      </c>
      <c r="AZ497">
        <v>65.5</v>
      </c>
    </row>
    <row r="498" spans="1:52" x14ac:dyDescent="0.3">
      <c r="A498" t="s">
        <v>1890</v>
      </c>
      <c r="B498" t="s">
        <v>1891</v>
      </c>
      <c r="C498" s="1" t="str">
        <f t="shared" si="79"/>
        <v>21:1174</v>
      </c>
      <c r="D498" s="1" t="str">
        <f t="shared" ref="D498:D516" si="80">HYPERLINK("http://geochem.nrcan.gc.ca/cdogs/content/svy/svy210241_e.htm", "21:0241")</f>
        <v>21:0241</v>
      </c>
      <c r="E498" t="s">
        <v>1892</v>
      </c>
      <c r="F498" t="s">
        <v>1893</v>
      </c>
      <c r="H498">
        <v>71.544229999999999</v>
      </c>
      <c r="I498">
        <v>-113.97908</v>
      </c>
      <c r="J498" s="1" t="str">
        <f t="shared" ref="J498:J516" si="81">HYPERLINK("http://geochem.nrcan.gc.ca/cdogs/content/kwd/kwd020030_e.htm", "NGR bulk stream sediment")</f>
        <v>NGR bulk stream sediment</v>
      </c>
      <c r="K498" s="1" t="str">
        <f t="shared" ref="K498:K516" si="82">HYPERLINK("http://geochem.nrcan.gc.ca/cdogs/content/kwd/kwd080006_e.htm", "&lt;177 micron (NGR)")</f>
        <v>&lt;177 micron (NGR)</v>
      </c>
      <c r="L498">
        <v>25</v>
      </c>
      <c r="M498" t="s">
        <v>150</v>
      </c>
      <c r="N498">
        <v>80</v>
      </c>
      <c r="O498">
        <v>1</v>
      </c>
      <c r="P498">
        <v>39</v>
      </c>
      <c r="Q498">
        <v>1.6</v>
      </c>
      <c r="R498">
        <v>3.2</v>
      </c>
      <c r="S498">
        <v>1</v>
      </c>
      <c r="T498">
        <v>-20</v>
      </c>
      <c r="U498">
        <v>88.3</v>
      </c>
      <c r="V498">
        <v>0.11</v>
      </c>
      <c r="W498">
        <v>6.05</v>
      </c>
      <c r="X498">
        <v>0.11</v>
      </c>
      <c r="Y498">
        <v>13</v>
      </c>
      <c r="Z498">
        <v>22.7</v>
      </c>
      <c r="AA498">
        <v>53.9</v>
      </c>
      <c r="AB498">
        <v>2</v>
      </c>
      <c r="AC498">
        <v>4.4000000000000004</v>
      </c>
      <c r="AD498">
        <v>-5</v>
      </c>
      <c r="AE498">
        <v>0.23</v>
      </c>
      <c r="AF498">
        <v>12.1</v>
      </c>
      <c r="AG498">
        <v>4.47</v>
      </c>
      <c r="AH498">
        <v>346</v>
      </c>
      <c r="AI498">
        <v>1.27</v>
      </c>
      <c r="AJ498">
        <v>3.1E-2</v>
      </c>
      <c r="AK498">
        <v>25.3</v>
      </c>
      <c r="AL498">
        <v>2.8000000000000001E-2</v>
      </c>
      <c r="AM498">
        <v>11.65</v>
      </c>
      <c r="AN498">
        <v>0.03</v>
      </c>
      <c r="AO498">
        <v>0.05</v>
      </c>
      <c r="AP498">
        <v>3.9</v>
      </c>
      <c r="AQ498">
        <v>0.2</v>
      </c>
      <c r="AR498">
        <v>54.3</v>
      </c>
      <c r="AS498">
        <v>-0.02</v>
      </c>
      <c r="AT498">
        <v>3.4</v>
      </c>
      <c r="AU498">
        <v>850</v>
      </c>
      <c r="AV498">
        <v>0.16</v>
      </c>
      <c r="AW498">
        <v>0.6</v>
      </c>
      <c r="AX498">
        <v>53</v>
      </c>
      <c r="AY498">
        <v>-0.1</v>
      </c>
      <c r="AZ498">
        <v>40.799999999999997</v>
      </c>
    </row>
    <row r="499" spans="1:52" x14ac:dyDescent="0.3">
      <c r="A499" t="s">
        <v>1894</v>
      </c>
      <c r="B499" t="s">
        <v>1895</v>
      </c>
      <c r="C499" s="1" t="str">
        <f t="shared" si="79"/>
        <v>21:1174</v>
      </c>
      <c r="D499" s="1" t="str">
        <f t="shared" si="80"/>
        <v>21:0241</v>
      </c>
      <c r="E499" t="s">
        <v>1896</v>
      </c>
      <c r="F499" t="s">
        <v>1897</v>
      </c>
      <c r="H499">
        <v>71.375519999999995</v>
      </c>
      <c r="I499">
        <v>-115.28915000000001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26</v>
      </c>
      <c r="M499" t="s">
        <v>57</v>
      </c>
      <c r="N499">
        <v>81</v>
      </c>
      <c r="O499">
        <v>7</v>
      </c>
      <c r="P499">
        <v>13</v>
      </c>
      <c r="Q499">
        <v>0.91</v>
      </c>
      <c r="R499">
        <v>1.2</v>
      </c>
      <c r="S499">
        <v>0.4</v>
      </c>
      <c r="T499">
        <v>-20</v>
      </c>
      <c r="U499">
        <v>51.2</v>
      </c>
      <c r="V499">
        <v>0.05</v>
      </c>
      <c r="W499">
        <v>9.9600000000000009</v>
      </c>
      <c r="X499">
        <v>0.05</v>
      </c>
      <c r="Y499">
        <v>6.4</v>
      </c>
      <c r="Z499">
        <v>10.6</v>
      </c>
      <c r="AA499">
        <v>19.66</v>
      </c>
      <c r="AB499">
        <v>1.23</v>
      </c>
      <c r="AC499">
        <v>2.6</v>
      </c>
      <c r="AD499">
        <v>6</v>
      </c>
      <c r="AE499">
        <v>7.0000000000000007E-2</v>
      </c>
      <c r="AF499">
        <v>7.9</v>
      </c>
      <c r="AG499">
        <v>5.37</v>
      </c>
      <c r="AH499">
        <v>217</v>
      </c>
      <c r="AI499">
        <v>0.19</v>
      </c>
      <c r="AJ499">
        <v>3.6999999999999998E-2</v>
      </c>
      <c r="AK499">
        <v>11.7</v>
      </c>
      <c r="AL499">
        <v>1.4999999999999999E-2</v>
      </c>
      <c r="AM499">
        <v>6.12</v>
      </c>
      <c r="AN499">
        <v>-0.02</v>
      </c>
      <c r="AO499">
        <v>-0.02</v>
      </c>
      <c r="AP499">
        <v>2</v>
      </c>
      <c r="AQ499">
        <v>-0.1</v>
      </c>
      <c r="AR499">
        <v>36.200000000000003</v>
      </c>
      <c r="AS499">
        <v>-0.02</v>
      </c>
      <c r="AT499">
        <v>1.8</v>
      </c>
      <c r="AU499">
        <v>630</v>
      </c>
      <c r="AV499">
        <v>0.03</v>
      </c>
      <c r="AW499">
        <v>0.4</v>
      </c>
      <c r="AX499">
        <v>45</v>
      </c>
      <c r="AY499">
        <v>-0.1</v>
      </c>
      <c r="AZ499">
        <v>24</v>
      </c>
    </row>
    <row r="500" spans="1:52" x14ac:dyDescent="0.3">
      <c r="A500" t="s">
        <v>1898</v>
      </c>
      <c r="B500" t="s">
        <v>1899</v>
      </c>
      <c r="C500" s="1" t="str">
        <f t="shared" si="79"/>
        <v>21:1174</v>
      </c>
      <c r="D500" s="1" t="str">
        <f t="shared" si="80"/>
        <v>21:0241</v>
      </c>
      <c r="E500" t="s">
        <v>1900</v>
      </c>
      <c r="F500" t="s">
        <v>1901</v>
      </c>
      <c r="H500">
        <v>71.493669999999995</v>
      </c>
      <c r="I500">
        <v>-114.22009</v>
      </c>
      <c r="J500" s="1" t="str">
        <f t="shared" si="81"/>
        <v>NGR bulk stream sediment</v>
      </c>
      <c r="K500" s="1" t="str">
        <f t="shared" si="82"/>
        <v>&lt;177 micron (NGR)</v>
      </c>
      <c r="L500">
        <v>26</v>
      </c>
      <c r="M500" t="s">
        <v>62</v>
      </c>
      <c r="N500">
        <v>82</v>
      </c>
      <c r="O500">
        <v>1</v>
      </c>
      <c r="P500">
        <v>26</v>
      </c>
      <c r="Q500">
        <v>1.59</v>
      </c>
      <c r="R500">
        <v>1.7</v>
      </c>
      <c r="S500">
        <v>0.7</v>
      </c>
      <c r="T500">
        <v>-20</v>
      </c>
      <c r="U500">
        <v>99.8</v>
      </c>
      <c r="V500">
        <v>0.11</v>
      </c>
      <c r="W500">
        <v>7.37</v>
      </c>
      <c r="X500">
        <v>0.08</v>
      </c>
      <c r="Y500">
        <v>12.6</v>
      </c>
      <c r="Z500">
        <v>30.4</v>
      </c>
      <c r="AA500">
        <v>41.52</v>
      </c>
      <c r="AB500">
        <v>1.97</v>
      </c>
      <c r="AC500">
        <v>4.4000000000000004</v>
      </c>
      <c r="AD500">
        <v>8</v>
      </c>
      <c r="AE500">
        <v>0.12</v>
      </c>
      <c r="AF500">
        <v>13</v>
      </c>
      <c r="AG500">
        <v>4.37</v>
      </c>
      <c r="AH500">
        <v>457</v>
      </c>
      <c r="AI500">
        <v>0.19</v>
      </c>
      <c r="AJ500">
        <v>5.1999999999999998E-2</v>
      </c>
      <c r="AK500">
        <v>26.2</v>
      </c>
      <c r="AL500">
        <v>2.4E-2</v>
      </c>
      <c r="AM500">
        <v>9.35</v>
      </c>
      <c r="AN500">
        <v>-0.02</v>
      </c>
      <c r="AO500">
        <v>-0.02</v>
      </c>
      <c r="AP500">
        <v>3.6</v>
      </c>
      <c r="AQ500">
        <v>-0.1</v>
      </c>
      <c r="AR500">
        <v>33.1</v>
      </c>
      <c r="AS500">
        <v>-0.02</v>
      </c>
      <c r="AT500">
        <v>2.6</v>
      </c>
      <c r="AU500">
        <v>1250</v>
      </c>
      <c r="AV500">
        <v>0.05</v>
      </c>
      <c r="AW500">
        <v>0.5</v>
      </c>
      <c r="AX500">
        <v>61</v>
      </c>
      <c r="AY500">
        <v>-0.1</v>
      </c>
      <c r="AZ500">
        <v>41.7</v>
      </c>
    </row>
    <row r="501" spans="1:52" x14ac:dyDescent="0.3">
      <c r="A501" t="s">
        <v>1902</v>
      </c>
      <c r="B501" t="s">
        <v>1903</v>
      </c>
      <c r="C501" s="1" t="str">
        <f t="shared" si="79"/>
        <v>21:1174</v>
      </c>
      <c r="D501" s="1" t="str">
        <f t="shared" si="80"/>
        <v>21:0241</v>
      </c>
      <c r="E501" t="s">
        <v>1904</v>
      </c>
      <c r="F501" t="s">
        <v>1905</v>
      </c>
      <c r="H501">
        <v>71.498230000000007</v>
      </c>
      <c r="I501">
        <v>-114.36409999999999</v>
      </c>
      <c r="J501" s="1" t="str">
        <f t="shared" si="81"/>
        <v>NGR bulk stream sediment</v>
      </c>
      <c r="K501" s="1" t="str">
        <f t="shared" si="82"/>
        <v>&lt;177 micron (NGR)</v>
      </c>
      <c r="L501">
        <v>26</v>
      </c>
      <c r="M501" t="s">
        <v>67</v>
      </c>
      <c r="N501">
        <v>83</v>
      </c>
      <c r="O501">
        <v>1</v>
      </c>
      <c r="P501">
        <v>29</v>
      </c>
      <c r="Q501">
        <v>1.68</v>
      </c>
      <c r="R501">
        <v>1.1000000000000001</v>
      </c>
      <c r="S501">
        <v>0.6</v>
      </c>
      <c r="T501">
        <v>-20</v>
      </c>
      <c r="U501">
        <v>122.2</v>
      </c>
      <c r="V501">
        <v>0.11</v>
      </c>
      <c r="W501">
        <v>1.65</v>
      </c>
      <c r="X501">
        <v>0.11</v>
      </c>
      <c r="Y501">
        <v>9.6</v>
      </c>
      <c r="Z501">
        <v>26.7</v>
      </c>
      <c r="AA501">
        <v>34.47</v>
      </c>
      <c r="AB501">
        <v>1.56</v>
      </c>
      <c r="AC501">
        <v>4.8</v>
      </c>
      <c r="AD501">
        <v>12</v>
      </c>
      <c r="AE501">
        <v>0.14000000000000001</v>
      </c>
      <c r="AF501">
        <v>16.399999999999999</v>
      </c>
      <c r="AG501">
        <v>2.77</v>
      </c>
      <c r="AH501">
        <v>197</v>
      </c>
      <c r="AI501">
        <v>0.13</v>
      </c>
      <c r="AJ501">
        <v>0.03</v>
      </c>
      <c r="AK501">
        <v>20.100000000000001</v>
      </c>
      <c r="AL501">
        <v>2.8000000000000001E-2</v>
      </c>
      <c r="AM501">
        <v>8.7899999999999991</v>
      </c>
      <c r="AN501">
        <v>0.1</v>
      </c>
      <c r="AO501">
        <v>0.03</v>
      </c>
      <c r="AP501">
        <v>3.9</v>
      </c>
      <c r="AQ501">
        <v>0.2</v>
      </c>
      <c r="AR501">
        <v>13.2</v>
      </c>
      <c r="AS501">
        <v>-0.02</v>
      </c>
      <c r="AT501">
        <v>3.7</v>
      </c>
      <c r="AU501">
        <v>590</v>
      </c>
      <c r="AV501">
        <v>0.08</v>
      </c>
      <c r="AW501">
        <v>1.1000000000000001</v>
      </c>
      <c r="AX501">
        <v>43</v>
      </c>
      <c r="AY501">
        <v>-0.1</v>
      </c>
      <c r="AZ501">
        <v>43.8</v>
      </c>
    </row>
    <row r="502" spans="1:52" x14ac:dyDescent="0.3">
      <c r="A502" t="s">
        <v>1906</v>
      </c>
      <c r="B502" t="s">
        <v>1907</v>
      </c>
      <c r="C502" s="1" t="str">
        <f t="shared" si="79"/>
        <v>21:1174</v>
      </c>
      <c r="D502" s="1" t="str">
        <f t="shared" si="80"/>
        <v>21:0241</v>
      </c>
      <c r="E502" t="s">
        <v>1908</v>
      </c>
      <c r="F502" t="s">
        <v>1909</v>
      </c>
      <c r="H502">
        <v>71.475430000000003</v>
      </c>
      <c r="I502">
        <v>-114.4211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77</v>
      </c>
      <c r="N502">
        <v>84</v>
      </c>
      <c r="O502">
        <v>1</v>
      </c>
      <c r="P502">
        <v>20</v>
      </c>
      <c r="Q502">
        <v>1.07</v>
      </c>
      <c r="R502">
        <v>1.6</v>
      </c>
      <c r="S502">
        <v>0.6</v>
      </c>
      <c r="T502">
        <v>-20</v>
      </c>
      <c r="U502">
        <v>63.1</v>
      </c>
      <c r="V502">
        <v>0.08</v>
      </c>
      <c r="W502">
        <v>9.14</v>
      </c>
      <c r="X502">
        <v>0.08</v>
      </c>
      <c r="Y502">
        <v>7.6</v>
      </c>
      <c r="Z502">
        <v>18</v>
      </c>
      <c r="AA502">
        <v>27.55</v>
      </c>
      <c r="AB502">
        <v>1.44</v>
      </c>
      <c r="AC502">
        <v>3</v>
      </c>
      <c r="AD502">
        <v>6</v>
      </c>
      <c r="AE502">
        <v>0.15</v>
      </c>
      <c r="AF502">
        <v>11.9</v>
      </c>
      <c r="AG502">
        <v>5.71</v>
      </c>
      <c r="AH502">
        <v>261</v>
      </c>
      <c r="AI502">
        <v>0.21</v>
      </c>
      <c r="AJ502">
        <v>2.9000000000000001E-2</v>
      </c>
      <c r="AK502">
        <v>14.4</v>
      </c>
      <c r="AL502">
        <v>2.7E-2</v>
      </c>
      <c r="AM502">
        <v>7.15</v>
      </c>
      <c r="AN502">
        <v>-0.02</v>
      </c>
      <c r="AO502">
        <v>0.02</v>
      </c>
      <c r="AP502">
        <v>3.2</v>
      </c>
      <c r="AQ502">
        <v>0.2</v>
      </c>
      <c r="AR502">
        <v>33.299999999999997</v>
      </c>
      <c r="AS502">
        <v>-0.02</v>
      </c>
      <c r="AT502">
        <v>3.2</v>
      </c>
      <c r="AU502">
        <v>580</v>
      </c>
      <c r="AV502">
        <v>0.06</v>
      </c>
      <c r="AW502">
        <v>0.5</v>
      </c>
      <c r="AX502">
        <v>43</v>
      </c>
      <c r="AY502">
        <v>-0.1</v>
      </c>
      <c r="AZ502">
        <v>34.700000000000003</v>
      </c>
    </row>
    <row r="503" spans="1:52" x14ac:dyDescent="0.3">
      <c r="A503" t="s">
        <v>1910</v>
      </c>
      <c r="B503" t="s">
        <v>1911</v>
      </c>
      <c r="C503" s="1" t="str">
        <f t="shared" si="79"/>
        <v>21:1174</v>
      </c>
      <c r="D503" s="1" t="str">
        <f t="shared" si="80"/>
        <v>21:0241</v>
      </c>
      <c r="E503" t="s">
        <v>1912</v>
      </c>
      <c r="F503" t="s">
        <v>1913</v>
      </c>
      <c r="H503">
        <v>71.422889999999995</v>
      </c>
      <c r="I503">
        <v>-114.5341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82</v>
      </c>
      <c r="N503">
        <v>85</v>
      </c>
      <c r="O503">
        <v>1</v>
      </c>
      <c r="P503">
        <v>60</v>
      </c>
      <c r="Q503">
        <v>3.02</v>
      </c>
      <c r="R503">
        <v>2.6</v>
      </c>
      <c r="S503">
        <v>1.3</v>
      </c>
      <c r="T503">
        <v>-20</v>
      </c>
      <c r="U503">
        <v>139.1</v>
      </c>
      <c r="V503">
        <v>0.17</v>
      </c>
      <c r="W503">
        <v>1.88</v>
      </c>
      <c r="X503">
        <v>0.15</v>
      </c>
      <c r="Y503">
        <v>17.8</v>
      </c>
      <c r="Z503">
        <v>33</v>
      </c>
      <c r="AA503">
        <v>94.37</v>
      </c>
      <c r="AB503">
        <v>2.82</v>
      </c>
      <c r="AC503">
        <v>8.1</v>
      </c>
      <c r="AD503">
        <v>14</v>
      </c>
      <c r="AE503">
        <v>0.19</v>
      </c>
      <c r="AF503">
        <v>14.4</v>
      </c>
      <c r="AG503">
        <v>6.02</v>
      </c>
      <c r="AH503">
        <v>400</v>
      </c>
      <c r="AI503">
        <v>0.22</v>
      </c>
      <c r="AJ503">
        <v>3.3000000000000002E-2</v>
      </c>
      <c r="AK503">
        <v>32</v>
      </c>
      <c r="AL503">
        <v>3.5000000000000003E-2</v>
      </c>
      <c r="AM503">
        <v>14.74</v>
      </c>
      <c r="AN503">
        <v>0.03</v>
      </c>
      <c r="AO503">
        <v>-0.02</v>
      </c>
      <c r="AP503">
        <v>4.2</v>
      </c>
      <c r="AQ503">
        <v>0.3</v>
      </c>
      <c r="AR503">
        <v>16</v>
      </c>
      <c r="AS503">
        <v>-0.02</v>
      </c>
      <c r="AT503">
        <v>3.4</v>
      </c>
      <c r="AU503">
        <v>1240</v>
      </c>
      <c r="AV503">
        <v>0.18</v>
      </c>
      <c r="AW503">
        <v>0.7</v>
      </c>
      <c r="AX503">
        <v>60</v>
      </c>
      <c r="AY503">
        <v>0.1</v>
      </c>
      <c r="AZ503">
        <v>80.7</v>
      </c>
    </row>
    <row r="504" spans="1:52" x14ac:dyDescent="0.3">
      <c r="A504" t="s">
        <v>1914</v>
      </c>
      <c r="B504" t="s">
        <v>1915</v>
      </c>
      <c r="C504" s="1" t="str">
        <f t="shared" si="79"/>
        <v>21:1174</v>
      </c>
      <c r="D504" s="1" t="str">
        <f t="shared" si="80"/>
        <v>21:0241</v>
      </c>
      <c r="E504" t="s">
        <v>1916</v>
      </c>
      <c r="F504" t="s">
        <v>1917</v>
      </c>
      <c r="H504">
        <v>71.37397</v>
      </c>
      <c r="I504">
        <v>-115.04813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87</v>
      </c>
      <c r="N504">
        <v>86</v>
      </c>
      <c r="O504">
        <v>1</v>
      </c>
      <c r="P504">
        <v>26</v>
      </c>
      <c r="Q504">
        <v>1.85</v>
      </c>
      <c r="R504">
        <v>1.2</v>
      </c>
      <c r="S504">
        <v>0.3</v>
      </c>
      <c r="T504">
        <v>-20</v>
      </c>
      <c r="U504">
        <v>74.7</v>
      </c>
      <c r="V504">
        <v>0.11</v>
      </c>
      <c r="W504">
        <v>5.62</v>
      </c>
      <c r="X504">
        <v>0.09</v>
      </c>
      <c r="Y504">
        <v>8.6</v>
      </c>
      <c r="Z504">
        <v>20.6</v>
      </c>
      <c r="AA504">
        <v>21.07</v>
      </c>
      <c r="AB504">
        <v>1.49</v>
      </c>
      <c r="AC504">
        <v>5.4</v>
      </c>
      <c r="AD504">
        <v>7</v>
      </c>
      <c r="AE504">
        <v>0.16</v>
      </c>
      <c r="AF504">
        <v>13.5</v>
      </c>
      <c r="AG504">
        <v>5.86</v>
      </c>
      <c r="AH504">
        <v>186</v>
      </c>
      <c r="AI504">
        <v>0.17</v>
      </c>
      <c r="AJ504">
        <v>2.1000000000000001E-2</v>
      </c>
      <c r="AK504">
        <v>15.1</v>
      </c>
      <c r="AL504">
        <v>2.9000000000000001E-2</v>
      </c>
      <c r="AM504">
        <v>9.7100000000000009</v>
      </c>
      <c r="AN504">
        <v>0.04</v>
      </c>
      <c r="AO504">
        <v>-0.02</v>
      </c>
      <c r="AP504">
        <v>3.4</v>
      </c>
      <c r="AQ504">
        <v>0.1</v>
      </c>
      <c r="AR504">
        <v>22.7</v>
      </c>
      <c r="AS504">
        <v>-0.02</v>
      </c>
      <c r="AT504">
        <v>2.9</v>
      </c>
      <c r="AU504">
        <v>650</v>
      </c>
      <c r="AV504">
        <v>0.09</v>
      </c>
      <c r="AW504">
        <v>0.6</v>
      </c>
      <c r="AX504">
        <v>38</v>
      </c>
      <c r="AY504">
        <v>-0.1</v>
      </c>
      <c r="AZ504">
        <v>39.9</v>
      </c>
    </row>
    <row r="505" spans="1:52" x14ac:dyDescent="0.3">
      <c r="A505" t="s">
        <v>1918</v>
      </c>
      <c r="B505" t="s">
        <v>1919</v>
      </c>
      <c r="C505" s="1" t="str">
        <f t="shared" si="79"/>
        <v>21:1174</v>
      </c>
      <c r="D505" s="1" t="str">
        <f t="shared" si="80"/>
        <v>21:0241</v>
      </c>
      <c r="E505" t="s">
        <v>1920</v>
      </c>
      <c r="F505" t="s">
        <v>1921</v>
      </c>
      <c r="H505">
        <v>71.384649999999993</v>
      </c>
      <c r="I505">
        <v>-115.16513999999999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92</v>
      </c>
      <c r="N505">
        <v>87</v>
      </c>
      <c r="O505">
        <v>1</v>
      </c>
      <c r="P505">
        <v>29</v>
      </c>
      <c r="Q505">
        <v>0.98</v>
      </c>
      <c r="R505">
        <v>1.6</v>
      </c>
      <c r="S505">
        <v>0.9</v>
      </c>
      <c r="T505">
        <v>-20</v>
      </c>
      <c r="U505">
        <v>55.5</v>
      </c>
      <c r="V505">
        <v>0.06</v>
      </c>
      <c r="W505">
        <v>10.75</v>
      </c>
      <c r="X505">
        <v>7.0000000000000007E-2</v>
      </c>
      <c r="Y505">
        <v>6.9</v>
      </c>
      <c r="Z505">
        <v>12</v>
      </c>
      <c r="AA505">
        <v>19.48</v>
      </c>
      <c r="AB505">
        <v>1.1399999999999999</v>
      </c>
      <c r="AC505">
        <v>2.8</v>
      </c>
      <c r="AD505">
        <v>6</v>
      </c>
      <c r="AE505">
        <v>0.12</v>
      </c>
      <c r="AF505">
        <v>10.199999999999999</v>
      </c>
      <c r="AG505">
        <v>6.92</v>
      </c>
      <c r="AH505">
        <v>517</v>
      </c>
      <c r="AI505">
        <v>0.16</v>
      </c>
      <c r="AJ505">
        <v>1.7999999999999999E-2</v>
      </c>
      <c r="AK505">
        <v>10.199999999999999</v>
      </c>
      <c r="AL505">
        <v>1.7999999999999999E-2</v>
      </c>
      <c r="AM505">
        <v>8.81</v>
      </c>
      <c r="AN505">
        <v>-0.02</v>
      </c>
      <c r="AO505">
        <v>0.03</v>
      </c>
      <c r="AP505">
        <v>2</v>
      </c>
      <c r="AQ505">
        <v>-0.1</v>
      </c>
      <c r="AR505">
        <v>37.1</v>
      </c>
      <c r="AS505">
        <v>-0.02</v>
      </c>
      <c r="AT505">
        <v>1.5</v>
      </c>
      <c r="AU505">
        <v>330</v>
      </c>
      <c r="AV505">
        <v>0.06</v>
      </c>
      <c r="AW505">
        <v>0.3</v>
      </c>
      <c r="AX505">
        <v>33</v>
      </c>
      <c r="AY505">
        <v>-0.1</v>
      </c>
      <c r="AZ505">
        <v>24.9</v>
      </c>
    </row>
    <row r="506" spans="1:52" x14ac:dyDescent="0.3">
      <c r="A506" t="s">
        <v>1922</v>
      </c>
      <c r="B506" t="s">
        <v>1923</v>
      </c>
      <c r="C506" s="1" t="str">
        <f t="shared" si="79"/>
        <v>21:1174</v>
      </c>
      <c r="D506" s="1" t="str">
        <f t="shared" si="80"/>
        <v>21:0241</v>
      </c>
      <c r="E506" t="s">
        <v>1896</v>
      </c>
      <c r="F506" t="s">
        <v>1924</v>
      </c>
      <c r="H506">
        <v>71.375519999999995</v>
      </c>
      <c r="I506">
        <v>-115.28915000000001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116</v>
      </c>
      <c r="N506">
        <v>88</v>
      </c>
      <c r="O506">
        <v>1</v>
      </c>
      <c r="P506">
        <v>14</v>
      </c>
      <c r="Q506">
        <v>0.93</v>
      </c>
      <c r="R506">
        <v>1.2</v>
      </c>
      <c r="S506">
        <v>-0.2</v>
      </c>
      <c r="T506">
        <v>-20</v>
      </c>
      <c r="U506">
        <v>51.5</v>
      </c>
      <c r="V506">
        <v>0.05</v>
      </c>
      <c r="W506">
        <v>9.8000000000000007</v>
      </c>
      <c r="X506">
        <v>0.05</v>
      </c>
      <c r="Y506">
        <v>6.4</v>
      </c>
      <c r="Z506">
        <v>10.8</v>
      </c>
      <c r="AA506">
        <v>18.649999999999999</v>
      </c>
      <c r="AB506">
        <v>1.23</v>
      </c>
      <c r="AC506">
        <v>2.5</v>
      </c>
      <c r="AD506">
        <v>-5</v>
      </c>
      <c r="AE506">
        <v>7.0000000000000007E-2</v>
      </c>
      <c r="AF506">
        <v>8.1</v>
      </c>
      <c r="AG506">
        <v>5.46</v>
      </c>
      <c r="AH506">
        <v>213</v>
      </c>
      <c r="AI506">
        <v>0.2</v>
      </c>
      <c r="AJ506">
        <v>3.9E-2</v>
      </c>
      <c r="AK506">
        <v>11.1</v>
      </c>
      <c r="AL506">
        <v>1.4999999999999999E-2</v>
      </c>
      <c r="AM506">
        <v>6.05</v>
      </c>
      <c r="AN506">
        <v>-0.02</v>
      </c>
      <c r="AO506">
        <v>-0.02</v>
      </c>
      <c r="AP506">
        <v>2.1</v>
      </c>
      <c r="AQ506">
        <v>-0.1</v>
      </c>
      <c r="AR506">
        <v>37</v>
      </c>
      <c r="AS506">
        <v>-0.02</v>
      </c>
      <c r="AT506">
        <v>1.7</v>
      </c>
      <c r="AU506">
        <v>630</v>
      </c>
      <c r="AV506">
        <v>0.03</v>
      </c>
      <c r="AW506">
        <v>0.3</v>
      </c>
      <c r="AX506">
        <v>44</v>
      </c>
      <c r="AY506">
        <v>-0.1</v>
      </c>
      <c r="AZ506">
        <v>22.6</v>
      </c>
    </row>
    <row r="507" spans="1:52" x14ac:dyDescent="0.3">
      <c r="A507" t="s">
        <v>1925</v>
      </c>
      <c r="B507" t="s">
        <v>1926</v>
      </c>
      <c r="C507" s="1" t="str">
        <f t="shared" si="79"/>
        <v>21:1174</v>
      </c>
      <c r="D507" s="1" t="str">
        <f t="shared" si="80"/>
        <v>21:0241</v>
      </c>
      <c r="E507" t="s">
        <v>1896</v>
      </c>
      <c r="F507" t="s">
        <v>1927</v>
      </c>
      <c r="H507">
        <v>71.375519999999995</v>
      </c>
      <c r="I507">
        <v>-115.28915000000001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120</v>
      </c>
      <c r="N507">
        <v>89</v>
      </c>
      <c r="O507">
        <v>1</v>
      </c>
      <c r="P507">
        <v>21</v>
      </c>
      <c r="Q507">
        <v>1.08</v>
      </c>
      <c r="R507">
        <v>1.2</v>
      </c>
      <c r="S507">
        <v>0.2</v>
      </c>
      <c r="T507">
        <v>-20</v>
      </c>
      <c r="U507">
        <v>64.3</v>
      </c>
      <c r="V507">
        <v>7.0000000000000007E-2</v>
      </c>
      <c r="W507">
        <v>10.29</v>
      </c>
      <c r="X507">
        <v>0.04</v>
      </c>
      <c r="Y507">
        <v>7.7</v>
      </c>
      <c r="Z507">
        <v>13.4</v>
      </c>
      <c r="AA507">
        <v>23.38</v>
      </c>
      <c r="AB507">
        <v>1.43</v>
      </c>
      <c r="AC507">
        <v>3.1</v>
      </c>
      <c r="AD507">
        <v>6</v>
      </c>
      <c r="AE507">
        <v>0.09</v>
      </c>
      <c r="AF507">
        <v>9.8000000000000007</v>
      </c>
      <c r="AG507">
        <v>5.84</v>
      </c>
      <c r="AH507">
        <v>305</v>
      </c>
      <c r="AI507">
        <v>0.21</v>
      </c>
      <c r="AJ507">
        <v>3.5999999999999997E-2</v>
      </c>
      <c r="AK507">
        <v>13.3</v>
      </c>
      <c r="AL507">
        <v>1.7999999999999999E-2</v>
      </c>
      <c r="AM507">
        <v>6.95</v>
      </c>
      <c r="AN507">
        <v>-0.02</v>
      </c>
      <c r="AO507">
        <v>-0.02</v>
      </c>
      <c r="AP507">
        <v>2.7</v>
      </c>
      <c r="AQ507">
        <v>0.1</v>
      </c>
      <c r="AR507">
        <v>38.799999999999997</v>
      </c>
      <c r="AS507">
        <v>-0.02</v>
      </c>
      <c r="AT507">
        <v>2.2000000000000002</v>
      </c>
      <c r="AU507">
        <v>640</v>
      </c>
      <c r="AV507">
        <v>0.04</v>
      </c>
      <c r="AW507">
        <v>0.4</v>
      </c>
      <c r="AX507">
        <v>45</v>
      </c>
      <c r="AY507">
        <v>-0.1</v>
      </c>
      <c r="AZ507">
        <v>27.2</v>
      </c>
    </row>
    <row r="508" spans="1:52" x14ac:dyDescent="0.3">
      <c r="A508" t="s">
        <v>1928</v>
      </c>
      <c r="B508" t="s">
        <v>1929</v>
      </c>
      <c r="C508" s="1" t="str">
        <f t="shared" si="79"/>
        <v>21:1174</v>
      </c>
      <c r="D508" s="1" t="str">
        <f t="shared" si="80"/>
        <v>21:0241</v>
      </c>
      <c r="E508" t="s">
        <v>1930</v>
      </c>
      <c r="F508" t="s">
        <v>1931</v>
      </c>
      <c r="H508">
        <v>71.374120000000005</v>
      </c>
      <c r="I508">
        <v>-115.35514999999999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97</v>
      </c>
      <c r="N508">
        <v>90</v>
      </c>
      <c r="O508">
        <v>1</v>
      </c>
      <c r="P508">
        <v>14</v>
      </c>
      <c r="Q508">
        <v>1</v>
      </c>
      <c r="R508">
        <v>0.8</v>
      </c>
      <c r="S508">
        <v>0.5</v>
      </c>
      <c r="T508">
        <v>-20</v>
      </c>
      <c r="U508">
        <v>89.6</v>
      </c>
      <c r="V508">
        <v>0.04</v>
      </c>
      <c r="W508">
        <v>8.5</v>
      </c>
      <c r="X508">
        <v>0.04</v>
      </c>
      <c r="Y508">
        <v>9.6</v>
      </c>
      <c r="Z508">
        <v>12.5</v>
      </c>
      <c r="AA508">
        <v>28.46</v>
      </c>
      <c r="AB508">
        <v>2.96</v>
      </c>
      <c r="AC508">
        <v>4.5999999999999996</v>
      </c>
      <c r="AD508">
        <v>-5</v>
      </c>
      <c r="AE508">
        <v>7.0000000000000007E-2</v>
      </c>
      <c r="AF508">
        <v>6.4</v>
      </c>
      <c r="AG508">
        <v>4.72</v>
      </c>
      <c r="AH508">
        <v>278</v>
      </c>
      <c r="AI508">
        <v>0.28999999999999998</v>
      </c>
      <c r="AJ508">
        <v>5.1999999999999998E-2</v>
      </c>
      <c r="AK508">
        <v>21.3</v>
      </c>
      <c r="AL508">
        <v>1.4E-2</v>
      </c>
      <c r="AM508">
        <v>6.46</v>
      </c>
      <c r="AN508">
        <v>-0.02</v>
      </c>
      <c r="AO508">
        <v>-0.02</v>
      </c>
      <c r="AP508">
        <v>1.7</v>
      </c>
      <c r="AQ508">
        <v>-0.1</v>
      </c>
      <c r="AR508">
        <v>40.799999999999997</v>
      </c>
      <c r="AS508">
        <v>-0.02</v>
      </c>
      <c r="AT508">
        <v>1.4</v>
      </c>
      <c r="AU508">
        <v>2140</v>
      </c>
      <c r="AV508">
        <v>-0.02</v>
      </c>
      <c r="AW508">
        <v>0.3</v>
      </c>
      <c r="AX508">
        <v>252</v>
      </c>
      <c r="AY508">
        <v>-0.1</v>
      </c>
      <c r="AZ508">
        <v>60.5</v>
      </c>
    </row>
    <row r="509" spans="1:52" x14ac:dyDescent="0.3">
      <c r="A509" t="s">
        <v>1932</v>
      </c>
      <c r="B509" t="s">
        <v>1933</v>
      </c>
      <c r="C509" s="1" t="str">
        <f t="shared" si="79"/>
        <v>21:1174</v>
      </c>
      <c r="D509" s="1" t="str">
        <f t="shared" si="80"/>
        <v>21:0241</v>
      </c>
      <c r="E509" t="s">
        <v>1934</v>
      </c>
      <c r="F509" t="s">
        <v>1935</v>
      </c>
      <c r="H509">
        <v>71.368819999999999</v>
      </c>
      <c r="I509">
        <v>-115.35615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102</v>
      </c>
      <c r="N509">
        <v>91</v>
      </c>
      <c r="O509">
        <v>1</v>
      </c>
      <c r="P509">
        <v>17</v>
      </c>
      <c r="Q509">
        <v>1.4</v>
      </c>
      <c r="R509">
        <v>1.1000000000000001</v>
      </c>
      <c r="S509">
        <v>0.5</v>
      </c>
      <c r="T509">
        <v>-20</v>
      </c>
      <c r="U509">
        <v>65.599999999999994</v>
      </c>
      <c r="V509">
        <v>7.0000000000000007E-2</v>
      </c>
      <c r="W509">
        <v>7.94</v>
      </c>
      <c r="X509">
        <v>7.0000000000000007E-2</v>
      </c>
      <c r="Y509">
        <v>9.9</v>
      </c>
      <c r="Z509">
        <v>15.7</v>
      </c>
      <c r="AA509">
        <v>27.62</v>
      </c>
      <c r="AB509">
        <v>1.86</v>
      </c>
      <c r="AC509">
        <v>4</v>
      </c>
      <c r="AD509">
        <v>8</v>
      </c>
      <c r="AE509">
        <v>0.11</v>
      </c>
      <c r="AF509">
        <v>10.4</v>
      </c>
      <c r="AG509">
        <v>4.7699999999999996</v>
      </c>
      <c r="AH509">
        <v>377</v>
      </c>
      <c r="AI509">
        <v>0.22</v>
      </c>
      <c r="AJ509">
        <v>5.8000000000000003E-2</v>
      </c>
      <c r="AK509">
        <v>18.3</v>
      </c>
      <c r="AL509">
        <v>2.1000000000000001E-2</v>
      </c>
      <c r="AM509">
        <v>8.9</v>
      </c>
      <c r="AN509">
        <v>-0.02</v>
      </c>
      <c r="AO509">
        <v>-0.02</v>
      </c>
      <c r="AP509">
        <v>2.9</v>
      </c>
      <c r="AQ509">
        <v>-0.1</v>
      </c>
      <c r="AR509">
        <v>36.4</v>
      </c>
      <c r="AS509">
        <v>-0.02</v>
      </c>
      <c r="AT509">
        <v>2</v>
      </c>
      <c r="AU509">
        <v>1040</v>
      </c>
      <c r="AV509">
        <v>0.04</v>
      </c>
      <c r="AW509">
        <v>0.4</v>
      </c>
      <c r="AX509">
        <v>83</v>
      </c>
      <c r="AY509">
        <v>-0.1</v>
      </c>
      <c r="AZ509">
        <v>42.8</v>
      </c>
    </row>
    <row r="510" spans="1:52" x14ac:dyDescent="0.3">
      <c r="A510" t="s">
        <v>1936</v>
      </c>
      <c r="B510" t="s">
        <v>1937</v>
      </c>
      <c r="C510" s="1" t="str">
        <f t="shared" si="79"/>
        <v>21:1174</v>
      </c>
      <c r="D510" s="1" t="str">
        <f t="shared" si="80"/>
        <v>21:0241</v>
      </c>
      <c r="E510" t="s">
        <v>1938</v>
      </c>
      <c r="F510" t="s">
        <v>1939</v>
      </c>
      <c r="H510">
        <v>71.349609999999998</v>
      </c>
      <c r="I510">
        <v>-115.49816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107</v>
      </c>
      <c r="N510">
        <v>92</v>
      </c>
      <c r="O510">
        <v>1</v>
      </c>
      <c r="P510">
        <v>34</v>
      </c>
      <c r="Q510">
        <v>2.15</v>
      </c>
      <c r="R510">
        <v>1.9</v>
      </c>
      <c r="S510">
        <v>0.9</v>
      </c>
      <c r="T510">
        <v>-20</v>
      </c>
      <c r="U510">
        <v>112.9</v>
      </c>
      <c r="V510">
        <v>0.1</v>
      </c>
      <c r="W510">
        <v>3.12</v>
      </c>
      <c r="X510">
        <v>0.11</v>
      </c>
      <c r="Y510">
        <v>11.7</v>
      </c>
      <c r="Z510">
        <v>22.5</v>
      </c>
      <c r="AA510">
        <v>45.41</v>
      </c>
      <c r="AB510">
        <v>1.84</v>
      </c>
      <c r="AC510">
        <v>5.9</v>
      </c>
      <c r="AD510">
        <v>17</v>
      </c>
      <c r="AE510">
        <v>0.13</v>
      </c>
      <c r="AF510">
        <v>11.7</v>
      </c>
      <c r="AG510">
        <v>4.8099999999999996</v>
      </c>
      <c r="AH510">
        <v>148</v>
      </c>
      <c r="AI510">
        <v>0.28000000000000003</v>
      </c>
      <c r="AJ510">
        <v>0.05</v>
      </c>
      <c r="AK510">
        <v>21.3</v>
      </c>
      <c r="AL510">
        <v>0.03</v>
      </c>
      <c r="AM510">
        <v>11.61</v>
      </c>
      <c r="AN510">
        <v>0.13</v>
      </c>
      <c r="AO510">
        <v>0.03</v>
      </c>
      <c r="AP510">
        <v>3.8</v>
      </c>
      <c r="AQ510">
        <v>0.3</v>
      </c>
      <c r="AR510">
        <v>26.1</v>
      </c>
      <c r="AS510">
        <v>-0.02</v>
      </c>
      <c r="AT510">
        <v>2.8</v>
      </c>
      <c r="AU510">
        <v>800</v>
      </c>
      <c r="AV510">
        <v>0.12</v>
      </c>
      <c r="AW510">
        <v>0.7</v>
      </c>
      <c r="AX510">
        <v>56</v>
      </c>
      <c r="AY510">
        <v>-0.1</v>
      </c>
      <c r="AZ510">
        <v>55.8</v>
      </c>
    </row>
    <row r="511" spans="1:52" x14ac:dyDescent="0.3">
      <c r="A511" t="s">
        <v>1940</v>
      </c>
      <c r="B511" t="s">
        <v>1941</v>
      </c>
      <c r="C511" s="1" t="str">
        <f t="shared" si="79"/>
        <v>21:1174</v>
      </c>
      <c r="D511" s="1" t="str">
        <f t="shared" si="80"/>
        <v>21:0241</v>
      </c>
      <c r="E511" t="s">
        <v>1942</v>
      </c>
      <c r="F511" t="s">
        <v>1943</v>
      </c>
      <c r="H511">
        <v>71.329120000000003</v>
      </c>
      <c r="I511">
        <v>-115.48215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112</v>
      </c>
      <c r="N511">
        <v>93</v>
      </c>
      <c r="O511">
        <v>1</v>
      </c>
      <c r="P511">
        <v>35</v>
      </c>
      <c r="Q511">
        <v>2.68</v>
      </c>
      <c r="R511">
        <v>1.5</v>
      </c>
      <c r="S511">
        <v>0.4</v>
      </c>
      <c r="T511">
        <v>-20</v>
      </c>
      <c r="U511">
        <v>132</v>
      </c>
      <c r="V511">
        <v>0.12</v>
      </c>
      <c r="W511">
        <v>1.87</v>
      </c>
      <c r="X511">
        <v>0.08</v>
      </c>
      <c r="Y511">
        <v>11</v>
      </c>
      <c r="Z511">
        <v>25.6</v>
      </c>
      <c r="AA511">
        <v>36.130000000000003</v>
      </c>
      <c r="AB511">
        <v>2</v>
      </c>
      <c r="AC511">
        <v>6.9</v>
      </c>
      <c r="AD511">
        <v>9</v>
      </c>
      <c r="AE511">
        <v>0.25</v>
      </c>
      <c r="AF511">
        <v>12.3</v>
      </c>
      <c r="AG511">
        <v>5.69</v>
      </c>
      <c r="AH511">
        <v>221</v>
      </c>
      <c r="AI511">
        <v>0.17</v>
      </c>
      <c r="AJ511">
        <v>0.03</v>
      </c>
      <c r="AK511">
        <v>19.399999999999999</v>
      </c>
      <c r="AL511">
        <v>2.5999999999999999E-2</v>
      </c>
      <c r="AM511">
        <v>12.07</v>
      </c>
      <c r="AN511">
        <v>0.06</v>
      </c>
      <c r="AO511">
        <v>-0.02</v>
      </c>
      <c r="AP511">
        <v>3.6</v>
      </c>
      <c r="AQ511">
        <v>0.2</v>
      </c>
      <c r="AR511">
        <v>16.100000000000001</v>
      </c>
      <c r="AS511">
        <v>-0.02</v>
      </c>
      <c r="AT511">
        <v>3</v>
      </c>
      <c r="AU511">
        <v>1200</v>
      </c>
      <c r="AV511">
        <v>0.15</v>
      </c>
      <c r="AW511">
        <v>0.7</v>
      </c>
      <c r="AX511">
        <v>47</v>
      </c>
      <c r="AY511">
        <v>0.1</v>
      </c>
      <c r="AZ511">
        <v>54.5</v>
      </c>
    </row>
    <row r="512" spans="1:52" x14ac:dyDescent="0.3">
      <c r="A512" t="s">
        <v>1944</v>
      </c>
      <c r="B512" t="s">
        <v>1945</v>
      </c>
      <c r="C512" s="1" t="str">
        <f t="shared" si="79"/>
        <v>21:1174</v>
      </c>
      <c r="D512" s="1" t="str">
        <f t="shared" si="80"/>
        <v>21:0241</v>
      </c>
      <c r="E512" t="s">
        <v>1946</v>
      </c>
      <c r="F512" t="s">
        <v>1947</v>
      </c>
      <c r="H512">
        <v>71.305109999999999</v>
      </c>
      <c r="I512">
        <v>-115.47815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125</v>
      </c>
      <c r="N512">
        <v>94</v>
      </c>
      <c r="O512">
        <v>1</v>
      </c>
      <c r="P512">
        <v>59</v>
      </c>
      <c r="Q512">
        <v>2.63</v>
      </c>
      <c r="R512">
        <v>1.7</v>
      </c>
      <c r="S512">
        <v>1.2</v>
      </c>
      <c r="T512">
        <v>-20</v>
      </c>
      <c r="U512">
        <v>112.8</v>
      </c>
      <c r="V512">
        <v>0.16</v>
      </c>
      <c r="W512">
        <v>1.2</v>
      </c>
      <c r="X512">
        <v>0.14000000000000001</v>
      </c>
      <c r="Y512">
        <v>16.100000000000001</v>
      </c>
      <c r="Z512">
        <v>33.799999999999997</v>
      </c>
      <c r="AA512">
        <v>57.52</v>
      </c>
      <c r="AB512">
        <v>2.82</v>
      </c>
      <c r="AC512">
        <v>7.6</v>
      </c>
      <c r="AD512">
        <v>21</v>
      </c>
      <c r="AE512">
        <v>0.2</v>
      </c>
      <c r="AF512">
        <v>19.100000000000001</v>
      </c>
      <c r="AG512">
        <v>4.25</v>
      </c>
      <c r="AH512">
        <v>306</v>
      </c>
      <c r="AI512">
        <v>0.18</v>
      </c>
      <c r="AJ512">
        <v>2.9000000000000001E-2</v>
      </c>
      <c r="AK512">
        <v>31.4</v>
      </c>
      <c r="AL512">
        <v>3.2000000000000001E-2</v>
      </c>
      <c r="AM512">
        <v>15.14</v>
      </c>
      <c r="AN512">
        <v>0.05</v>
      </c>
      <c r="AO512">
        <v>-0.02</v>
      </c>
      <c r="AP512">
        <v>6.8</v>
      </c>
      <c r="AQ512">
        <v>-0.1</v>
      </c>
      <c r="AR512">
        <v>14.5</v>
      </c>
      <c r="AS512">
        <v>0.02</v>
      </c>
      <c r="AT512">
        <v>4.2</v>
      </c>
      <c r="AU512">
        <v>1070</v>
      </c>
      <c r="AV512">
        <v>0.14000000000000001</v>
      </c>
      <c r="AW512">
        <v>0.7</v>
      </c>
      <c r="AX512">
        <v>74</v>
      </c>
      <c r="AY512">
        <v>-0.1</v>
      </c>
      <c r="AZ512">
        <v>70.400000000000006</v>
      </c>
    </row>
    <row r="513" spans="1:52" x14ac:dyDescent="0.3">
      <c r="A513" t="s">
        <v>1948</v>
      </c>
      <c r="B513" t="s">
        <v>1949</v>
      </c>
      <c r="C513" s="1" t="str">
        <f t="shared" si="79"/>
        <v>21:1174</v>
      </c>
      <c r="D513" s="1" t="str">
        <f t="shared" si="80"/>
        <v>21:0241</v>
      </c>
      <c r="E513" t="s">
        <v>1950</v>
      </c>
      <c r="F513" t="s">
        <v>1951</v>
      </c>
      <c r="H513">
        <v>71.285830000000004</v>
      </c>
      <c r="I513">
        <v>-115.49315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130</v>
      </c>
      <c r="N513">
        <v>95</v>
      </c>
      <c r="O513">
        <v>1</v>
      </c>
      <c r="P513">
        <v>41</v>
      </c>
      <c r="Q513">
        <v>2.27</v>
      </c>
      <c r="R513">
        <v>3.8</v>
      </c>
      <c r="S513">
        <v>1.5</v>
      </c>
      <c r="T513">
        <v>-20</v>
      </c>
      <c r="U513">
        <v>129.1</v>
      </c>
      <c r="V513">
        <v>0.27</v>
      </c>
      <c r="W513">
        <v>1.1100000000000001</v>
      </c>
      <c r="X513">
        <v>0.12</v>
      </c>
      <c r="Y513">
        <v>15.6</v>
      </c>
      <c r="Z513">
        <v>23.4</v>
      </c>
      <c r="AA513">
        <v>71.39</v>
      </c>
      <c r="AB513">
        <v>2.76</v>
      </c>
      <c r="AC513">
        <v>5.7</v>
      </c>
      <c r="AD513">
        <v>20</v>
      </c>
      <c r="AE513">
        <v>0.14000000000000001</v>
      </c>
      <c r="AF513">
        <v>13.4</v>
      </c>
      <c r="AG513">
        <v>4.5599999999999996</v>
      </c>
      <c r="AH513">
        <v>477</v>
      </c>
      <c r="AI513">
        <v>0.25</v>
      </c>
      <c r="AJ513">
        <v>0.06</v>
      </c>
      <c r="AK513">
        <v>28.8</v>
      </c>
      <c r="AL513">
        <v>3.5000000000000003E-2</v>
      </c>
      <c r="AM513">
        <v>13.9</v>
      </c>
      <c r="AN513">
        <v>0.05</v>
      </c>
      <c r="AO513">
        <v>0.04</v>
      </c>
      <c r="AP513">
        <v>4.7</v>
      </c>
      <c r="AQ513">
        <v>0.5</v>
      </c>
      <c r="AR513">
        <v>18.2</v>
      </c>
      <c r="AS513">
        <v>-0.02</v>
      </c>
      <c r="AT513">
        <v>2.9</v>
      </c>
      <c r="AU513">
        <v>690</v>
      </c>
      <c r="AV513">
        <v>0.16</v>
      </c>
      <c r="AW513">
        <v>0.9</v>
      </c>
      <c r="AX513">
        <v>67</v>
      </c>
      <c r="AY513">
        <v>-0.1</v>
      </c>
      <c r="AZ513">
        <v>63.3</v>
      </c>
    </row>
    <row r="514" spans="1:52" x14ac:dyDescent="0.3">
      <c r="A514" t="s">
        <v>1952</v>
      </c>
      <c r="B514" t="s">
        <v>1953</v>
      </c>
      <c r="C514" s="1" t="str">
        <f t="shared" si="79"/>
        <v>21:1174</v>
      </c>
      <c r="D514" s="1" t="str">
        <f t="shared" si="80"/>
        <v>21:0241</v>
      </c>
      <c r="E514" t="s">
        <v>1954</v>
      </c>
      <c r="F514" t="s">
        <v>1955</v>
      </c>
      <c r="H514">
        <v>71.291340000000005</v>
      </c>
      <c r="I514">
        <v>-115.52715000000001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135</v>
      </c>
      <c r="N514">
        <v>96</v>
      </c>
      <c r="O514">
        <v>1</v>
      </c>
      <c r="P514">
        <v>22</v>
      </c>
      <c r="Q514">
        <v>1.66</v>
      </c>
      <c r="R514">
        <v>2.1</v>
      </c>
      <c r="S514">
        <v>0.3</v>
      </c>
      <c r="T514">
        <v>-20</v>
      </c>
      <c r="U514">
        <v>131.19999999999999</v>
      </c>
      <c r="V514">
        <v>0.09</v>
      </c>
      <c r="W514">
        <v>11.38</v>
      </c>
      <c r="X514">
        <v>0.06</v>
      </c>
      <c r="Y514">
        <v>8.4</v>
      </c>
      <c r="Z514">
        <v>16.2</v>
      </c>
      <c r="AA514">
        <v>22.95</v>
      </c>
      <c r="AB514">
        <v>1.35</v>
      </c>
      <c r="AC514">
        <v>4.5</v>
      </c>
      <c r="AD514">
        <v>6</v>
      </c>
      <c r="AE514">
        <v>0.2</v>
      </c>
      <c r="AF514">
        <v>11.3</v>
      </c>
      <c r="AG514">
        <v>5.99</v>
      </c>
      <c r="AH514">
        <v>320</v>
      </c>
      <c r="AI514">
        <v>0.47</v>
      </c>
      <c r="AJ514">
        <v>1.7999999999999999E-2</v>
      </c>
      <c r="AK514">
        <v>11.4</v>
      </c>
      <c r="AL514">
        <v>2.1000000000000001E-2</v>
      </c>
      <c r="AM514">
        <v>8.86</v>
      </c>
      <c r="AN514">
        <v>0.06</v>
      </c>
      <c r="AO514">
        <v>0.02</v>
      </c>
      <c r="AP514">
        <v>3</v>
      </c>
      <c r="AQ514">
        <v>0.2</v>
      </c>
      <c r="AR514">
        <v>54.3</v>
      </c>
      <c r="AS514">
        <v>-0.02</v>
      </c>
      <c r="AT514">
        <v>1.4</v>
      </c>
      <c r="AU514">
        <v>460</v>
      </c>
      <c r="AV514">
        <v>0.11</v>
      </c>
      <c r="AW514">
        <v>0.4</v>
      </c>
      <c r="AX514">
        <v>37</v>
      </c>
      <c r="AY514">
        <v>-0.1</v>
      </c>
      <c r="AZ514">
        <v>28.2</v>
      </c>
    </row>
    <row r="515" spans="1:52" x14ac:dyDescent="0.3">
      <c r="A515" t="s">
        <v>1956</v>
      </c>
      <c r="B515" t="s">
        <v>1957</v>
      </c>
      <c r="C515" s="1" t="str">
        <f t="shared" si="79"/>
        <v>21:1174</v>
      </c>
      <c r="D515" s="1" t="str">
        <f t="shared" si="80"/>
        <v>21:0241</v>
      </c>
      <c r="E515" t="s">
        <v>1958</v>
      </c>
      <c r="F515" t="s">
        <v>1959</v>
      </c>
      <c r="H515">
        <v>71.271680000000003</v>
      </c>
      <c r="I515">
        <v>-115.92218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140</v>
      </c>
      <c r="N515">
        <v>97</v>
      </c>
      <c r="O515">
        <v>1</v>
      </c>
      <c r="P515">
        <v>26</v>
      </c>
      <c r="Q515">
        <v>1.83</v>
      </c>
      <c r="R515">
        <v>1.5</v>
      </c>
      <c r="S515">
        <v>0.9</v>
      </c>
      <c r="T515">
        <v>-20</v>
      </c>
      <c r="U515">
        <v>105.8</v>
      </c>
      <c r="V515">
        <v>0.11</v>
      </c>
      <c r="W515">
        <v>3.77</v>
      </c>
      <c r="X515">
        <v>0.1</v>
      </c>
      <c r="Y515">
        <v>11.8</v>
      </c>
      <c r="Z515">
        <v>19.5</v>
      </c>
      <c r="AA515">
        <v>42.22</v>
      </c>
      <c r="AB515">
        <v>2.15</v>
      </c>
      <c r="AC515">
        <v>5.3</v>
      </c>
      <c r="AD515">
        <v>11</v>
      </c>
      <c r="AE515">
        <v>0.11</v>
      </c>
      <c r="AF515">
        <v>12.2</v>
      </c>
      <c r="AG515">
        <v>3.56</v>
      </c>
      <c r="AH515">
        <v>316</v>
      </c>
      <c r="AI515">
        <v>0.18</v>
      </c>
      <c r="AJ515">
        <v>6.6000000000000003E-2</v>
      </c>
      <c r="AK515">
        <v>19.899999999999999</v>
      </c>
      <c r="AL515">
        <v>2.7E-2</v>
      </c>
      <c r="AM515">
        <v>8.9499999999999993</v>
      </c>
      <c r="AN515">
        <v>0.09</v>
      </c>
      <c r="AO515">
        <v>0.02</v>
      </c>
      <c r="AP515">
        <v>4</v>
      </c>
      <c r="AQ515">
        <v>-0.1</v>
      </c>
      <c r="AR515">
        <v>27.3</v>
      </c>
      <c r="AS515">
        <v>-0.02</v>
      </c>
      <c r="AT515">
        <v>2.5</v>
      </c>
      <c r="AU515">
        <v>940</v>
      </c>
      <c r="AV515">
        <v>7.0000000000000007E-2</v>
      </c>
      <c r="AW515">
        <v>0.5</v>
      </c>
      <c r="AX515">
        <v>76</v>
      </c>
      <c r="AY515">
        <v>-0.1</v>
      </c>
      <c r="AZ515">
        <v>50.3</v>
      </c>
    </row>
    <row r="516" spans="1:52" x14ac:dyDescent="0.3">
      <c r="A516" t="s">
        <v>1960</v>
      </c>
      <c r="B516" t="s">
        <v>1961</v>
      </c>
      <c r="C516" s="1" t="str">
        <f t="shared" si="79"/>
        <v>21:1174</v>
      </c>
      <c r="D516" s="1" t="str">
        <f t="shared" si="80"/>
        <v>21:0241</v>
      </c>
      <c r="E516" t="s">
        <v>1962</v>
      </c>
      <c r="F516" t="s">
        <v>1963</v>
      </c>
      <c r="H516">
        <v>71.26652</v>
      </c>
      <c r="I516">
        <v>-115.93818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145</v>
      </c>
      <c r="N516">
        <v>98</v>
      </c>
      <c r="O516">
        <v>1</v>
      </c>
      <c r="P516">
        <v>37</v>
      </c>
      <c r="Q516">
        <v>2.0699999999999998</v>
      </c>
      <c r="R516">
        <v>1.9</v>
      </c>
      <c r="S516">
        <v>1.2</v>
      </c>
      <c r="T516">
        <v>-20</v>
      </c>
      <c r="U516">
        <v>121.1</v>
      </c>
      <c r="V516">
        <v>0.14000000000000001</v>
      </c>
      <c r="W516">
        <v>1.83</v>
      </c>
      <c r="X516">
        <v>0.12</v>
      </c>
      <c r="Y516">
        <v>13.6</v>
      </c>
      <c r="Z516">
        <v>26.4</v>
      </c>
      <c r="AA516">
        <v>50.16</v>
      </c>
      <c r="AB516">
        <v>2.5499999999999998</v>
      </c>
      <c r="AC516">
        <v>6.6</v>
      </c>
      <c r="AD516">
        <v>18</v>
      </c>
      <c r="AE516">
        <v>0.16</v>
      </c>
      <c r="AF516">
        <v>15.3</v>
      </c>
      <c r="AG516">
        <v>3.71</v>
      </c>
      <c r="AH516">
        <v>253</v>
      </c>
      <c r="AI516">
        <v>0.2</v>
      </c>
      <c r="AJ516">
        <v>4.1000000000000002E-2</v>
      </c>
      <c r="AK516">
        <v>25</v>
      </c>
      <c r="AL516">
        <v>3.2000000000000001E-2</v>
      </c>
      <c r="AM516">
        <v>10.94</v>
      </c>
      <c r="AN516">
        <v>0.17</v>
      </c>
      <c r="AO516">
        <v>0.03</v>
      </c>
      <c r="AP516">
        <v>5.2</v>
      </c>
      <c r="AQ516">
        <v>0.3</v>
      </c>
      <c r="AR516">
        <v>19.600000000000001</v>
      </c>
      <c r="AS516">
        <v>-0.02</v>
      </c>
      <c r="AT516">
        <v>3.1</v>
      </c>
      <c r="AU516">
        <v>810</v>
      </c>
      <c r="AV516">
        <v>0.1</v>
      </c>
      <c r="AW516">
        <v>0.6</v>
      </c>
      <c r="AX516">
        <v>74</v>
      </c>
      <c r="AY516">
        <v>-0.1</v>
      </c>
      <c r="AZ516">
        <v>65.8</v>
      </c>
    </row>
    <row r="517" spans="1:52" x14ac:dyDescent="0.3">
      <c r="A517" t="s">
        <v>1964</v>
      </c>
      <c r="B517" t="s">
        <v>1965</v>
      </c>
      <c r="C517" s="1" t="str">
        <f t="shared" si="79"/>
        <v>21:1174</v>
      </c>
      <c r="D517" s="1" t="str">
        <f>HYPERLINK("http://geochem.nrcan.gc.ca/cdogs/content/svy/svy_e.htm", "")</f>
        <v/>
      </c>
      <c r="G517" s="1" t="str">
        <f>HYPERLINK("http://geochem.nrcan.gc.ca/cdogs/content/cr_/cr_00094_e.htm", "94")</f>
        <v>94</v>
      </c>
      <c r="J517" t="s">
        <v>70</v>
      </c>
      <c r="K517" t="s">
        <v>71</v>
      </c>
      <c r="L517">
        <v>26</v>
      </c>
      <c r="M517" t="s">
        <v>72</v>
      </c>
      <c r="N517">
        <v>99</v>
      </c>
      <c r="O517">
        <v>8</v>
      </c>
      <c r="P517">
        <v>292</v>
      </c>
      <c r="Q517">
        <v>1.05</v>
      </c>
      <c r="R517">
        <v>11</v>
      </c>
      <c r="S517">
        <v>1.2</v>
      </c>
      <c r="T517">
        <v>-20</v>
      </c>
      <c r="U517">
        <v>937.9</v>
      </c>
      <c r="V517">
        <v>0.21</v>
      </c>
      <c r="W517">
        <v>1.06</v>
      </c>
      <c r="X517">
        <v>0.39</v>
      </c>
      <c r="Y517">
        <v>10.7</v>
      </c>
      <c r="Z517">
        <v>31</v>
      </c>
      <c r="AA517">
        <v>69.680000000000007</v>
      </c>
      <c r="AB517">
        <v>2.4500000000000002</v>
      </c>
      <c r="AC517">
        <v>3</v>
      </c>
      <c r="AD517">
        <v>812</v>
      </c>
      <c r="AE517">
        <v>0.09</v>
      </c>
      <c r="AF517">
        <v>12.8</v>
      </c>
      <c r="AG517">
        <v>0.63</v>
      </c>
      <c r="AH517">
        <v>1134</v>
      </c>
      <c r="AI517">
        <v>1.24</v>
      </c>
      <c r="AJ517">
        <v>3.3000000000000002E-2</v>
      </c>
      <c r="AK517">
        <v>26.9</v>
      </c>
      <c r="AL517">
        <v>7.6999999999999999E-2</v>
      </c>
      <c r="AM517">
        <v>13.97</v>
      </c>
      <c r="AN517">
        <v>0.08</v>
      </c>
      <c r="AO517">
        <v>3.76</v>
      </c>
      <c r="AP517">
        <v>3</v>
      </c>
      <c r="AQ517">
        <v>0.7</v>
      </c>
      <c r="AR517">
        <v>61</v>
      </c>
      <c r="AS517">
        <v>-0.02</v>
      </c>
      <c r="AT517">
        <v>1.3</v>
      </c>
      <c r="AU517">
        <v>690</v>
      </c>
      <c r="AV517">
        <v>0.1</v>
      </c>
      <c r="AW517">
        <v>1.9</v>
      </c>
      <c r="AX517">
        <v>46</v>
      </c>
      <c r="AY517">
        <v>0.6</v>
      </c>
      <c r="AZ517">
        <v>76.5</v>
      </c>
    </row>
    <row r="518" spans="1:52" x14ac:dyDescent="0.3">
      <c r="A518" t="s">
        <v>1966</v>
      </c>
      <c r="B518" t="s">
        <v>1967</v>
      </c>
      <c r="C518" s="1" t="str">
        <f t="shared" si="79"/>
        <v>21:1174</v>
      </c>
      <c r="D518" s="1" t="str">
        <f t="shared" ref="D518:D526" si="83">HYPERLINK("http://geochem.nrcan.gc.ca/cdogs/content/svy/svy210241_e.htm", "21:0241")</f>
        <v>21:0241</v>
      </c>
      <c r="E518" t="s">
        <v>1968</v>
      </c>
      <c r="F518" t="s">
        <v>1969</v>
      </c>
      <c r="H518">
        <v>71.263630000000006</v>
      </c>
      <c r="I518">
        <v>-115.99218</v>
      </c>
      <c r="J518" s="1" t="str">
        <f t="shared" ref="J518:J526" si="84">HYPERLINK("http://geochem.nrcan.gc.ca/cdogs/content/kwd/kwd020030_e.htm", "NGR bulk stream sediment")</f>
        <v>NGR bulk stream sediment</v>
      </c>
      <c r="K518" s="1" t="str">
        <f t="shared" ref="K518:K526" si="85">HYPERLINK("http://geochem.nrcan.gc.ca/cdogs/content/kwd/kwd080006_e.htm", "&lt;177 micron (NGR)")</f>
        <v>&lt;177 micron (NGR)</v>
      </c>
      <c r="L518">
        <v>26</v>
      </c>
      <c r="M518" t="s">
        <v>150</v>
      </c>
      <c r="N518">
        <v>100</v>
      </c>
      <c r="O518">
        <v>1</v>
      </c>
      <c r="P518">
        <v>27</v>
      </c>
      <c r="Q518">
        <v>1.69</v>
      </c>
      <c r="R518">
        <v>1.7</v>
      </c>
      <c r="S518">
        <v>1</v>
      </c>
      <c r="T518">
        <v>-20</v>
      </c>
      <c r="U518">
        <v>99.7</v>
      </c>
      <c r="V518">
        <v>0.11</v>
      </c>
      <c r="W518">
        <v>4.13</v>
      </c>
      <c r="X518">
        <v>0.11</v>
      </c>
      <c r="Y518">
        <v>11.8</v>
      </c>
      <c r="Z518">
        <v>18.8</v>
      </c>
      <c r="AA518">
        <v>44.98</v>
      </c>
      <c r="AB518">
        <v>2.2799999999999998</v>
      </c>
      <c r="AC518">
        <v>5.2</v>
      </c>
      <c r="AD518">
        <v>17</v>
      </c>
      <c r="AE518">
        <v>0.13</v>
      </c>
      <c r="AF518">
        <v>12.8</v>
      </c>
      <c r="AG518">
        <v>3.68</v>
      </c>
      <c r="AH518">
        <v>372</v>
      </c>
      <c r="AI518">
        <v>0.26</v>
      </c>
      <c r="AJ518">
        <v>6.2E-2</v>
      </c>
      <c r="AK518">
        <v>21.3</v>
      </c>
      <c r="AL518">
        <v>3.2000000000000001E-2</v>
      </c>
      <c r="AM518">
        <v>10</v>
      </c>
      <c r="AN518">
        <v>0.05</v>
      </c>
      <c r="AO518">
        <v>0.02</v>
      </c>
      <c r="AP518">
        <v>3.9</v>
      </c>
      <c r="AQ518">
        <v>0.2</v>
      </c>
      <c r="AR518">
        <v>26.7</v>
      </c>
      <c r="AS518">
        <v>-0.02</v>
      </c>
      <c r="AT518">
        <v>2.4</v>
      </c>
      <c r="AU518">
        <v>910</v>
      </c>
      <c r="AV518">
        <v>0.06</v>
      </c>
      <c r="AW518">
        <v>0.4</v>
      </c>
      <c r="AX518">
        <v>83</v>
      </c>
      <c r="AY518">
        <v>-0.1</v>
      </c>
      <c r="AZ518">
        <v>51.7</v>
      </c>
    </row>
    <row r="519" spans="1:52" x14ac:dyDescent="0.3">
      <c r="A519" t="s">
        <v>1970</v>
      </c>
      <c r="B519" t="s">
        <v>1971</v>
      </c>
      <c r="C519" s="1" t="str">
        <f t="shared" si="79"/>
        <v>21:1174</v>
      </c>
      <c r="D519" s="1" t="str">
        <f t="shared" si="83"/>
        <v>21:0241</v>
      </c>
      <c r="E519" t="s">
        <v>1972</v>
      </c>
      <c r="F519" t="s">
        <v>1973</v>
      </c>
      <c r="H519">
        <v>71.696039999999996</v>
      </c>
      <c r="I519">
        <v>-113.24804</v>
      </c>
      <c r="J519" s="1" t="str">
        <f t="shared" si="84"/>
        <v>NGR bulk stream sediment</v>
      </c>
      <c r="K519" s="1" t="str">
        <f t="shared" si="85"/>
        <v>&lt;177 micron (NGR)</v>
      </c>
      <c r="L519">
        <v>27</v>
      </c>
      <c r="M519" t="s">
        <v>57</v>
      </c>
      <c r="N519">
        <v>101</v>
      </c>
      <c r="O519">
        <v>7</v>
      </c>
      <c r="P519">
        <v>44</v>
      </c>
      <c r="Q519">
        <v>2.46</v>
      </c>
      <c r="R519">
        <v>1.3</v>
      </c>
      <c r="S519">
        <v>2.2000000000000002</v>
      </c>
      <c r="T519">
        <v>-20</v>
      </c>
      <c r="U519">
        <v>75.5</v>
      </c>
      <c r="V519">
        <v>7.0000000000000007E-2</v>
      </c>
      <c r="W519">
        <v>3.03</v>
      </c>
      <c r="X519">
        <v>0.12</v>
      </c>
      <c r="Y519">
        <v>22.3</v>
      </c>
      <c r="Z519">
        <v>43.9</v>
      </c>
      <c r="AA519">
        <v>139.52000000000001</v>
      </c>
      <c r="AB519">
        <v>4.2300000000000004</v>
      </c>
      <c r="AC519">
        <v>7.8</v>
      </c>
      <c r="AD519">
        <v>12</v>
      </c>
      <c r="AE519">
        <v>7.0000000000000007E-2</v>
      </c>
      <c r="AF519">
        <v>10.6</v>
      </c>
      <c r="AG519">
        <v>2.2799999999999998</v>
      </c>
      <c r="AH519">
        <v>523</v>
      </c>
      <c r="AI519">
        <v>0.22</v>
      </c>
      <c r="AJ519">
        <v>9.7000000000000003E-2</v>
      </c>
      <c r="AK519">
        <v>46.6</v>
      </c>
      <c r="AL519">
        <v>3.5000000000000003E-2</v>
      </c>
      <c r="AM519">
        <v>5.31</v>
      </c>
      <c r="AN519">
        <v>-0.02</v>
      </c>
      <c r="AO519">
        <v>-0.02</v>
      </c>
      <c r="AP519">
        <v>8.9</v>
      </c>
      <c r="AQ519">
        <v>0.2</v>
      </c>
      <c r="AR519">
        <v>26.5</v>
      </c>
      <c r="AS519">
        <v>-0.02</v>
      </c>
      <c r="AT519">
        <v>2.4</v>
      </c>
      <c r="AU519">
        <v>3880</v>
      </c>
      <c r="AV519">
        <v>-0.02</v>
      </c>
      <c r="AW519">
        <v>0.3</v>
      </c>
      <c r="AX519">
        <v>188</v>
      </c>
      <c r="AY519">
        <v>-0.1</v>
      </c>
      <c r="AZ519">
        <v>58.8</v>
      </c>
    </row>
    <row r="520" spans="1:52" x14ac:dyDescent="0.3">
      <c r="A520" t="s">
        <v>1974</v>
      </c>
      <c r="B520" t="s">
        <v>1975</v>
      </c>
      <c r="C520" s="1" t="str">
        <f t="shared" si="79"/>
        <v>21:1174</v>
      </c>
      <c r="D520" s="1" t="str">
        <f t="shared" si="83"/>
        <v>21:0241</v>
      </c>
      <c r="E520" t="s">
        <v>1976</v>
      </c>
      <c r="F520" t="s">
        <v>1977</v>
      </c>
      <c r="H520">
        <v>71.253919999999994</v>
      </c>
      <c r="I520">
        <v>-115.91117</v>
      </c>
      <c r="J520" s="1" t="str">
        <f t="shared" si="84"/>
        <v>NGR bulk stream sediment</v>
      </c>
      <c r="K520" s="1" t="str">
        <f t="shared" si="85"/>
        <v>&lt;177 micron (NGR)</v>
      </c>
      <c r="L520">
        <v>27</v>
      </c>
      <c r="M520" t="s">
        <v>62</v>
      </c>
      <c r="N520">
        <v>102</v>
      </c>
      <c r="O520">
        <v>1</v>
      </c>
      <c r="P520">
        <v>59</v>
      </c>
      <c r="Q520">
        <v>2.27</v>
      </c>
      <c r="R520">
        <v>2.8</v>
      </c>
      <c r="S520">
        <v>2</v>
      </c>
      <c r="T520">
        <v>-20</v>
      </c>
      <c r="U520">
        <v>186</v>
      </c>
      <c r="V520">
        <v>0.18</v>
      </c>
      <c r="W520">
        <v>0.78</v>
      </c>
      <c r="X520">
        <v>0.19</v>
      </c>
      <c r="Y520">
        <v>22.4</v>
      </c>
      <c r="Z520">
        <v>32.9</v>
      </c>
      <c r="AA520">
        <v>93.86</v>
      </c>
      <c r="AB520">
        <v>4.38</v>
      </c>
      <c r="AC520">
        <v>7.5</v>
      </c>
      <c r="AD520">
        <v>9</v>
      </c>
      <c r="AE520">
        <v>0.14000000000000001</v>
      </c>
      <c r="AF520">
        <v>16.899999999999999</v>
      </c>
      <c r="AG520">
        <v>3.33</v>
      </c>
      <c r="AH520">
        <v>489</v>
      </c>
      <c r="AI520">
        <v>0.27</v>
      </c>
      <c r="AJ520">
        <v>7.4999999999999997E-2</v>
      </c>
      <c r="AK520">
        <v>50.9</v>
      </c>
      <c r="AL520">
        <v>3.7999999999999999E-2</v>
      </c>
      <c r="AM520">
        <v>15.28</v>
      </c>
      <c r="AN520">
        <v>0.04</v>
      </c>
      <c r="AO520">
        <v>0.02</v>
      </c>
      <c r="AP520">
        <v>8.1999999999999993</v>
      </c>
      <c r="AQ520">
        <v>0.3</v>
      </c>
      <c r="AR520">
        <v>17.3</v>
      </c>
      <c r="AS520">
        <v>-0.02</v>
      </c>
      <c r="AT520">
        <v>3.4</v>
      </c>
      <c r="AU520">
        <v>1430</v>
      </c>
      <c r="AV520">
        <v>0.08</v>
      </c>
      <c r="AW520">
        <v>0.6</v>
      </c>
      <c r="AX520">
        <v>147</v>
      </c>
      <c r="AY520">
        <v>-0.1</v>
      </c>
      <c r="AZ520">
        <v>83.8</v>
      </c>
    </row>
    <row r="521" spans="1:52" x14ac:dyDescent="0.3">
      <c r="A521" t="s">
        <v>1978</v>
      </c>
      <c r="B521" t="s">
        <v>1979</v>
      </c>
      <c r="C521" s="1" t="str">
        <f t="shared" si="79"/>
        <v>21:1174</v>
      </c>
      <c r="D521" s="1" t="str">
        <f t="shared" si="83"/>
        <v>21:0241</v>
      </c>
      <c r="E521" t="s">
        <v>1980</v>
      </c>
      <c r="F521" t="s">
        <v>1981</v>
      </c>
      <c r="H521">
        <v>71.191109999999995</v>
      </c>
      <c r="I521">
        <v>-115.98417000000001</v>
      </c>
      <c r="J521" s="1" t="str">
        <f t="shared" si="84"/>
        <v>NGR bulk stream sediment</v>
      </c>
      <c r="K521" s="1" t="str">
        <f t="shared" si="85"/>
        <v>&lt;177 micron (NGR)</v>
      </c>
      <c r="L521">
        <v>27</v>
      </c>
      <c r="M521" t="s">
        <v>67</v>
      </c>
      <c r="N521">
        <v>103</v>
      </c>
      <c r="O521">
        <v>1</v>
      </c>
      <c r="P521">
        <v>24</v>
      </c>
      <c r="Q521">
        <v>1.27</v>
      </c>
      <c r="R521">
        <v>1.3</v>
      </c>
      <c r="S521">
        <v>0.9</v>
      </c>
      <c r="T521">
        <v>-20</v>
      </c>
      <c r="U521">
        <v>61.9</v>
      </c>
      <c r="V521">
        <v>0.1</v>
      </c>
      <c r="W521">
        <v>3.45</v>
      </c>
      <c r="X521">
        <v>0.12</v>
      </c>
      <c r="Y521">
        <v>10.7</v>
      </c>
      <c r="Z521">
        <v>19.3</v>
      </c>
      <c r="AA521">
        <v>37.69</v>
      </c>
      <c r="AB521">
        <v>1.88</v>
      </c>
      <c r="AC521">
        <v>3.9</v>
      </c>
      <c r="AD521">
        <v>8</v>
      </c>
      <c r="AE521">
        <v>0.09</v>
      </c>
      <c r="AF521">
        <v>15.3</v>
      </c>
      <c r="AG521">
        <v>2.64</v>
      </c>
      <c r="AH521">
        <v>338</v>
      </c>
      <c r="AI521">
        <v>0.17</v>
      </c>
      <c r="AJ521">
        <v>3.7999999999999999E-2</v>
      </c>
      <c r="AK521">
        <v>20.6</v>
      </c>
      <c r="AL521">
        <v>2.7E-2</v>
      </c>
      <c r="AM521">
        <v>8.5399999999999991</v>
      </c>
      <c r="AN521">
        <v>0.02</v>
      </c>
      <c r="AO521">
        <v>0.04</v>
      </c>
      <c r="AP521">
        <v>4.4000000000000004</v>
      </c>
      <c r="AQ521">
        <v>-0.1</v>
      </c>
      <c r="AR521">
        <v>18.2</v>
      </c>
      <c r="AS521">
        <v>-0.02</v>
      </c>
      <c r="AT521">
        <v>4.2</v>
      </c>
      <c r="AU521">
        <v>1020</v>
      </c>
      <c r="AV521">
        <v>0.04</v>
      </c>
      <c r="AW521">
        <v>0.5</v>
      </c>
      <c r="AX521">
        <v>70</v>
      </c>
      <c r="AY521">
        <v>-0.1</v>
      </c>
      <c r="AZ521">
        <v>42.2</v>
      </c>
    </row>
    <row r="522" spans="1:52" x14ac:dyDescent="0.3">
      <c r="A522" t="s">
        <v>1982</v>
      </c>
      <c r="B522" t="s">
        <v>1983</v>
      </c>
      <c r="C522" s="1" t="str">
        <f t="shared" si="79"/>
        <v>21:1174</v>
      </c>
      <c r="D522" s="1" t="str">
        <f t="shared" si="83"/>
        <v>21:0241</v>
      </c>
      <c r="E522" t="s">
        <v>1984</v>
      </c>
      <c r="F522" t="s">
        <v>1985</v>
      </c>
      <c r="H522">
        <v>71.152709999999999</v>
      </c>
      <c r="I522">
        <v>-115.98917</v>
      </c>
      <c r="J522" s="1" t="str">
        <f t="shared" si="84"/>
        <v>NGR bulk stream sediment</v>
      </c>
      <c r="K522" s="1" t="str">
        <f t="shared" si="85"/>
        <v>&lt;177 micron (NGR)</v>
      </c>
      <c r="L522">
        <v>27</v>
      </c>
      <c r="M522" t="s">
        <v>77</v>
      </c>
      <c r="N522">
        <v>104</v>
      </c>
      <c r="O522">
        <v>1</v>
      </c>
      <c r="P522">
        <v>27</v>
      </c>
      <c r="Q522">
        <v>1.34</v>
      </c>
      <c r="R522">
        <v>1.2</v>
      </c>
      <c r="S522">
        <v>1.5</v>
      </c>
      <c r="T522">
        <v>-20</v>
      </c>
      <c r="U522">
        <v>60.4</v>
      </c>
      <c r="V522">
        <v>7.0000000000000007E-2</v>
      </c>
      <c r="W522">
        <v>4.46</v>
      </c>
      <c r="X522">
        <v>0.11</v>
      </c>
      <c r="Y522">
        <v>12</v>
      </c>
      <c r="Z522">
        <v>13.6</v>
      </c>
      <c r="AA522">
        <v>63.6</v>
      </c>
      <c r="AB522">
        <v>2.0099999999999998</v>
      </c>
      <c r="AC522">
        <v>3.9</v>
      </c>
      <c r="AD522">
        <v>15</v>
      </c>
      <c r="AE522">
        <v>7.0000000000000007E-2</v>
      </c>
      <c r="AF522">
        <v>9.3000000000000007</v>
      </c>
      <c r="AG522">
        <v>3.39</v>
      </c>
      <c r="AH522">
        <v>336</v>
      </c>
      <c r="AI522">
        <v>0.2</v>
      </c>
      <c r="AJ522">
        <v>6.0999999999999999E-2</v>
      </c>
      <c r="AK522">
        <v>21.7</v>
      </c>
      <c r="AL522">
        <v>3.2000000000000001E-2</v>
      </c>
      <c r="AM522">
        <v>7.77</v>
      </c>
      <c r="AN522">
        <v>0.05</v>
      </c>
      <c r="AO522">
        <v>0.02</v>
      </c>
      <c r="AP522">
        <v>3.4</v>
      </c>
      <c r="AQ522">
        <v>-0.1</v>
      </c>
      <c r="AR522">
        <v>23.4</v>
      </c>
      <c r="AS522">
        <v>-0.02</v>
      </c>
      <c r="AT522">
        <v>2.5</v>
      </c>
      <c r="AU522">
        <v>1030</v>
      </c>
      <c r="AV522">
        <v>0.04</v>
      </c>
      <c r="AW522">
        <v>0.4</v>
      </c>
      <c r="AX522">
        <v>66</v>
      </c>
      <c r="AY522">
        <v>-0.1</v>
      </c>
      <c r="AZ522">
        <v>40.200000000000003</v>
      </c>
    </row>
    <row r="523" spans="1:52" x14ac:dyDescent="0.3">
      <c r="A523" t="s">
        <v>1986</v>
      </c>
      <c r="B523" t="s">
        <v>1987</v>
      </c>
      <c r="C523" s="1" t="str">
        <f t="shared" si="79"/>
        <v>21:1174</v>
      </c>
      <c r="D523" s="1" t="str">
        <f t="shared" si="83"/>
        <v>21:0241</v>
      </c>
      <c r="E523" t="s">
        <v>1988</v>
      </c>
      <c r="F523" t="s">
        <v>1989</v>
      </c>
      <c r="H523">
        <v>71.101249999999993</v>
      </c>
      <c r="I523">
        <v>-115.95616</v>
      </c>
      <c r="J523" s="1" t="str">
        <f t="shared" si="84"/>
        <v>NGR bulk stream sediment</v>
      </c>
      <c r="K523" s="1" t="str">
        <f t="shared" si="85"/>
        <v>&lt;177 micron (NGR)</v>
      </c>
      <c r="L523">
        <v>27</v>
      </c>
      <c r="M523" t="s">
        <v>82</v>
      </c>
      <c r="N523">
        <v>105</v>
      </c>
      <c r="O523">
        <v>1</v>
      </c>
      <c r="P523">
        <v>9</v>
      </c>
      <c r="Q523">
        <v>0.64</v>
      </c>
      <c r="R523">
        <v>1</v>
      </c>
      <c r="S523">
        <v>0.2</v>
      </c>
      <c r="T523">
        <v>-20</v>
      </c>
      <c r="U523">
        <v>20.7</v>
      </c>
      <c r="V523">
        <v>0.04</v>
      </c>
      <c r="W523">
        <v>9.68</v>
      </c>
      <c r="X523">
        <v>0.05</v>
      </c>
      <c r="Y523">
        <v>6.6</v>
      </c>
      <c r="Z523">
        <v>9.8000000000000007</v>
      </c>
      <c r="AA523">
        <v>23.94</v>
      </c>
      <c r="AB523">
        <v>1.51</v>
      </c>
      <c r="AC523">
        <v>2.2000000000000002</v>
      </c>
      <c r="AD523">
        <v>10</v>
      </c>
      <c r="AE523">
        <v>0.06</v>
      </c>
      <c r="AF523">
        <v>5.9</v>
      </c>
      <c r="AG523">
        <v>5.39</v>
      </c>
      <c r="AH523">
        <v>220</v>
      </c>
      <c r="AI523">
        <v>0.26</v>
      </c>
      <c r="AJ523">
        <v>3.2000000000000001E-2</v>
      </c>
      <c r="AK523">
        <v>11.8</v>
      </c>
      <c r="AL523">
        <v>1.7000000000000001E-2</v>
      </c>
      <c r="AM523">
        <v>4.32</v>
      </c>
      <c r="AN523">
        <v>-0.02</v>
      </c>
      <c r="AO523">
        <v>0.02</v>
      </c>
      <c r="AP523">
        <v>2</v>
      </c>
      <c r="AQ523">
        <v>-0.1</v>
      </c>
      <c r="AR523">
        <v>31.9</v>
      </c>
      <c r="AS523">
        <v>-0.02</v>
      </c>
      <c r="AT523">
        <v>1.9</v>
      </c>
      <c r="AU523">
        <v>1080</v>
      </c>
      <c r="AV523">
        <v>-0.02</v>
      </c>
      <c r="AW523">
        <v>0.3</v>
      </c>
      <c r="AX523">
        <v>80</v>
      </c>
      <c r="AY523">
        <v>-0.1</v>
      </c>
      <c r="AZ523">
        <v>27.7</v>
      </c>
    </row>
    <row r="524" spans="1:52" x14ac:dyDescent="0.3">
      <c r="A524" t="s">
        <v>1990</v>
      </c>
      <c r="B524" t="s">
        <v>1991</v>
      </c>
      <c r="C524" s="1" t="str">
        <f t="shared" si="79"/>
        <v>21:1174</v>
      </c>
      <c r="D524" s="1" t="str">
        <f t="shared" si="83"/>
        <v>21:0241</v>
      </c>
      <c r="E524" t="s">
        <v>1992</v>
      </c>
      <c r="F524" t="s">
        <v>1993</v>
      </c>
      <c r="H524">
        <v>71.080020000000005</v>
      </c>
      <c r="I524">
        <v>-115.95716</v>
      </c>
      <c r="J524" s="1" t="str">
        <f t="shared" si="84"/>
        <v>NGR bulk stream sediment</v>
      </c>
      <c r="K524" s="1" t="str">
        <f t="shared" si="85"/>
        <v>&lt;177 micron (NGR)</v>
      </c>
      <c r="L524">
        <v>27</v>
      </c>
      <c r="M524" t="s">
        <v>87</v>
      </c>
      <c r="N524">
        <v>106</v>
      </c>
      <c r="O524">
        <v>1</v>
      </c>
      <c r="P524">
        <v>35</v>
      </c>
      <c r="Q524">
        <v>0.89</v>
      </c>
      <c r="R524">
        <v>1.5</v>
      </c>
      <c r="S524">
        <v>1.6</v>
      </c>
      <c r="T524">
        <v>-20</v>
      </c>
      <c r="U524">
        <v>84</v>
      </c>
      <c r="V524">
        <v>7.0000000000000007E-2</v>
      </c>
      <c r="W524">
        <v>2.04</v>
      </c>
      <c r="X524">
        <v>0.14000000000000001</v>
      </c>
      <c r="Y524">
        <v>8.4</v>
      </c>
      <c r="Z524">
        <v>15.6</v>
      </c>
      <c r="AA524">
        <v>67.25</v>
      </c>
      <c r="AB524">
        <v>1.31</v>
      </c>
      <c r="AC524">
        <v>2.9</v>
      </c>
      <c r="AD524">
        <v>36</v>
      </c>
      <c r="AE524">
        <v>0.1</v>
      </c>
      <c r="AF524">
        <v>7.3</v>
      </c>
      <c r="AG524">
        <v>1.26</v>
      </c>
      <c r="AH524">
        <v>286</v>
      </c>
      <c r="AI524">
        <v>0.23</v>
      </c>
      <c r="AJ524">
        <v>4.4999999999999998E-2</v>
      </c>
      <c r="AK524">
        <v>16</v>
      </c>
      <c r="AL524">
        <v>4.2999999999999997E-2</v>
      </c>
      <c r="AM524">
        <v>4.87</v>
      </c>
      <c r="AN524">
        <v>0.4</v>
      </c>
      <c r="AO524">
        <v>0.06</v>
      </c>
      <c r="AP524">
        <v>3.2</v>
      </c>
      <c r="AQ524">
        <v>0.8</v>
      </c>
      <c r="AR524">
        <v>35</v>
      </c>
      <c r="AS524">
        <v>-0.02</v>
      </c>
      <c r="AT524">
        <v>1.5</v>
      </c>
      <c r="AU524">
        <v>880</v>
      </c>
      <c r="AV524">
        <v>0.05</v>
      </c>
      <c r="AW524">
        <v>0.7</v>
      </c>
      <c r="AX524">
        <v>45</v>
      </c>
      <c r="AY524">
        <v>-0.1</v>
      </c>
      <c r="AZ524">
        <v>30.8</v>
      </c>
    </row>
    <row r="525" spans="1:52" x14ac:dyDescent="0.3">
      <c r="A525" t="s">
        <v>1994</v>
      </c>
      <c r="B525" t="s">
        <v>1995</v>
      </c>
      <c r="C525" s="1" t="str">
        <f t="shared" si="79"/>
        <v>21:1174</v>
      </c>
      <c r="D525" s="1" t="str">
        <f t="shared" si="83"/>
        <v>21:0241</v>
      </c>
      <c r="E525" t="s">
        <v>1996</v>
      </c>
      <c r="F525" t="s">
        <v>1997</v>
      </c>
      <c r="H525">
        <v>71.052869999999999</v>
      </c>
      <c r="I525">
        <v>-115.93015</v>
      </c>
      <c r="J525" s="1" t="str">
        <f t="shared" si="84"/>
        <v>NGR bulk stream sediment</v>
      </c>
      <c r="K525" s="1" t="str">
        <f t="shared" si="85"/>
        <v>&lt;177 micron (NGR)</v>
      </c>
      <c r="L525">
        <v>27</v>
      </c>
      <c r="M525" t="s">
        <v>92</v>
      </c>
      <c r="N525">
        <v>107</v>
      </c>
      <c r="O525">
        <v>1</v>
      </c>
      <c r="P525">
        <v>21</v>
      </c>
      <c r="Q525">
        <v>1.31</v>
      </c>
      <c r="R525">
        <v>1.4</v>
      </c>
      <c r="S525">
        <v>0.6</v>
      </c>
      <c r="T525">
        <v>-20</v>
      </c>
      <c r="U525">
        <v>38.700000000000003</v>
      </c>
      <c r="V525">
        <v>0.06</v>
      </c>
      <c r="W525">
        <v>7.3</v>
      </c>
      <c r="X525">
        <v>0.09</v>
      </c>
      <c r="Y525">
        <v>12.7</v>
      </c>
      <c r="Z525">
        <v>15.9</v>
      </c>
      <c r="AA525">
        <v>52.15</v>
      </c>
      <c r="AB525">
        <v>2.1800000000000002</v>
      </c>
      <c r="AC525">
        <v>3.7</v>
      </c>
      <c r="AD525">
        <v>9</v>
      </c>
      <c r="AE525">
        <v>7.0000000000000007E-2</v>
      </c>
      <c r="AF525">
        <v>7.1</v>
      </c>
      <c r="AG525">
        <v>4.3</v>
      </c>
      <c r="AH525">
        <v>487</v>
      </c>
      <c r="AI525">
        <v>0.21</v>
      </c>
      <c r="AJ525">
        <v>6.7000000000000004E-2</v>
      </c>
      <c r="AK525">
        <v>25.6</v>
      </c>
      <c r="AL525">
        <v>2.1000000000000001E-2</v>
      </c>
      <c r="AM525">
        <v>4.6900000000000004</v>
      </c>
      <c r="AN525">
        <v>-0.02</v>
      </c>
      <c r="AO525">
        <v>0.02</v>
      </c>
      <c r="AP525">
        <v>4</v>
      </c>
      <c r="AQ525">
        <v>-0.1</v>
      </c>
      <c r="AR525">
        <v>30.3</v>
      </c>
      <c r="AS525">
        <v>-0.02</v>
      </c>
      <c r="AT525">
        <v>2.2999999999999998</v>
      </c>
      <c r="AU525">
        <v>1850</v>
      </c>
      <c r="AV525">
        <v>-0.02</v>
      </c>
      <c r="AW525">
        <v>0.3</v>
      </c>
      <c r="AX525">
        <v>83</v>
      </c>
      <c r="AY525">
        <v>-0.1</v>
      </c>
      <c r="AZ525">
        <v>33.200000000000003</v>
      </c>
    </row>
    <row r="526" spans="1:52" x14ac:dyDescent="0.3">
      <c r="A526" t="s">
        <v>1998</v>
      </c>
      <c r="B526" t="s">
        <v>1999</v>
      </c>
      <c r="C526" s="1" t="str">
        <f t="shared" si="79"/>
        <v>21:1174</v>
      </c>
      <c r="D526" s="1" t="str">
        <f t="shared" si="83"/>
        <v>21:0241</v>
      </c>
      <c r="E526" t="s">
        <v>2000</v>
      </c>
      <c r="F526" t="s">
        <v>2001</v>
      </c>
      <c r="H526">
        <v>71.034310000000005</v>
      </c>
      <c r="I526">
        <v>-115.95014999999999</v>
      </c>
      <c r="J526" s="1" t="str">
        <f t="shared" si="84"/>
        <v>NGR bulk stream sediment</v>
      </c>
      <c r="K526" s="1" t="str">
        <f t="shared" si="85"/>
        <v>&lt;177 micron (NGR)</v>
      </c>
      <c r="L526">
        <v>27</v>
      </c>
      <c r="M526" t="s">
        <v>97</v>
      </c>
      <c r="N526">
        <v>108</v>
      </c>
      <c r="O526">
        <v>1</v>
      </c>
      <c r="P526">
        <v>16</v>
      </c>
      <c r="Q526">
        <v>0.89</v>
      </c>
      <c r="R526">
        <v>1.6</v>
      </c>
      <c r="S526">
        <v>0.5</v>
      </c>
      <c r="T526">
        <v>-20</v>
      </c>
      <c r="U526">
        <v>75.3</v>
      </c>
      <c r="V526">
        <v>0.06</v>
      </c>
      <c r="W526">
        <v>9.42</v>
      </c>
      <c r="X526">
        <v>0.05</v>
      </c>
      <c r="Y526">
        <v>7</v>
      </c>
      <c r="Z526">
        <v>11.8</v>
      </c>
      <c r="AA526">
        <v>22.07</v>
      </c>
      <c r="AB526">
        <v>1.25</v>
      </c>
      <c r="AC526">
        <v>2.2999999999999998</v>
      </c>
      <c r="AD526">
        <v>-5</v>
      </c>
      <c r="AE526">
        <v>0.12</v>
      </c>
      <c r="AF526">
        <v>8.1</v>
      </c>
      <c r="AG526">
        <v>5.15</v>
      </c>
      <c r="AH526">
        <v>310</v>
      </c>
      <c r="AI526">
        <v>0.22</v>
      </c>
      <c r="AJ526">
        <v>3.5999999999999997E-2</v>
      </c>
      <c r="AK526">
        <v>13.2</v>
      </c>
      <c r="AL526">
        <v>2.1000000000000001E-2</v>
      </c>
      <c r="AM526">
        <v>4.83</v>
      </c>
      <c r="AN526">
        <v>-0.02</v>
      </c>
      <c r="AO526">
        <v>0.02</v>
      </c>
      <c r="AP526">
        <v>2.2000000000000002</v>
      </c>
      <c r="AQ526">
        <v>0.1</v>
      </c>
      <c r="AR526">
        <v>39.299999999999997</v>
      </c>
      <c r="AS526">
        <v>-0.02</v>
      </c>
      <c r="AT526">
        <v>2.2999999999999998</v>
      </c>
      <c r="AU526">
        <v>720</v>
      </c>
      <c r="AV526">
        <v>0.04</v>
      </c>
      <c r="AW526">
        <v>0.4</v>
      </c>
      <c r="AX526">
        <v>43</v>
      </c>
      <c r="AY526">
        <v>-0.1</v>
      </c>
      <c r="AZ526">
        <v>24.3</v>
      </c>
    </row>
    <row r="527" spans="1:52" x14ac:dyDescent="0.3">
      <c r="A527" t="s">
        <v>2002</v>
      </c>
      <c r="B527" t="s">
        <v>2003</v>
      </c>
      <c r="C527" s="1" t="str">
        <f t="shared" si="79"/>
        <v>21:1174</v>
      </c>
      <c r="D527" s="1" t="str">
        <f>HYPERLINK("http://geochem.nrcan.gc.ca/cdogs/content/svy/svy_e.htm", "")</f>
        <v/>
      </c>
      <c r="G527" s="1" t="str">
        <f>HYPERLINK("http://geochem.nrcan.gc.ca/cdogs/content/cr_/cr_00160_e.htm", "160")</f>
        <v>160</v>
      </c>
      <c r="J527" t="s">
        <v>70</v>
      </c>
      <c r="K527" t="s">
        <v>71</v>
      </c>
      <c r="L527">
        <v>27</v>
      </c>
      <c r="M527" t="s">
        <v>72</v>
      </c>
      <c r="N527">
        <v>109</v>
      </c>
      <c r="O527">
        <v>8</v>
      </c>
      <c r="P527">
        <v>76</v>
      </c>
      <c r="Q527">
        <v>0.86</v>
      </c>
      <c r="R527">
        <v>8.6999999999999993</v>
      </c>
      <c r="S527">
        <v>1.1000000000000001</v>
      </c>
      <c r="T527">
        <v>-20</v>
      </c>
      <c r="U527">
        <v>249.4</v>
      </c>
      <c r="V527">
        <v>0.11</v>
      </c>
      <c r="W527">
        <v>0.51</v>
      </c>
      <c r="X527">
        <v>0.24</v>
      </c>
      <c r="Y527">
        <v>7.1</v>
      </c>
      <c r="Z527">
        <v>18.8</v>
      </c>
      <c r="AA527">
        <v>12.84</v>
      </c>
      <c r="AB527">
        <v>1.59</v>
      </c>
      <c r="AC527">
        <v>2.6</v>
      </c>
      <c r="AD527">
        <v>17</v>
      </c>
      <c r="AE527">
        <v>0.06</v>
      </c>
      <c r="AF527">
        <v>17.8</v>
      </c>
      <c r="AG527">
        <v>0.53</v>
      </c>
      <c r="AH527">
        <v>253</v>
      </c>
      <c r="AI527">
        <v>0.56000000000000005</v>
      </c>
      <c r="AJ527">
        <v>8.9999999999999993E-3</v>
      </c>
      <c r="AK527">
        <v>15.5</v>
      </c>
      <c r="AL527">
        <v>7.6999999999999999E-2</v>
      </c>
      <c r="AM527">
        <v>12.94</v>
      </c>
      <c r="AN527">
        <v>0.02</v>
      </c>
      <c r="AO527">
        <v>0.26</v>
      </c>
      <c r="AP527">
        <v>2.2999999999999998</v>
      </c>
      <c r="AQ527">
        <v>0.1</v>
      </c>
      <c r="AR527">
        <v>36.1</v>
      </c>
      <c r="AS527">
        <v>-0.02</v>
      </c>
      <c r="AT527">
        <v>5.5</v>
      </c>
      <c r="AU527">
        <v>500</v>
      </c>
      <c r="AV527">
        <v>0.04</v>
      </c>
      <c r="AW527">
        <v>1.4</v>
      </c>
      <c r="AX527">
        <v>28</v>
      </c>
      <c r="AY527">
        <v>-0.1</v>
      </c>
      <c r="AZ527">
        <v>55</v>
      </c>
    </row>
    <row r="528" spans="1:52" x14ac:dyDescent="0.3">
      <c r="A528" t="s">
        <v>2004</v>
      </c>
      <c r="B528" t="s">
        <v>2005</v>
      </c>
      <c r="C528" s="1" t="str">
        <f t="shared" si="79"/>
        <v>21:1174</v>
      </c>
      <c r="D528" s="1" t="str">
        <f t="shared" ref="D528:D550" si="86">HYPERLINK("http://geochem.nrcan.gc.ca/cdogs/content/svy/svy210241_e.htm", "21:0241")</f>
        <v>21:0241</v>
      </c>
      <c r="E528" t="s">
        <v>2006</v>
      </c>
      <c r="F528" t="s">
        <v>2007</v>
      </c>
      <c r="H528">
        <v>71.02901</v>
      </c>
      <c r="I528">
        <v>-115.94515</v>
      </c>
      <c r="J528" s="1" t="str">
        <f t="shared" ref="J528:J550" si="87">HYPERLINK("http://geochem.nrcan.gc.ca/cdogs/content/kwd/kwd020030_e.htm", "NGR bulk stream sediment")</f>
        <v>NGR bulk stream sediment</v>
      </c>
      <c r="K528" s="1" t="str">
        <f t="shared" ref="K528:K550" si="88">HYPERLINK("http://geochem.nrcan.gc.ca/cdogs/content/kwd/kwd080006_e.htm", "&lt;177 micron (NGR)")</f>
        <v>&lt;177 micron (NGR)</v>
      </c>
      <c r="L528">
        <v>27</v>
      </c>
      <c r="M528" t="s">
        <v>102</v>
      </c>
      <c r="N528">
        <v>110</v>
      </c>
      <c r="O528">
        <v>1</v>
      </c>
      <c r="P528">
        <v>28</v>
      </c>
      <c r="Q528">
        <v>1.47</v>
      </c>
      <c r="R528">
        <v>1.5</v>
      </c>
      <c r="S528">
        <v>0.8</v>
      </c>
      <c r="T528">
        <v>-20</v>
      </c>
      <c r="U528">
        <v>47.6</v>
      </c>
      <c r="V528">
        <v>0.09</v>
      </c>
      <c r="W528">
        <v>5.21</v>
      </c>
      <c r="X528">
        <v>0.1</v>
      </c>
      <c r="Y528">
        <v>12.1</v>
      </c>
      <c r="Z528">
        <v>20.8</v>
      </c>
      <c r="AA528">
        <v>47.36</v>
      </c>
      <c r="AB528">
        <v>2.14</v>
      </c>
      <c r="AC528">
        <v>4.0999999999999996</v>
      </c>
      <c r="AD528">
        <v>7</v>
      </c>
      <c r="AE528">
        <v>0.09</v>
      </c>
      <c r="AF528">
        <v>11</v>
      </c>
      <c r="AG528">
        <v>3.13</v>
      </c>
      <c r="AH528">
        <v>312</v>
      </c>
      <c r="AI528">
        <v>0.2</v>
      </c>
      <c r="AJ528">
        <v>6.8000000000000005E-2</v>
      </c>
      <c r="AK528">
        <v>25.4</v>
      </c>
      <c r="AL528">
        <v>2.8000000000000001E-2</v>
      </c>
      <c r="AM528">
        <v>6.53</v>
      </c>
      <c r="AN528">
        <v>-0.02</v>
      </c>
      <c r="AO528">
        <v>0.03</v>
      </c>
      <c r="AP528">
        <v>4.9000000000000004</v>
      </c>
      <c r="AQ528">
        <v>0.2</v>
      </c>
      <c r="AR528">
        <v>25.3</v>
      </c>
      <c r="AS528">
        <v>-0.02</v>
      </c>
      <c r="AT528">
        <v>3.8</v>
      </c>
      <c r="AU528">
        <v>1820</v>
      </c>
      <c r="AV528">
        <v>0.04</v>
      </c>
      <c r="AW528">
        <v>0.5</v>
      </c>
      <c r="AX528">
        <v>81</v>
      </c>
      <c r="AY528">
        <v>-0.1</v>
      </c>
      <c r="AZ528">
        <v>40.6</v>
      </c>
    </row>
    <row r="529" spans="1:52" x14ac:dyDescent="0.3">
      <c r="A529" t="s">
        <v>2008</v>
      </c>
      <c r="B529" t="s">
        <v>2009</v>
      </c>
      <c r="C529" s="1" t="str">
        <f t="shared" si="79"/>
        <v>21:1174</v>
      </c>
      <c r="D529" s="1" t="str">
        <f t="shared" si="86"/>
        <v>21:0241</v>
      </c>
      <c r="E529" t="s">
        <v>2010</v>
      </c>
      <c r="F529" t="s">
        <v>2011</v>
      </c>
      <c r="H529">
        <v>71.030439999999999</v>
      </c>
      <c r="I529">
        <v>-115.86515</v>
      </c>
      <c r="J529" s="1" t="str">
        <f t="shared" si="87"/>
        <v>NGR bulk stream sediment</v>
      </c>
      <c r="K529" s="1" t="str">
        <f t="shared" si="88"/>
        <v>&lt;177 micron (NGR)</v>
      </c>
      <c r="L529">
        <v>27</v>
      </c>
      <c r="M529" t="s">
        <v>107</v>
      </c>
      <c r="N529">
        <v>111</v>
      </c>
      <c r="O529">
        <v>1</v>
      </c>
      <c r="P529">
        <v>34</v>
      </c>
      <c r="Q529">
        <v>2.11</v>
      </c>
      <c r="R529">
        <v>1.5</v>
      </c>
      <c r="S529">
        <v>2</v>
      </c>
      <c r="T529">
        <v>-20</v>
      </c>
      <c r="U529">
        <v>38.200000000000003</v>
      </c>
      <c r="V529">
        <v>0.06</v>
      </c>
      <c r="W529">
        <v>4.17</v>
      </c>
      <c r="X529">
        <v>0.1</v>
      </c>
      <c r="Y529">
        <v>19.899999999999999</v>
      </c>
      <c r="Z529">
        <v>20.5</v>
      </c>
      <c r="AA529">
        <v>83.24</v>
      </c>
      <c r="AB529">
        <v>3.3</v>
      </c>
      <c r="AC529">
        <v>6.2</v>
      </c>
      <c r="AD529">
        <v>9</v>
      </c>
      <c r="AE529">
        <v>0.08</v>
      </c>
      <c r="AF529">
        <v>9.5</v>
      </c>
      <c r="AG529">
        <v>2.81</v>
      </c>
      <c r="AH529">
        <v>613</v>
      </c>
      <c r="AI529">
        <v>0.3</v>
      </c>
      <c r="AJ529">
        <v>0.09</v>
      </c>
      <c r="AK529">
        <v>44.6</v>
      </c>
      <c r="AL529">
        <v>2.7E-2</v>
      </c>
      <c r="AM529">
        <v>5.6</v>
      </c>
      <c r="AN529">
        <v>-0.02</v>
      </c>
      <c r="AO529">
        <v>0.02</v>
      </c>
      <c r="AP529">
        <v>5.8</v>
      </c>
      <c r="AQ529">
        <v>-0.1</v>
      </c>
      <c r="AR529">
        <v>29.5</v>
      </c>
      <c r="AS529">
        <v>-0.02</v>
      </c>
      <c r="AT529">
        <v>2.9</v>
      </c>
      <c r="AU529">
        <v>2880</v>
      </c>
      <c r="AV529">
        <v>0.02</v>
      </c>
      <c r="AW529">
        <v>0.4</v>
      </c>
      <c r="AX529">
        <v>117</v>
      </c>
      <c r="AY529">
        <v>-0.1</v>
      </c>
      <c r="AZ529">
        <v>50.4</v>
      </c>
    </row>
    <row r="530" spans="1:52" x14ac:dyDescent="0.3">
      <c r="A530" t="s">
        <v>2012</v>
      </c>
      <c r="B530" t="s">
        <v>2013</v>
      </c>
      <c r="C530" s="1" t="str">
        <f t="shared" si="79"/>
        <v>21:1174</v>
      </c>
      <c r="D530" s="1" t="str">
        <f t="shared" si="86"/>
        <v>21:0241</v>
      </c>
      <c r="E530" t="s">
        <v>2014</v>
      </c>
      <c r="F530" t="s">
        <v>2015</v>
      </c>
      <c r="J530" s="1" t="str">
        <f t="shared" si="87"/>
        <v>NGR bulk stream sediment</v>
      </c>
      <c r="K530" s="1" t="str">
        <f t="shared" si="88"/>
        <v>&lt;177 micron (NGR)</v>
      </c>
      <c r="L530">
        <v>27</v>
      </c>
      <c r="M530" t="s">
        <v>112</v>
      </c>
      <c r="N530">
        <v>112</v>
      </c>
      <c r="O530">
        <v>1</v>
      </c>
      <c r="P530">
        <v>28</v>
      </c>
      <c r="Q530">
        <v>2.31</v>
      </c>
      <c r="R530">
        <v>1.2</v>
      </c>
      <c r="S530">
        <v>1.7</v>
      </c>
      <c r="T530">
        <v>-20</v>
      </c>
      <c r="U530">
        <v>33.4</v>
      </c>
      <c r="V530">
        <v>0.05</v>
      </c>
      <c r="W530">
        <v>6.01</v>
      </c>
      <c r="X530">
        <v>0.1</v>
      </c>
      <c r="Y530">
        <v>21.6</v>
      </c>
      <c r="Z530">
        <v>20.3</v>
      </c>
      <c r="AA530">
        <v>89.28</v>
      </c>
      <c r="AB530">
        <v>3.74</v>
      </c>
      <c r="AC530">
        <v>6.5</v>
      </c>
      <c r="AD530">
        <v>6</v>
      </c>
      <c r="AE530">
        <v>0.06</v>
      </c>
      <c r="AF530">
        <v>7.2</v>
      </c>
      <c r="AG530">
        <v>3.66</v>
      </c>
      <c r="AH530">
        <v>664</v>
      </c>
      <c r="AI530">
        <v>0.37</v>
      </c>
      <c r="AJ530">
        <v>0.13300000000000001</v>
      </c>
      <c r="AK530">
        <v>49.6</v>
      </c>
      <c r="AL530">
        <v>2.5999999999999999E-2</v>
      </c>
      <c r="AM530">
        <v>4.8600000000000003</v>
      </c>
      <c r="AN530">
        <v>-0.02</v>
      </c>
      <c r="AO530">
        <v>-0.02</v>
      </c>
      <c r="AP530">
        <v>5.2</v>
      </c>
      <c r="AQ530">
        <v>0.1</v>
      </c>
      <c r="AR530">
        <v>36.799999999999997</v>
      </c>
      <c r="AS530">
        <v>-0.02</v>
      </c>
      <c r="AT530">
        <v>2</v>
      </c>
      <c r="AU530">
        <v>3450</v>
      </c>
      <c r="AV530">
        <v>-0.02</v>
      </c>
      <c r="AW530">
        <v>0.3</v>
      </c>
      <c r="AX530">
        <v>157</v>
      </c>
      <c r="AY530">
        <v>-0.1</v>
      </c>
      <c r="AZ530">
        <v>49.8</v>
      </c>
    </row>
    <row r="531" spans="1:52" x14ac:dyDescent="0.3">
      <c r="A531" t="s">
        <v>2016</v>
      </c>
      <c r="B531" t="s">
        <v>2017</v>
      </c>
      <c r="C531" s="1" t="str">
        <f t="shared" si="79"/>
        <v>21:1174</v>
      </c>
      <c r="D531" s="1" t="str">
        <f t="shared" si="86"/>
        <v>21:0241</v>
      </c>
      <c r="E531" t="s">
        <v>2018</v>
      </c>
      <c r="F531" t="s">
        <v>2019</v>
      </c>
      <c r="H531">
        <v>71.823539999999994</v>
      </c>
      <c r="I531">
        <v>-113.02603999999999</v>
      </c>
      <c r="J531" s="1" t="str">
        <f t="shared" si="87"/>
        <v>NGR bulk stream sediment</v>
      </c>
      <c r="K531" s="1" t="str">
        <f t="shared" si="88"/>
        <v>&lt;177 micron (NGR)</v>
      </c>
      <c r="L531">
        <v>27</v>
      </c>
      <c r="M531" t="s">
        <v>125</v>
      </c>
      <c r="N531">
        <v>113</v>
      </c>
      <c r="O531">
        <v>1</v>
      </c>
      <c r="P531">
        <v>61</v>
      </c>
      <c r="Q531">
        <v>3.34</v>
      </c>
      <c r="R531">
        <v>1.5</v>
      </c>
      <c r="S531">
        <v>5.7</v>
      </c>
      <c r="T531">
        <v>-20</v>
      </c>
      <c r="U531">
        <v>58.1</v>
      </c>
      <c r="V531">
        <v>0.08</v>
      </c>
      <c r="W531">
        <v>1.43</v>
      </c>
      <c r="X531">
        <v>0.1</v>
      </c>
      <c r="Y531">
        <v>30.3</v>
      </c>
      <c r="Z531">
        <v>46.2</v>
      </c>
      <c r="AA531">
        <v>272.39999999999998</v>
      </c>
      <c r="AB531">
        <v>5.15</v>
      </c>
      <c r="AC531">
        <v>10.9</v>
      </c>
      <c r="AD531">
        <v>58</v>
      </c>
      <c r="AE531">
        <v>0.09</v>
      </c>
      <c r="AF531">
        <v>8.4</v>
      </c>
      <c r="AG531">
        <v>2.02</v>
      </c>
      <c r="AH531">
        <v>973</v>
      </c>
      <c r="AI531">
        <v>0.36</v>
      </c>
      <c r="AJ531">
        <v>5.6000000000000001E-2</v>
      </c>
      <c r="AK531">
        <v>56.9</v>
      </c>
      <c r="AL531">
        <v>4.9000000000000002E-2</v>
      </c>
      <c r="AM531">
        <v>4.9000000000000004</v>
      </c>
      <c r="AN531">
        <v>7.0000000000000007E-2</v>
      </c>
      <c r="AO531">
        <v>0.04</v>
      </c>
      <c r="AP531">
        <v>13</v>
      </c>
      <c r="AQ531">
        <v>1</v>
      </c>
      <c r="AR531">
        <v>22.7</v>
      </c>
      <c r="AS531">
        <v>0.02</v>
      </c>
      <c r="AT531">
        <v>1.5</v>
      </c>
      <c r="AU531">
        <v>2580</v>
      </c>
      <c r="AV531">
        <v>0.04</v>
      </c>
      <c r="AW531">
        <v>0.4</v>
      </c>
      <c r="AX531">
        <v>183</v>
      </c>
      <c r="AY531">
        <v>-0.1</v>
      </c>
      <c r="AZ531">
        <v>71.8</v>
      </c>
    </row>
    <row r="532" spans="1:52" x14ac:dyDescent="0.3">
      <c r="A532" t="s">
        <v>2020</v>
      </c>
      <c r="B532" t="s">
        <v>2021</v>
      </c>
      <c r="C532" s="1" t="str">
        <f t="shared" si="79"/>
        <v>21:1174</v>
      </c>
      <c r="D532" s="1" t="str">
        <f t="shared" si="86"/>
        <v>21:0241</v>
      </c>
      <c r="E532" t="s">
        <v>2022</v>
      </c>
      <c r="F532" t="s">
        <v>2023</v>
      </c>
      <c r="H532">
        <v>71.781199999999998</v>
      </c>
      <c r="I532">
        <v>-113.15204</v>
      </c>
      <c r="J532" s="1" t="str">
        <f t="shared" si="87"/>
        <v>NGR bulk stream sediment</v>
      </c>
      <c r="K532" s="1" t="str">
        <f t="shared" si="88"/>
        <v>&lt;177 micron (NGR)</v>
      </c>
      <c r="L532">
        <v>27</v>
      </c>
      <c r="M532" t="s">
        <v>130</v>
      </c>
      <c r="N532">
        <v>114</v>
      </c>
      <c r="O532">
        <v>1</v>
      </c>
      <c r="P532">
        <v>88</v>
      </c>
      <c r="Q532">
        <v>3.29</v>
      </c>
      <c r="R532">
        <v>3.3</v>
      </c>
      <c r="S532">
        <v>5.4</v>
      </c>
      <c r="T532">
        <v>-20</v>
      </c>
      <c r="U532">
        <v>203.3</v>
      </c>
      <c r="V532">
        <v>0.14000000000000001</v>
      </c>
      <c r="W532">
        <v>1.07</v>
      </c>
      <c r="X532">
        <v>0.16</v>
      </c>
      <c r="Y532">
        <v>30.7</v>
      </c>
      <c r="Z532">
        <v>67.2</v>
      </c>
      <c r="AA532">
        <v>193.8</v>
      </c>
      <c r="AB532">
        <v>4.78</v>
      </c>
      <c r="AC532">
        <v>10.4</v>
      </c>
      <c r="AD532">
        <v>41</v>
      </c>
      <c r="AE532">
        <v>0.15</v>
      </c>
      <c r="AF532">
        <v>15.6</v>
      </c>
      <c r="AG532">
        <v>2.56</v>
      </c>
      <c r="AH532">
        <v>2233</v>
      </c>
      <c r="AI532">
        <v>0.56999999999999995</v>
      </c>
      <c r="AJ532">
        <v>0.06</v>
      </c>
      <c r="AK532">
        <v>65.900000000000006</v>
      </c>
      <c r="AL532">
        <v>5.8000000000000003E-2</v>
      </c>
      <c r="AM532">
        <v>8.56</v>
      </c>
      <c r="AN532">
        <v>7.0000000000000007E-2</v>
      </c>
      <c r="AO532">
        <v>0.04</v>
      </c>
      <c r="AP532">
        <v>12.9</v>
      </c>
      <c r="AQ532">
        <v>1</v>
      </c>
      <c r="AR532">
        <v>14.4</v>
      </c>
      <c r="AS532">
        <v>0.03</v>
      </c>
      <c r="AT532">
        <v>2.2999999999999998</v>
      </c>
      <c r="AU532">
        <v>2090</v>
      </c>
      <c r="AV532">
        <v>0.09</v>
      </c>
      <c r="AW532">
        <v>1.2</v>
      </c>
      <c r="AX532">
        <v>149</v>
      </c>
      <c r="AY532">
        <v>-0.1</v>
      </c>
      <c r="AZ532">
        <v>81</v>
      </c>
    </row>
    <row r="533" spans="1:52" x14ac:dyDescent="0.3">
      <c r="A533" t="s">
        <v>2024</v>
      </c>
      <c r="B533" t="s">
        <v>2025</v>
      </c>
      <c r="C533" s="1" t="str">
        <f t="shared" si="79"/>
        <v>21:1174</v>
      </c>
      <c r="D533" s="1" t="str">
        <f t="shared" si="86"/>
        <v>21:0241</v>
      </c>
      <c r="E533" t="s">
        <v>2026</v>
      </c>
      <c r="F533" t="s">
        <v>2027</v>
      </c>
      <c r="H533">
        <v>71.773420000000002</v>
      </c>
      <c r="I533">
        <v>-113.13804</v>
      </c>
      <c r="J533" s="1" t="str">
        <f t="shared" si="87"/>
        <v>NGR bulk stream sediment</v>
      </c>
      <c r="K533" s="1" t="str">
        <f t="shared" si="88"/>
        <v>&lt;177 micron (NGR)</v>
      </c>
      <c r="L533">
        <v>27</v>
      </c>
      <c r="M533" t="s">
        <v>135</v>
      </c>
      <c r="N533">
        <v>115</v>
      </c>
      <c r="O533">
        <v>1</v>
      </c>
      <c r="P533">
        <v>112</v>
      </c>
      <c r="Q533">
        <v>3.81</v>
      </c>
      <c r="R533">
        <v>2.4</v>
      </c>
      <c r="S533">
        <v>4.8</v>
      </c>
      <c r="T533">
        <v>-20</v>
      </c>
      <c r="U533">
        <v>303.7</v>
      </c>
      <c r="V533">
        <v>0.11</v>
      </c>
      <c r="W533">
        <v>1.1200000000000001</v>
      </c>
      <c r="X533">
        <v>0.18</v>
      </c>
      <c r="Y533">
        <v>37.5</v>
      </c>
      <c r="Z533">
        <v>59.9</v>
      </c>
      <c r="AA533">
        <v>241.28</v>
      </c>
      <c r="AB533">
        <v>5.47</v>
      </c>
      <c r="AC533">
        <v>11.8</v>
      </c>
      <c r="AD533">
        <v>26</v>
      </c>
      <c r="AE533">
        <v>0.14000000000000001</v>
      </c>
      <c r="AF533">
        <v>13</v>
      </c>
      <c r="AG533">
        <v>2.21</v>
      </c>
      <c r="AH533">
        <v>1218</v>
      </c>
      <c r="AI533">
        <v>0.48</v>
      </c>
      <c r="AJ533">
        <v>6.3E-2</v>
      </c>
      <c r="AK533">
        <v>72.2</v>
      </c>
      <c r="AL533">
        <v>5.5E-2</v>
      </c>
      <c r="AM533">
        <v>6.93</v>
      </c>
      <c r="AN533">
        <v>0.03</v>
      </c>
      <c r="AO533">
        <v>0.03</v>
      </c>
      <c r="AP533">
        <v>15.9</v>
      </c>
      <c r="AQ533">
        <v>1</v>
      </c>
      <c r="AR533">
        <v>16.399999999999999</v>
      </c>
      <c r="AS533">
        <v>-0.02</v>
      </c>
      <c r="AT533">
        <v>3.1</v>
      </c>
      <c r="AU533">
        <v>2510</v>
      </c>
      <c r="AV533">
        <v>0.08</v>
      </c>
      <c r="AW533">
        <v>1.1000000000000001</v>
      </c>
      <c r="AX533">
        <v>171</v>
      </c>
      <c r="AY533">
        <v>-0.1</v>
      </c>
      <c r="AZ533">
        <v>83.1</v>
      </c>
    </row>
    <row r="534" spans="1:52" x14ac:dyDescent="0.3">
      <c r="A534" t="s">
        <v>2028</v>
      </c>
      <c r="B534" t="s">
        <v>2029</v>
      </c>
      <c r="C534" s="1" t="str">
        <f t="shared" si="79"/>
        <v>21:1174</v>
      </c>
      <c r="D534" s="1" t="str">
        <f t="shared" si="86"/>
        <v>21:0241</v>
      </c>
      <c r="E534" t="s">
        <v>2030</v>
      </c>
      <c r="F534" t="s">
        <v>2031</v>
      </c>
      <c r="H534">
        <v>71.770690000000002</v>
      </c>
      <c r="I534">
        <v>-113.14503999999999</v>
      </c>
      <c r="J534" s="1" t="str">
        <f t="shared" si="87"/>
        <v>NGR bulk stream sediment</v>
      </c>
      <c r="K534" s="1" t="str">
        <f t="shared" si="88"/>
        <v>&lt;177 micron (NGR)</v>
      </c>
      <c r="L534">
        <v>27</v>
      </c>
      <c r="M534" t="s">
        <v>140</v>
      </c>
      <c r="N534">
        <v>116</v>
      </c>
      <c r="O534">
        <v>1</v>
      </c>
      <c r="P534">
        <v>100</v>
      </c>
      <c r="Q534">
        <v>3.26</v>
      </c>
      <c r="R534">
        <v>2.1</v>
      </c>
      <c r="S534">
        <v>5.7</v>
      </c>
      <c r="T534">
        <v>-20</v>
      </c>
      <c r="U534">
        <v>193.5</v>
      </c>
      <c r="V534">
        <v>0.11</v>
      </c>
      <c r="W534">
        <v>1.2</v>
      </c>
      <c r="X534">
        <v>0.15</v>
      </c>
      <c r="Y534">
        <v>31</v>
      </c>
      <c r="Z534">
        <v>59.5</v>
      </c>
      <c r="AA534">
        <v>184.83</v>
      </c>
      <c r="AB534">
        <v>4.76</v>
      </c>
      <c r="AC534">
        <v>10.6</v>
      </c>
      <c r="AD534">
        <v>41</v>
      </c>
      <c r="AE534">
        <v>0.12</v>
      </c>
      <c r="AF534">
        <v>12.8</v>
      </c>
      <c r="AG534">
        <v>2.08</v>
      </c>
      <c r="AH534">
        <v>842</v>
      </c>
      <c r="AI534">
        <v>0.43</v>
      </c>
      <c r="AJ534">
        <v>7.1999999999999995E-2</v>
      </c>
      <c r="AK534">
        <v>64.3</v>
      </c>
      <c r="AL534">
        <v>6.0999999999999999E-2</v>
      </c>
      <c r="AM534">
        <v>6.87</v>
      </c>
      <c r="AN534">
        <v>0.06</v>
      </c>
      <c r="AO534">
        <v>0.03</v>
      </c>
      <c r="AP534">
        <v>13.3</v>
      </c>
      <c r="AQ534">
        <v>0.9</v>
      </c>
      <c r="AR534">
        <v>16.7</v>
      </c>
      <c r="AS534">
        <v>-0.02</v>
      </c>
      <c r="AT534">
        <v>2.6</v>
      </c>
      <c r="AU534">
        <v>2440</v>
      </c>
      <c r="AV534">
        <v>0.06</v>
      </c>
      <c r="AW534">
        <v>1.1000000000000001</v>
      </c>
      <c r="AX534">
        <v>166</v>
      </c>
      <c r="AY534">
        <v>-0.1</v>
      </c>
      <c r="AZ534">
        <v>80.400000000000006</v>
      </c>
    </row>
    <row r="535" spans="1:52" x14ac:dyDescent="0.3">
      <c r="A535" t="s">
        <v>2032</v>
      </c>
      <c r="B535" t="s">
        <v>2033</v>
      </c>
      <c r="C535" s="1" t="str">
        <f t="shared" si="79"/>
        <v>21:1174</v>
      </c>
      <c r="D535" s="1" t="str">
        <f t="shared" si="86"/>
        <v>21:0241</v>
      </c>
      <c r="E535" t="s">
        <v>2034</v>
      </c>
      <c r="F535" t="s">
        <v>2035</v>
      </c>
      <c r="H535">
        <v>71.731459999999998</v>
      </c>
      <c r="I535">
        <v>-113.16904</v>
      </c>
      <c r="J535" s="1" t="str">
        <f t="shared" si="87"/>
        <v>NGR bulk stream sediment</v>
      </c>
      <c r="K535" s="1" t="str">
        <f t="shared" si="88"/>
        <v>&lt;177 micron (NGR)</v>
      </c>
      <c r="L535">
        <v>27</v>
      </c>
      <c r="M535" t="s">
        <v>145</v>
      </c>
      <c r="N535">
        <v>117</v>
      </c>
      <c r="O535">
        <v>1</v>
      </c>
      <c r="P535">
        <v>113</v>
      </c>
      <c r="Q535">
        <v>3.93</v>
      </c>
      <c r="R535">
        <v>1.8</v>
      </c>
      <c r="S535">
        <v>5.6</v>
      </c>
      <c r="T535">
        <v>-20</v>
      </c>
      <c r="U535">
        <v>68.5</v>
      </c>
      <c r="V535">
        <v>0.13</v>
      </c>
      <c r="W535">
        <v>1.1200000000000001</v>
      </c>
      <c r="X535">
        <v>0.13</v>
      </c>
      <c r="Y535">
        <v>39.1</v>
      </c>
      <c r="Z535">
        <v>68.5</v>
      </c>
      <c r="AA535">
        <v>264.44</v>
      </c>
      <c r="AB535">
        <v>5.87</v>
      </c>
      <c r="AC535">
        <v>13.3</v>
      </c>
      <c r="AD535">
        <v>25</v>
      </c>
      <c r="AE535">
        <v>0.14000000000000001</v>
      </c>
      <c r="AF535">
        <v>12</v>
      </c>
      <c r="AG535">
        <v>2.76</v>
      </c>
      <c r="AH535">
        <v>1247</v>
      </c>
      <c r="AI535">
        <v>0.38</v>
      </c>
      <c r="AJ535">
        <v>5.1999999999999998E-2</v>
      </c>
      <c r="AK535">
        <v>74.599999999999994</v>
      </c>
      <c r="AL535">
        <v>7.1999999999999995E-2</v>
      </c>
      <c r="AM535">
        <v>7.21</v>
      </c>
      <c r="AN535">
        <v>0.04</v>
      </c>
      <c r="AO535">
        <v>0.03</v>
      </c>
      <c r="AP535">
        <v>17.3</v>
      </c>
      <c r="AQ535">
        <v>1</v>
      </c>
      <c r="AR535">
        <v>17.899999999999999</v>
      </c>
      <c r="AS535">
        <v>-0.02</v>
      </c>
      <c r="AT535">
        <v>2.4</v>
      </c>
      <c r="AU535">
        <v>2650</v>
      </c>
      <c r="AV535">
        <v>7.0000000000000007E-2</v>
      </c>
      <c r="AW535">
        <v>0.6</v>
      </c>
      <c r="AX535">
        <v>180</v>
      </c>
      <c r="AY535">
        <v>-0.1</v>
      </c>
      <c r="AZ535">
        <v>83</v>
      </c>
    </row>
    <row r="536" spans="1:52" x14ac:dyDescent="0.3">
      <c r="A536" t="s">
        <v>2036</v>
      </c>
      <c r="B536" t="s">
        <v>2037</v>
      </c>
      <c r="C536" s="1" t="str">
        <f t="shared" si="79"/>
        <v>21:1174</v>
      </c>
      <c r="D536" s="1" t="str">
        <f t="shared" si="86"/>
        <v>21:0241</v>
      </c>
      <c r="E536" t="s">
        <v>2038</v>
      </c>
      <c r="F536" t="s">
        <v>2039</v>
      </c>
      <c r="H536">
        <v>71.731089999999995</v>
      </c>
      <c r="I536">
        <v>-113.18804</v>
      </c>
      <c r="J536" s="1" t="str">
        <f t="shared" si="87"/>
        <v>NGR bulk stream sediment</v>
      </c>
      <c r="K536" s="1" t="str">
        <f t="shared" si="88"/>
        <v>&lt;177 micron (NGR)</v>
      </c>
      <c r="L536">
        <v>27</v>
      </c>
      <c r="M536" t="s">
        <v>150</v>
      </c>
      <c r="N536">
        <v>118</v>
      </c>
      <c r="O536">
        <v>1</v>
      </c>
      <c r="P536">
        <v>112</v>
      </c>
      <c r="Q536">
        <v>3.55</v>
      </c>
      <c r="R536">
        <v>3.5</v>
      </c>
      <c r="S536">
        <v>4.5</v>
      </c>
      <c r="T536">
        <v>-20</v>
      </c>
      <c r="U536">
        <v>209.8</v>
      </c>
      <c r="V536">
        <v>0.24</v>
      </c>
      <c r="W536">
        <v>1.08</v>
      </c>
      <c r="X536">
        <v>0.15</v>
      </c>
      <c r="Y536">
        <v>33</v>
      </c>
      <c r="Z536">
        <v>79.5</v>
      </c>
      <c r="AA536">
        <v>198.06</v>
      </c>
      <c r="AB536">
        <v>4.99</v>
      </c>
      <c r="AC536">
        <v>11.2</v>
      </c>
      <c r="AD536">
        <v>45</v>
      </c>
      <c r="AE536">
        <v>0.12</v>
      </c>
      <c r="AF536">
        <v>13.9</v>
      </c>
      <c r="AG536">
        <v>2.77</v>
      </c>
      <c r="AH536">
        <v>1087</v>
      </c>
      <c r="AI536">
        <v>0.42</v>
      </c>
      <c r="AJ536">
        <v>5.3999999999999999E-2</v>
      </c>
      <c r="AK536">
        <v>76.7</v>
      </c>
      <c r="AL536">
        <v>6.2E-2</v>
      </c>
      <c r="AM536">
        <v>10.53</v>
      </c>
      <c r="AN536">
        <v>0.05</v>
      </c>
      <c r="AO536">
        <v>0.06</v>
      </c>
      <c r="AP536">
        <v>12.1</v>
      </c>
      <c r="AQ536">
        <v>1.3</v>
      </c>
      <c r="AR536">
        <v>15.7</v>
      </c>
      <c r="AS536">
        <v>-0.02</v>
      </c>
      <c r="AT536">
        <v>2.5</v>
      </c>
      <c r="AU536">
        <v>2180</v>
      </c>
      <c r="AV536">
        <v>0.09</v>
      </c>
      <c r="AW536">
        <v>1.2</v>
      </c>
      <c r="AX536">
        <v>142</v>
      </c>
      <c r="AY536">
        <v>-0.1</v>
      </c>
      <c r="AZ536">
        <v>83.7</v>
      </c>
    </row>
    <row r="537" spans="1:52" x14ac:dyDescent="0.3">
      <c r="A537" t="s">
        <v>2040</v>
      </c>
      <c r="B537" t="s">
        <v>2041</v>
      </c>
      <c r="C537" s="1" t="str">
        <f t="shared" si="79"/>
        <v>21:1174</v>
      </c>
      <c r="D537" s="1" t="str">
        <f t="shared" si="86"/>
        <v>21:0241</v>
      </c>
      <c r="E537" t="s">
        <v>1972</v>
      </c>
      <c r="F537" t="s">
        <v>2042</v>
      </c>
      <c r="H537">
        <v>71.696039999999996</v>
      </c>
      <c r="I537">
        <v>-113.24804</v>
      </c>
      <c r="J537" s="1" t="str">
        <f t="shared" si="87"/>
        <v>NGR bulk stream sediment</v>
      </c>
      <c r="K537" s="1" t="str">
        <f t="shared" si="88"/>
        <v>&lt;177 micron (NGR)</v>
      </c>
      <c r="L537">
        <v>27</v>
      </c>
      <c r="M537" t="s">
        <v>116</v>
      </c>
      <c r="N537">
        <v>119</v>
      </c>
      <c r="O537">
        <v>1</v>
      </c>
      <c r="P537">
        <v>44</v>
      </c>
      <c r="Q537">
        <v>2.29</v>
      </c>
      <c r="R537">
        <v>1</v>
      </c>
      <c r="S537">
        <v>1.9</v>
      </c>
      <c r="T537">
        <v>-20</v>
      </c>
      <c r="U537">
        <v>67.2</v>
      </c>
      <c r="V537">
        <v>7.0000000000000007E-2</v>
      </c>
      <c r="W537">
        <v>2.94</v>
      </c>
      <c r="X537">
        <v>0.09</v>
      </c>
      <c r="Y537">
        <v>20.399999999999999</v>
      </c>
      <c r="Z537">
        <v>41.1</v>
      </c>
      <c r="AA537">
        <v>116.96</v>
      </c>
      <c r="AB537">
        <v>3.99</v>
      </c>
      <c r="AC537">
        <v>7.8</v>
      </c>
      <c r="AD537">
        <v>14</v>
      </c>
      <c r="AE537">
        <v>0.06</v>
      </c>
      <c r="AF537">
        <v>9.1999999999999993</v>
      </c>
      <c r="AG537">
        <v>2.2400000000000002</v>
      </c>
      <c r="AH537">
        <v>512</v>
      </c>
      <c r="AI537">
        <v>0.22</v>
      </c>
      <c r="AJ537">
        <v>9.0999999999999998E-2</v>
      </c>
      <c r="AK537">
        <v>42.3</v>
      </c>
      <c r="AL537">
        <v>3.2000000000000001E-2</v>
      </c>
      <c r="AM537">
        <v>4.1399999999999997</v>
      </c>
      <c r="AN537">
        <v>-0.02</v>
      </c>
      <c r="AO537">
        <v>0.03</v>
      </c>
      <c r="AP537">
        <v>8.3000000000000007</v>
      </c>
      <c r="AQ537">
        <v>0.5</v>
      </c>
      <c r="AR537">
        <v>21.8</v>
      </c>
      <c r="AS537">
        <v>0.03</v>
      </c>
      <c r="AT537">
        <v>2</v>
      </c>
      <c r="AU537">
        <v>3630</v>
      </c>
      <c r="AV537">
        <v>-0.02</v>
      </c>
      <c r="AW537">
        <v>0.3</v>
      </c>
      <c r="AX537">
        <v>172</v>
      </c>
      <c r="AY537">
        <v>-0.1</v>
      </c>
      <c r="AZ537">
        <v>56.2</v>
      </c>
    </row>
    <row r="538" spans="1:52" x14ac:dyDescent="0.3">
      <c r="A538" t="s">
        <v>2043</v>
      </c>
      <c r="B538" t="s">
        <v>2044</v>
      </c>
      <c r="C538" s="1" t="str">
        <f t="shared" si="79"/>
        <v>21:1174</v>
      </c>
      <c r="D538" s="1" t="str">
        <f t="shared" si="86"/>
        <v>21:0241</v>
      </c>
      <c r="E538" t="s">
        <v>1972</v>
      </c>
      <c r="F538" t="s">
        <v>2045</v>
      </c>
      <c r="H538">
        <v>71.696039999999996</v>
      </c>
      <c r="I538">
        <v>-113.24804</v>
      </c>
      <c r="J538" s="1" t="str">
        <f t="shared" si="87"/>
        <v>NGR bulk stream sediment</v>
      </c>
      <c r="K538" s="1" t="str">
        <f t="shared" si="88"/>
        <v>&lt;177 micron (NGR)</v>
      </c>
      <c r="L538">
        <v>27</v>
      </c>
      <c r="M538" t="s">
        <v>120</v>
      </c>
      <c r="N538">
        <v>120</v>
      </c>
      <c r="O538">
        <v>1</v>
      </c>
      <c r="P538">
        <v>45</v>
      </c>
      <c r="Q538">
        <v>2.34</v>
      </c>
      <c r="R538">
        <v>1.1000000000000001</v>
      </c>
      <c r="S538">
        <v>2.2999999999999998</v>
      </c>
      <c r="T538">
        <v>-20</v>
      </c>
      <c r="U538">
        <v>63.5</v>
      </c>
      <c r="V538">
        <v>7.0000000000000007E-2</v>
      </c>
      <c r="W538">
        <v>3.02</v>
      </c>
      <c r="X538">
        <v>0.11</v>
      </c>
      <c r="Y538">
        <v>22.2</v>
      </c>
      <c r="Z538">
        <v>45.9</v>
      </c>
      <c r="AA538">
        <v>119.2</v>
      </c>
      <c r="AB538">
        <v>4.05</v>
      </c>
      <c r="AC538">
        <v>8.3000000000000007</v>
      </c>
      <c r="AD538">
        <v>9</v>
      </c>
      <c r="AE538">
        <v>0.06</v>
      </c>
      <c r="AF538">
        <v>9.4</v>
      </c>
      <c r="AG538">
        <v>2.34</v>
      </c>
      <c r="AH538">
        <v>490</v>
      </c>
      <c r="AI538">
        <v>0.19</v>
      </c>
      <c r="AJ538">
        <v>8.6999999999999994E-2</v>
      </c>
      <c r="AK538">
        <v>45.6</v>
      </c>
      <c r="AL538">
        <v>3.2000000000000001E-2</v>
      </c>
      <c r="AM538">
        <v>4.05</v>
      </c>
      <c r="AN538">
        <v>-0.02</v>
      </c>
      <c r="AO538">
        <v>0.03</v>
      </c>
      <c r="AP538">
        <v>10.199999999999999</v>
      </c>
      <c r="AQ538">
        <v>0.3</v>
      </c>
      <c r="AR538">
        <v>21.2</v>
      </c>
      <c r="AS538">
        <v>-0.02</v>
      </c>
      <c r="AT538">
        <v>2.1</v>
      </c>
      <c r="AU538">
        <v>3540</v>
      </c>
      <c r="AV538">
        <v>-0.02</v>
      </c>
      <c r="AW538">
        <v>0.3</v>
      </c>
      <c r="AX538">
        <v>178</v>
      </c>
      <c r="AY538">
        <v>-0.1</v>
      </c>
      <c r="AZ538">
        <v>56.7</v>
      </c>
    </row>
    <row r="539" spans="1:52" x14ac:dyDescent="0.3">
      <c r="A539" t="s">
        <v>2046</v>
      </c>
      <c r="B539" t="s">
        <v>2047</v>
      </c>
      <c r="C539" s="1" t="str">
        <f t="shared" si="79"/>
        <v>21:1174</v>
      </c>
      <c r="D539" s="1" t="str">
        <f t="shared" si="86"/>
        <v>21:0241</v>
      </c>
      <c r="E539" t="s">
        <v>2048</v>
      </c>
      <c r="F539" t="s">
        <v>2049</v>
      </c>
      <c r="H539">
        <v>71.356769999999997</v>
      </c>
      <c r="I539">
        <v>-114.88012000000001</v>
      </c>
      <c r="J539" s="1" t="str">
        <f t="shared" si="87"/>
        <v>NGR bulk stream sediment</v>
      </c>
      <c r="K539" s="1" t="str">
        <f t="shared" si="88"/>
        <v>&lt;177 micron (NGR)</v>
      </c>
      <c r="L539">
        <v>28</v>
      </c>
      <c r="M539" t="s">
        <v>57</v>
      </c>
      <c r="N539">
        <v>121</v>
      </c>
      <c r="O539">
        <v>7</v>
      </c>
      <c r="P539">
        <v>33</v>
      </c>
      <c r="Q539">
        <v>2.02</v>
      </c>
      <c r="R539">
        <v>2</v>
      </c>
      <c r="S539">
        <v>0.7</v>
      </c>
      <c r="T539">
        <v>-20</v>
      </c>
      <c r="U539">
        <v>144.4</v>
      </c>
      <c r="V539">
        <v>0.08</v>
      </c>
      <c r="W539">
        <v>0.99</v>
      </c>
      <c r="X539">
        <v>0.1</v>
      </c>
      <c r="Y539">
        <v>16.899999999999999</v>
      </c>
      <c r="Z539">
        <v>25.2</v>
      </c>
      <c r="AA539">
        <v>40.049999999999997</v>
      </c>
      <c r="AB539">
        <v>2.37</v>
      </c>
      <c r="AC539">
        <v>5.9</v>
      </c>
      <c r="AD539">
        <v>10</v>
      </c>
      <c r="AE539">
        <v>0.1</v>
      </c>
      <c r="AF539">
        <v>10.1</v>
      </c>
      <c r="AG539">
        <v>2.93</v>
      </c>
      <c r="AH539">
        <v>230</v>
      </c>
      <c r="AI539">
        <v>0.18</v>
      </c>
      <c r="AJ539">
        <v>6.5000000000000002E-2</v>
      </c>
      <c r="AK539">
        <v>26.5</v>
      </c>
      <c r="AL539">
        <v>2.3E-2</v>
      </c>
      <c r="AM539">
        <v>8.2100000000000009</v>
      </c>
      <c r="AN539">
        <v>0.03</v>
      </c>
      <c r="AO539">
        <v>0.03</v>
      </c>
      <c r="AP539">
        <v>4.5</v>
      </c>
      <c r="AQ539">
        <v>0.5</v>
      </c>
      <c r="AR539">
        <v>30.6</v>
      </c>
      <c r="AS539">
        <v>-0.02</v>
      </c>
      <c r="AT539">
        <v>2.2000000000000002</v>
      </c>
      <c r="AU539">
        <v>920</v>
      </c>
      <c r="AV539">
        <v>0.09</v>
      </c>
      <c r="AW539">
        <v>0.6</v>
      </c>
      <c r="AX539">
        <v>68</v>
      </c>
      <c r="AY539">
        <v>-0.1</v>
      </c>
      <c r="AZ539">
        <v>43.6</v>
      </c>
    </row>
    <row r="540" spans="1:52" x14ac:dyDescent="0.3">
      <c r="A540" t="s">
        <v>2050</v>
      </c>
      <c r="B540" t="s">
        <v>2051</v>
      </c>
      <c r="C540" s="1" t="str">
        <f t="shared" si="79"/>
        <v>21:1174</v>
      </c>
      <c r="D540" s="1" t="str">
        <f t="shared" si="86"/>
        <v>21:0241</v>
      </c>
      <c r="E540" t="s">
        <v>2052</v>
      </c>
      <c r="F540" t="s">
        <v>2053</v>
      </c>
      <c r="H540">
        <v>71.581130000000002</v>
      </c>
      <c r="I540">
        <v>-113.65906</v>
      </c>
      <c r="J540" s="1" t="str">
        <f t="shared" si="87"/>
        <v>NGR bulk stream sediment</v>
      </c>
      <c r="K540" s="1" t="str">
        <f t="shared" si="88"/>
        <v>&lt;177 micron (NGR)</v>
      </c>
      <c r="L540">
        <v>28</v>
      </c>
      <c r="M540" t="s">
        <v>62</v>
      </c>
      <c r="N540">
        <v>122</v>
      </c>
      <c r="O540">
        <v>1</v>
      </c>
      <c r="P540">
        <v>27</v>
      </c>
      <c r="Q540">
        <v>1.76</v>
      </c>
      <c r="R540">
        <v>1.2</v>
      </c>
      <c r="S540">
        <v>0.3</v>
      </c>
      <c r="T540">
        <v>-20</v>
      </c>
      <c r="U540">
        <v>71.2</v>
      </c>
      <c r="V540">
        <v>7.0000000000000007E-2</v>
      </c>
      <c r="W540">
        <v>6.43</v>
      </c>
      <c r="X540">
        <v>0.1</v>
      </c>
      <c r="Y540">
        <v>14.8</v>
      </c>
      <c r="Z540">
        <v>26.9</v>
      </c>
      <c r="AA540">
        <v>56.69</v>
      </c>
      <c r="AB540">
        <v>2.5</v>
      </c>
      <c r="AC540">
        <v>5.8</v>
      </c>
      <c r="AD540">
        <v>11</v>
      </c>
      <c r="AE540">
        <v>0.09</v>
      </c>
      <c r="AF540">
        <v>11.9</v>
      </c>
      <c r="AG540">
        <v>4.38</v>
      </c>
      <c r="AH540">
        <v>525</v>
      </c>
      <c r="AI540">
        <v>0.21</v>
      </c>
      <c r="AJ540">
        <v>5.8999999999999997E-2</v>
      </c>
      <c r="AK540">
        <v>28.9</v>
      </c>
      <c r="AL540">
        <v>2.8000000000000001E-2</v>
      </c>
      <c r="AM540">
        <v>6.66</v>
      </c>
      <c r="AN540">
        <v>0.02</v>
      </c>
      <c r="AO540">
        <v>0.03</v>
      </c>
      <c r="AP540">
        <v>7.3</v>
      </c>
      <c r="AQ540">
        <v>0.3</v>
      </c>
      <c r="AR540">
        <v>25</v>
      </c>
      <c r="AS540">
        <v>0.03</v>
      </c>
      <c r="AT540">
        <v>2.6</v>
      </c>
      <c r="AU540">
        <v>1340</v>
      </c>
      <c r="AV540">
        <v>0.04</v>
      </c>
      <c r="AW540">
        <v>0.4</v>
      </c>
      <c r="AX540">
        <v>97</v>
      </c>
      <c r="AY540">
        <v>-0.1</v>
      </c>
      <c r="AZ540">
        <v>43.6</v>
      </c>
    </row>
    <row r="541" spans="1:52" x14ac:dyDescent="0.3">
      <c r="A541" t="s">
        <v>2054</v>
      </c>
      <c r="B541" t="s">
        <v>2055</v>
      </c>
      <c r="C541" s="1" t="str">
        <f t="shared" si="79"/>
        <v>21:1174</v>
      </c>
      <c r="D541" s="1" t="str">
        <f t="shared" si="86"/>
        <v>21:0241</v>
      </c>
      <c r="E541" t="s">
        <v>2056</v>
      </c>
      <c r="F541" t="s">
        <v>2057</v>
      </c>
      <c r="H541">
        <v>71.552109999999999</v>
      </c>
      <c r="I541">
        <v>-113.76006</v>
      </c>
      <c r="J541" s="1" t="str">
        <f t="shared" si="87"/>
        <v>NGR bulk stream sediment</v>
      </c>
      <c r="K541" s="1" t="str">
        <f t="shared" si="88"/>
        <v>&lt;177 micron (NGR)</v>
      </c>
      <c r="L541">
        <v>28</v>
      </c>
      <c r="M541" t="s">
        <v>67</v>
      </c>
      <c r="N541">
        <v>123</v>
      </c>
      <c r="O541">
        <v>1</v>
      </c>
      <c r="P541">
        <v>23</v>
      </c>
      <c r="Q541">
        <v>1.51</v>
      </c>
      <c r="R541">
        <v>1.5</v>
      </c>
      <c r="S541">
        <v>0.4</v>
      </c>
      <c r="T541">
        <v>-20</v>
      </c>
      <c r="U541">
        <v>65</v>
      </c>
      <c r="V541">
        <v>0.08</v>
      </c>
      <c r="W541">
        <v>6.23</v>
      </c>
      <c r="X541">
        <v>0.09</v>
      </c>
      <c r="Y541">
        <v>13.9</v>
      </c>
      <c r="Z541">
        <v>23.6</v>
      </c>
      <c r="AA541">
        <v>34.72</v>
      </c>
      <c r="AB541">
        <v>2.4300000000000002</v>
      </c>
      <c r="AC541">
        <v>5</v>
      </c>
      <c r="AD541">
        <v>13</v>
      </c>
      <c r="AE541">
        <v>0.11</v>
      </c>
      <c r="AF541">
        <v>12.1</v>
      </c>
      <c r="AG541">
        <v>4.3600000000000003</v>
      </c>
      <c r="AH541">
        <v>476</v>
      </c>
      <c r="AI541">
        <v>0.2</v>
      </c>
      <c r="AJ541">
        <v>3.7999999999999999E-2</v>
      </c>
      <c r="AK541">
        <v>22.9</v>
      </c>
      <c r="AL541">
        <v>2.9000000000000001E-2</v>
      </c>
      <c r="AM541">
        <v>6.74</v>
      </c>
      <c r="AN541">
        <v>-0.02</v>
      </c>
      <c r="AO541">
        <v>-0.02</v>
      </c>
      <c r="AP541">
        <v>5.2</v>
      </c>
      <c r="AQ541">
        <v>0.3</v>
      </c>
      <c r="AR541">
        <v>22.8</v>
      </c>
      <c r="AS541">
        <v>0.04</v>
      </c>
      <c r="AT541">
        <v>3</v>
      </c>
      <c r="AU541">
        <v>1040</v>
      </c>
      <c r="AV541">
        <v>0.04</v>
      </c>
      <c r="AW541">
        <v>0.4</v>
      </c>
      <c r="AX541">
        <v>76</v>
      </c>
      <c r="AY541">
        <v>-0.1</v>
      </c>
      <c r="AZ541">
        <v>39.4</v>
      </c>
    </row>
    <row r="542" spans="1:52" x14ac:dyDescent="0.3">
      <c r="A542" t="s">
        <v>2058</v>
      </c>
      <c r="B542" t="s">
        <v>2059</v>
      </c>
      <c r="C542" s="1" t="str">
        <f t="shared" si="79"/>
        <v>21:1174</v>
      </c>
      <c r="D542" s="1" t="str">
        <f t="shared" si="86"/>
        <v>21:0241</v>
      </c>
      <c r="E542" t="s">
        <v>2060</v>
      </c>
      <c r="F542" t="s">
        <v>2061</v>
      </c>
      <c r="H542">
        <v>71.529539999999997</v>
      </c>
      <c r="I542">
        <v>-113.87806999999999</v>
      </c>
      <c r="J542" s="1" t="str">
        <f t="shared" si="87"/>
        <v>NGR bulk stream sediment</v>
      </c>
      <c r="K542" s="1" t="str">
        <f t="shared" si="88"/>
        <v>&lt;177 micron (NGR)</v>
      </c>
      <c r="L542">
        <v>28</v>
      </c>
      <c r="M542" t="s">
        <v>77</v>
      </c>
      <c r="N542">
        <v>124</v>
      </c>
      <c r="O542">
        <v>1</v>
      </c>
      <c r="P542">
        <v>25</v>
      </c>
      <c r="Q542">
        <v>1.7</v>
      </c>
      <c r="R542">
        <v>1.6</v>
      </c>
      <c r="S542">
        <v>0.5</v>
      </c>
      <c r="T542">
        <v>-20</v>
      </c>
      <c r="U542">
        <v>72.099999999999994</v>
      </c>
      <c r="V542">
        <v>0.1</v>
      </c>
      <c r="W542">
        <v>2.4</v>
      </c>
      <c r="X542">
        <v>7.0000000000000007E-2</v>
      </c>
      <c r="Y542">
        <v>10.9</v>
      </c>
      <c r="Z542">
        <v>27.1</v>
      </c>
      <c r="AA542">
        <v>32.07</v>
      </c>
      <c r="AB542">
        <v>1.86</v>
      </c>
      <c r="AC542">
        <v>5.7</v>
      </c>
      <c r="AD542">
        <v>-5</v>
      </c>
      <c r="AE542">
        <v>0.13</v>
      </c>
      <c r="AF542">
        <v>13.2</v>
      </c>
      <c r="AG542">
        <v>2.57</v>
      </c>
      <c r="AH542">
        <v>157</v>
      </c>
      <c r="AI542">
        <v>0.13</v>
      </c>
      <c r="AJ542">
        <v>0.04</v>
      </c>
      <c r="AK542">
        <v>23.5</v>
      </c>
      <c r="AL542">
        <v>2.9000000000000001E-2</v>
      </c>
      <c r="AM542">
        <v>7.79</v>
      </c>
      <c r="AN542">
        <v>0.05</v>
      </c>
      <c r="AO542">
        <v>0.02</v>
      </c>
      <c r="AP542">
        <v>5</v>
      </c>
      <c r="AQ542">
        <v>0.4</v>
      </c>
      <c r="AR542">
        <v>13.6</v>
      </c>
      <c r="AS542">
        <v>0.02</v>
      </c>
      <c r="AT542">
        <v>3.6</v>
      </c>
      <c r="AU542">
        <v>930</v>
      </c>
      <c r="AV542">
        <v>0.06</v>
      </c>
      <c r="AW542">
        <v>0.6</v>
      </c>
      <c r="AX542">
        <v>68</v>
      </c>
      <c r="AY542">
        <v>-0.1</v>
      </c>
      <c r="AZ542">
        <v>39.200000000000003</v>
      </c>
    </row>
    <row r="543" spans="1:52" x14ac:dyDescent="0.3">
      <c r="A543" t="s">
        <v>2062</v>
      </c>
      <c r="B543" t="s">
        <v>2063</v>
      </c>
      <c r="C543" s="1" t="str">
        <f t="shared" si="79"/>
        <v>21:1174</v>
      </c>
      <c r="D543" s="1" t="str">
        <f t="shared" si="86"/>
        <v>21:0241</v>
      </c>
      <c r="E543" t="s">
        <v>2064</v>
      </c>
      <c r="F543" t="s">
        <v>2065</v>
      </c>
      <c r="H543">
        <v>71.47439</v>
      </c>
      <c r="I543">
        <v>-114.11408</v>
      </c>
      <c r="J543" s="1" t="str">
        <f t="shared" si="87"/>
        <v>NGR bulk stream sediment</v>
      </c>
      <c r="K543" s="1" t="str">
        <f t="shared" si="88"/>
        <v>&lt;177 micron (NGR)</v>
      </c>
      <c r="L543">
        <v>28</v>
      </c>
      <c r="M543" t="s">
        <v>82</v>
      </c>
      <c r="N543">
        <v>125</v>
      </c>
      <c r="O543">
        <v>1</v>
      </c>
      <c r="P543">
        <v>28</v>
      </c>
      <c r="Q543">
        <v>1.72</v>
      </c>
      <c r="R543">
        <v>1.8</v>
      </c>
      <c r="S543">
        <v>0.7</v>
      </c>
      <c r="T543">
        <v>-20</v>
      </c>
      <c r="U543">
        <v>85.5</v>
      </c>
      <c r="V543">
        <v>0.14000000000000001</v>
      </c>
      <c r="W543">
        <v>5.67</v>
      </c>
      <c r="X543">
        <v>0.09</v>
      </c>
      <c r="Y543">
        <v>11.8</v>
      </c>
      <c r="Z543">
        <v>28.2</v>
      </c>
      <c r="AA543">
        <v>32.909999999999997</v>
      </c>
      <c r="AB543">
        <v>2.16</v>
      </c>
      <c r="AC543">
        <v>5.3</v>
      </c>
      <c r="AD543">
        <v>8</v>
      </c>
      <c r="AE543">
        <v>0.18</v>
      </c>
      <c r="AF543">
        <v>15.2</v>
      </c>
      <c r="AG543">
        <v>4.4400000000000004</v>
      </c>
      <c r="AH543">
        <v>461</v>
      </c>
      <c r="AI543">
        <v>0.21</v>
      </c>
      <c r="AJ543">
        <v>4.2000000000000003E-2</v>
      </c>
      <c r="AK543">
        <v>24.6</v>
      </c>
      <c r="AL543">
        <v>2.8000000000000001E-2</v>
      </c>
      <c r="AM543">
        <v>10.26</v>
      </c>
      <c r="AN543">
        <v>-0.02</v>
      </c>
      <c r="AO543">
        <v>0.03</v>
      </c>
      <c r="AP543">
        <v>3.9</v>
      </c>
      <c r="AQ543">
        <v>0.2</v>
      </c>
      <c r="AR543">
        <v>23.6</v>
      </c>
      <c r="AS543">
        <v>0.04</v>
      </c>
      <c r="AT543">
        <v>2.7</v>
      </c>
      <c r="AU543">
        <v>830</v>
      </c>
      <c r="AV543">
        <v>7.0000000000000007E-2</v>
      </c>
      <c r="AW543">
        <v>0.5</v>
      </c>
      <c r="AX543">
        <v>52</v>
      </c>
      <c r="AY543">
        <v>-0.1</v>
      </c>
      <c r="AZ543">
        <v>55.3</v>
      </c>
    </row>
    <row r="544" spans="1:52" x14ac:dyDescent="0.3">
      <c r="A544" t="s">
        <v>2066</v>
      </c>
      <c r="B544" t="s">
        <v>2067</v>
      </c>
      <c r="C544" s="1" t="str">
        <f t="shared" si="79"/>
        <v>21:1174</v>
      </c>
      <c r="D544" s="1" t="str">
        <f t="shared" si="86"/>
        <v>21:0241</v>
      </c>
      <c r="E544" t="s">
        <v>2068</v>
      </c>
      <c r="F544" t="s">
        <v>2069</v>
      </c>
      <c r="H544">
        <v>71.418660000000003</v>
      </c>
      <c r="I544">
        <v>-114.36009</v>
      </c>
      <c r="J544" s="1" t="str">
        <f t="shared" si="87"/>
        <v>NGR bulk stream sediment</v>
      </c>
      <c r="K544" s="1" t="str">
        <f t="shared" si="88"/>
        <v>&lt;177 micron (NGR)</v>
      </c>
      <c r="L544">
        <v>28</v>
      </c>
      <c r="M544" t="s">
        <v>87</v>
      </c>
      <c r="N544">
        <v>126</v>
      </c>
      <c r="O544">
        <v>1</v>
      </c>
      <c r="P544">
        <v>33</v>
      </c>
      <c r="Q544">
        <v>1.34</v>
      </c>
      <c r="R544">
        <v>2</v>
      </c>
      <c r="S544">
        <v>0.3</v>
      </c>
      <c r="T544">
        <v>-20</v>
      </c>
      <c r="U544">
        <v>111.2</v>
      </c>
      <c r="V544">
        <v>0.12</v>
      </c>
      <c r="W544">
        <v>7.76</v>
      </c>
      <c r="X544">
        <v>0.09</v>
      </c>
      <c r="Y544">
        <v>10.6</v>
      </c>
      <c r="Z544">
        <v>25.8</v>
      </c>
      <c r="AA544">
        <v>35.25</v>
      </c>
      <c r="AB544">
        <v>1.81</v>
      </c>
      <c r="AC544">
        <v>4.0999999999999996</v>
      </c>
      <c r="AD544">
        <v>7</v>
      </c>
      <c r="AE544">
        <v>0.17</v>
      </c>
      <c r="AF544">
        <v>12.8</v>
      </c>
      <c r="AG544">
        <v>5.0199999999999996</v>
      </c>
      <c r="AH544">
        <v>318</v>
      </c>
      <c r="AI544">
        <v>0.3</v>
      </c>
      <c r="AJ544">
        <v>2.9000000000000001E-2</v>
      </c>
      <c r="AK544">
        <v>19.899999999999999</v>
      </c>
      <c r="AL544">
        <v>2.8000000000000001E-2</v>
      </c>
      <c r="AM544">
        <v>7.7</v>
      </c>
      <c r="AN544">
        <v>7.0000000000000007E-2</v>
      </c>
      <c r="AO544">
        <v>0.03</v>
      </c>
      <c r="AP544">
        <v>4</v>
      </c>
      <c r="AQ544">
        <v>0.5</v>
      </c>
      <c r="AR544">
        <v>28.8</v>
      </c>
      <c r="AS544">
        <v>0.04</v>
      </c>
      <c r="AT544">
        <v>3.2</v>
      </c>
      <c r="AU544">
        <v>550</v>
      </c>
      <c r="AV544">
        <v>0.1</v>
      </c>
      <c r="AW544">
        <v>0.6</v>
      </c>
      <c r="AX544">
        <v>47</v>
      </c>
      <c r="AY544">
        <v>-0.1</v>
      </c>
      <c r="AZ544">
        <v>44.6</v>
      </c>
    </row>
    <row r="545" spans="1:52" x14ac:dyDescent="0.3">
      <c r="A545" t="s">
        <v>2070</v>
      </c>
      <c r="B545" t="s">
        <v>2071</v>
      </c>
      <c r="C545" s="1" t="str">
        <f t="shared" si="79"/>
        <v>21:1174</v>
      </c>
      <c r="D545" s="1" t="str">
        <f t="shared" si="86"/>
        <v>21:0241</v>
      </c>
      <c r="E545" t="s">
        <v>2072</v>
      </c>
      <c r="F545" t="s">
        <v>2073</v>
      </c>
      <c r="H545">
        <v>71.405119999999997</v>
      </c>
      <c r="I545">
        <v>-114.41209000000001</v>
      </c>
      <c r="J545" s="1" t="str">
        <f t="shared" si="87"/>
        <v>NGR bulk stream sediment</v>
      </c>
      <c r="K545" s="1" t="str">
        <f t="shared" si="88"/>
        <v>&lt;177 micron (NGR)</v>
      </c>
      <c r="L545">
        <v>28</v>
      </c>
      <c r="M545" t="s">
        <v>92</v>
      </c>
      <c r="N545">
        <v>127</v>
      </c>
      <c r="O545">
        <v>1</v>
      </c>
      <c r="P545">
        <v>50</v>
      </c>
      <c r="Q545">
        <v>2.0699999999999998</v>
      </c>
      <c r="R545">
        <v>3.2</v>
      </c>
      <c r="S545">
        <v>1.5</v>
      </c>
      <c r="T545">
        <v>-20</v>
      </c>
      <c r="U545">
        <v>166.3</v>
      </c>
      <c r="V545">
        <v>0.15</v>
      </c>
      <c r="W545">
        <v>1.93</v>
      </c>
      <c r="X545">
        <v>0.19</v>
      </c>
      <c r="Y545">
        <v>18.899999999999999</v>
      </c>
      <c r="Z545">
        <v>33</v>
      </c>
      <c r="AA545">
        <v>81.39</v>
      </c>
      <c r="AB545">
        <v>3.01</v>
      </c>
      <c r="AC545">
        <v>7.2</v>
      </c>
      <c r="AD545">
        <v>23</v>
      </c>
      <c r="AE545">
        <v>0.23</v>
      </c>
      <c r="AF545">
        <v>16.600000000000001</v>
      </c>
      <c r="AG545">
        <v>4.12</v>
      </c>
      <c r="AH545">
        <v>1356</v>
      </c>
      <c r="AI545">
        <v>0.25</v>
      </c>
      <c r="AJ545">
        <v>3.7999999999999999E-2</v>
      </c>
      <c r="AK545">
        <v>31.9</v>
      </c>
      <c r="AL545">
        <v>4.5999999999999999E-2</v>
      </c>
      <c r="AM545">
        <v>12.83</v>
      </c>
      <c r="AN545">
        <v>0.04</v>
      </c>
      <c r="AO545">
        <v>0.03</v>
      </c>
      <c r="AP545">
        <v>5.5</v>
      </c>
      <c r="AQ545">
        <v>0.6</v>
      </c>
      <c r="AR545">
        <v>13.1</v>
      </c>
      <c r="AS545">
        <v>0.04</v>
      </c>
      <c r="AT545">
        <v>2.7</v>
      </c>
      <c r="AU545">
        <v>750</v>
      </c>
      <c r="AV545">
        <v>0.14000000000000001</v>
      </c>
      <c r="AW545">
        <v>0.5</v>
      </c>
      <c r="AX545">
        <v>83</v>
      </c>
      <c r="AY545">
        <v>-0.1</v>
      </c>
      <c r="AZ545">
        <v>78.900000000000006</v>
      </c>
    </row>
    <row r="546" spans="1:52" x14ac:dyDescent="0.3">
      <c r="A546" t="s">
        <v>2074</v>
      </c>
      <c r="B546" t="s">
        <v>2075</v>
      </c>
      <c r="C546" s="1" t="str">
        <f t="shared" si="79"/>
        <v>21:1174</v>
      </c>
      <c r="D546" s="1" t="str">
        <f t="shared" si="86"/>
        <v>21:0241</v>
      </c>
      <c r="E546" t="s">
        <v>2076</v>
      </c>
      <c r="F546" t="s">
        <v>2077</v>
      </c>
      <c r="H546">
        <v>71.352999999999994</v>
      </c>
      <c r="I546">
        <v>-114.81111</v>
      </c>
      <c r="J546" s="1" t="str">
        <f t="shared" si="87"/>
        <v>NGR bulk stream sediment</v>
      </c>
      <c r="K546" s="1" t="str">
        <f t="shared" si="88"/>
        <v>&lt;177 micron (NGR)</v>
      </c>
      <c r="L546">
        <v>28</v>
      </c>
      <c r="M546" t="s">
        <v>97</v>
      </c>
      <c r="N546">
        <v>128</v>
      </c>
      <c r="O546">
        <v>1</v>
      </c>
      <c r="P546">
        <v>45</v>
      </c>
      <c r="Q546">
        <v>2</v>
      </c>
      <c r="R546">
        <v>2.1</v>
      </c>
      <c r="S546">
        <v>0.5</v>
      </c>
      <c r="T546">
        <v>-20</v>
      </c>
      <c r="U546">
        <v>163.6</v>
      </c>
      <c r="V546">
        <v>0.09</v>
      </c>
      <c r="W546">
        <v>1.02</v>
      </c>
      <c r="X546">
        <v>0.09</v>
      </c>
      <c r="Y546">
        <v>11.9</v>
      </c>
      <c r="Z546">
        <v>22.4</v>
      </c>
      <c r="AA546">
        <v>40.28</v>
      </c>
      <c r="AB546">
        <v>1.95</v>
      </c>
      <c r="AC546">
        <v>5.7</v>
      </c>
      <c r="AD546">
        <v>10</v>
      </c>
      <c r="AE546">
        <v>0.11</v>
      </c>
      <c r="AF546">
        <v>11.6</v>
      </c>
      <c r="AG546">
        <v>4.2</v>
      </c>
      <c r="AH546">
        <v>221</v>
      </c>
      <c r="AI546">
        <v>0.38</v>
      </c>
      <c r="AJ546">
        <v>4.2999999999999997E-2</v>
      </c>
      <c r="AK546">
        <v>19.3</v>
      </c>
      <c r="AL546">
        <v>2.5999999999999999E-2</v>
      </c>
      <c r="AM546">
        <v>10.130000000000001</v>
      </c>
      <c r="AN546">
        <v>0.06</v>
      </c>
      <c r="AO546">
        <v>0.03</v>
      </c>
      <c r="AP546">
        <v>4.0999999999999996</v>
      </c>
      <c r="AQ546">
        <v>0.4</v>
      </c>
      <c r="AR546">
        <v>20.2</v>
      </c>
      <c r="AS546">
        <v>-0.02</v>
      </c>
      <c r="AT546">
        <v>2.7</v>
      </c>
      <c r="AU546">
        <v>830</v>
      </c>
      <c r="AV546">
        <v>0.13</v>
      </c>
      <c r="AW546">
        <v>0.9</v>
      </c>
      <c r="AX546">
        <v>55</v>
      </c>
      <c r="AY546">
        <v>-0.1</v>
      </c>
      <c r="AZ546">
        <v>45.2</v>
      </c>
    </row>
    <row r="547" spans="1:52" x14ac:dyDescent="0.3">
      <c r="A547" t="s">
        <v>2078</v>
      </c>
      <c r="B547" t="s">
        <v>2079</v>
      </c>
      <c r="C547" s="1" t="str">
        <f t="shared" ref="C547:C610" si="89">HYPERLINK("http://geochem.nrcan.gc.ca/cdogs/content/bdl/bdl211174_e.htm", "21:1174")</f>
        <v>21:1174</v>
      </c>
      <c r="D547" s="1" t="str">
        <f t="shared" si="86"/>
        <v>21:0241</v>
      </c>
      <c r="E547" t="s">
        <v>2048</v>
      </c>
      <c r="F547" t="s">
        <v>2080</v>
      </c>
      <c r="H547">
        <v>71.356769999999997</v>
      </c>
      <c r="I547">
        <v>-114.88012000000001</v>
      </c>
      <c r="J547" s="1" t="str">
        <f t="shared" si="87"/>
        <v>NGR bulk stream sediment</v>
      </c>
      <c r="K547" s="1" t="str">
        <f t="shared" si="88"/>
        <v>&lt;177 micron (NGR)</v>
      </c>
      <c r="L547">
        <v>28</v>
      </c>
      <c r="M547" t="s">
        <v>120</v>
      </c>
      <c r="N547">
        <v>129</v>
      </c>
      <c r="O547">
        <v>1</v>
      </c>
      <c r="P547">
        <v>34</v>
      </c>
      <c r="Q547">
        <v>2.12</v>
      </c>
      <c r="R547">
        <v>1.8</v>
      </c>
      <c r="S547">
        <v>1</v>
      </c>
      <c r="T547">
        <v>-20</v>
      </c>
      <c r="U547">
        <v>136.1</v>
      </c>
      <c r="V547">
        <v>0.09</v>
      </c>
      <c r="W547">
        <v>0.99</v>
      </c>
      <c r="X547">
        <v>0.1</v>
      </c>
      <c r="Y547">
        <v>16.100000000000001</v>
      </c>
      <c r="Z547">
        <v>25.4</v>
      </c>
      <c r="AA547">
        <v>41.52</v>
      </c>
      <c r="AB547">
        <v>2.4700000000000002</v>
      </c>
      <c r="AC547">
        <v>5.9</v>
      </c>
      <c r="AD547">
        <v>5</v>
      </c>
      <c r="AE547">
        <v>0.11</v>
      </c>
      <c r="AF547">
        <v>9.9</v>
      </c>
      <c r="AG547">
        <v>3.18</v>
      </c>
      <c r="AH547">
        <v>251</v>
      </c>
      <c r="AI547">
        <v>0.18</v>
      </c>
      <c r="AJ547">
        <v>6.5000000000000002E-2</v>
      </c>
      <c r="AK547">
        <v>25.7</v>
      </c>
      <c r="AL547">
        <v>2.5999999999999999E-2</v>
      </c>
      <c r="AM547">
        <v>9.1199999999999992</v>
      </c>
      <c r="AN547">
        <v>0.04</v>
      </c>
      <c r="AO547">
        <v>0.02</v>
      </c>
      <c r="AP547">
        <v>4.4000000000000004</v>
      </c>
      <c r="AQ547">
        <v>0.3</v>
      </c>
      <c r="AR547">
        <v>30.5</v>
      </c>
      <c r="AS547">
        <v>-0.02</v>
      </c>
      <c r="AT547">
        <v>2.7</v>
      </c>
      <c r="AU547">
        <v>810</v>
      </c>
      <c r="AV547">
        <v>0.09</v>
      </c>
      <c r="AW547">
        <v>0.6</v>
      </c>
      <c r="AX547">
        <v>66</v>
      </c>
      <c r="AY547">
        <v>-0.1</v>
      </c>
      <c r="AZ547">
        <v>47.8</v>
      </c>
    </row>
    <row r="548" spans="1:52" x14ac:dyDescent="0.3">
      <c r="A548" t="s">
        <v>2081</v>
      </c>
      <c r="B548" t="s">
        <v>2082</v>
      </c>
      <c r="C548" s="1" t="str">
        <f t="shared" si="89"/>
        <v>21:1174</v>
      </c>
      <c r="D548" s="1" t="str">
        <f t="shared" si="86"/>
        <v>21:0241</v>
      </c>
      <c r="E548" t="s">
        <v>2048</v>
      </c>
      <c r="F548" t="s">
        <v>2083</v>
      </c>
      <c r="H548">
        <v>71.356769999999997</v>
      </c>
      <c r="I548">
        <v>-114.88012000000001</v>
      </c>
      <c r="J548" s="1" t="str">
        <f t="shared" si="87"/>
        <v>NGR bulk stream sediment</v>
      </c>
      <c r="K548" s="1" t="str">
        <f t="shared" si="88"/>
        <v>&lt;177 micron (NGR)</v>
      </c>
      <c r="L548">
        <v>28</v>
      </c>
      <c r="M548" t="s">
        <v>116</v>
      </c>
      <c r="N548">
        <v>130</v>
      </c>
      <c r="O548">
        <v>1</v>
      </c>
      <c r="P548">
        <v>26</v>
      </c>
      <c r="Q548">
        <v>2.0499999999999998</v>
      </c>
      <c r="R548">
        <v>1.9</v>
      </c>
      <c r="S548">
        <v>0.4</v>
      </c>
      <c r="T548">
        <v>-20</v>
      </c>
      <c r="U548">
        <v>140.69999999999999</v>
      </c>
      <c r="V548">
        <v>7.0000000000000007E-2</v>
      </c>
      <c r="W548">
        <v>1.05</v>
      </c>
      <c r="X548">
        <v>0.08</v>
      </c>
      <c r="Y548">
        <v>15.9</v>
      </c>
      <c r="Z548">
        <v>24.9</v>
      </c>
      <c r="AA548">
        <v>37.51</v>
      </c>
      <c r="AB548">
        <v>2.36</v>
      </c>
      <c r="AC548">
        <v>5.7</v>
      </c>
      <c r="AD548">
        <v>5</v>
      </c>
      <c r="AE548">
        <v>0.1</v>
      </c>
      <c r="AF548">
        <v>9.6</v>
      </c>
      <c r="AG548">
        <v>2.89</v>
      </c>
      <c r="AH548">
        <v>220</v>
      </c>
      <c r="AI548">
        <v>0.18</v>
      </c>
      <c r="AJ548">
        <v>7.0999999999999994E-2</v>
      </c>
      <c r="AK548">
        <v>25.6</v>
      </c>
      <c r="AL548">
        <v>2.4E-2</v>
      </c>
      <c r="AM548">
        <v>8.9499999999999993</v>
      </c>
      <c r="AN548">
        <v>0.03</v>
      </c>
      <c r="AO548">
        <v>0.02</v>
      </c>
      <c r="AP548">
        <v>4.4000000000000004</v>
      </c>
      <c r="AQ548">
        <v>0.4</v>
      </c>
      <c r="AR548">
        <v>31.4</v>
      </c>
      <c r="AS548">
        <v>-0.02</v>
      </c>
      <c r="AT548">
        <v>2.5</v>
      </c>
      <c r="AU548">
        <v>930</v>
      </c>
      <c r="AV548">
        <v>0.09</v>
      </c>
      <c r="AW548">
        <v>0.7</v>
      </c>
      <c r="AX548">
        <v>69</v>
      </c>
      <c r="AY548">
        <v>-0.1</v>
      </c>
      <c r="AZ548">
        <v>41.5</v>
      </c>
    </row>
    <row r="549" spans="1:52" x14ac:dyDescent="0.3">
      <c r="A549" t="s">
        <v>2084</v>
      </c>
      <c r="B549" t="s">
        <v>2085</v>
      </c>
      <c r="C549" s="1" t="str">
        <f t="shared" si="89"/>
        <v>21:1174</v>
      </c>
      <c r="D549" s="1" t="str">
        <f t="shared" si="86"/>
        <v>21:0241</v>
      </c>
      <c r="E549" t="s">
        <v>2086</v>
      </c>
      <c r="F549" t="s">
        <v>2087</v>
      </c>
      <c r="H549">
        <v>71.34769</v>
      </c>
      <c r="I549">
        <v>-114.90512</v>
      </c>
      <c r="J549" s="1" t="str">
        <f t="shared" si="87"/>
        <v>NGR bulk stream sediment</v>
      </c>
      <c r="K549" s="1" t="str">
        <f t="shared" si="88"/>
        <v>&lt;177 micron (NGR)</v>
      </c>
      <c r="L549">
        <v>28</v>
      </c>
      <c r="M549" t="s">
        <v>102</v>
      </c>
      <c r="N549">
        <v>131</v>
      </c>
      <c r="O549">
        <v>1</v>
      </c>
      <c r="P549">
        <v>34</v>
      </c>
      <c r="Q549">
        <v>1.55</v>
      </c>
      <c r="R549">
        <v>2</v>
      </c>
      <c r="S549">
        <v>0.5</v>
      </c>
      <c r="T549">
        <v>-20</v>
      </c>
      <c r="U549">
        <v>157.1</v>
      </c>
      <c r="V549">
        <v>0.09</v>
      </c>
      <c r="W549">
        <v>7.77</v>
      </c>
      <c r="X549">
        <v>0.06</v>
      </c>
      <c r="Y549">
        <v>9.6999999999999993</v>
      </c>
      <c r="Z549">
        <v>19.2</v>
      </c>
      <c r="AA549">
        <v>30.71</v>
      </c>
      <c r="AB549">
        <v>1.7</v>
      </c>
      <c r="AC549">
        <v>4.2</v>
      </c>
      <c r="AD549">
        <v>-5</v>
      </c>
      <c r="AE549">
        <v>0.15</v>
      </c>
      <c r="AF549">
        <v>11.2</v>
      </c>
      <c r="AG549">
        <v>5.91</v>
      </c>
      <c r="AH549">
        <v>319</v>
      </c>
      <c r="AI549">
        <v>0.21</v>
      </c>
      <c r="AJ549">
        <v>3.5999999999999997E-2</v>
      </c>
      <c r="AK549">
        <v>18</v>
      </c>
      <c r="AL549">
        <v>2.1999999999999999E-2</v>
      </c>
      <c r="AM549">
        <v>8.11</v>
      </c>
      <c r="AN549">
        <v>-0.02</v>
      </c>
      <c r="AO549">
        <v>-0.02</v>
      </c>
      <c r="AP549">
        <v>3.2</v>
      </c>
      <c r="AQ549">
        <v>0.2</v>
      </c>
      <c r="AR549">
        <v>28.5</v>
      </c>
      <c r="AS549">
        <v>0.04</v>
      </c>
      <c r="AT549">
        <v>2.5</v>
      </c>
      <c r="AU549">
        <v>560</v>
      </c>
      <c r="AV549">
        <v>0.12</v>
      </c>
      <c r="AW549">
        <v>0.5</v>
      </c>
      <c r="AX549">
        <v>41</v>
      </c>
      <c r="AY549">
        <v>-0.1</v>
      </c>
      <c r="AZ549">
        <v>37.4</v>
      </c>
    </row>
    <row r="550" spans="1:52" x14ac:dyDescent="0.3">
      <c r="A550" t="s">
        <v>2088</v>
      </c>
      <c r="B550" t="s">
        <v>2089</v>
      </c>
      <c r="C550" s="1" t="str">
        <f t="shared" si="89"/>
        <v>21:1174</v>
      </c>
      <c r="D550" s="1" t="str">
        <f t="shared" si="86"/>
        <v>21:0241</v>
      </c>
      <c r="E550" t="s">
        <v>2090</v>
      </c>
      <c r="F550" t="s">
        <v>2091</v>
      </c>
      <c r="H550">
        <v>71.354650000000007</v>
      </c>
      <c r="I550">
        <v>-114.97911999999999</v>
      </c>
      <c r="J550" s="1" t="str">
        <f t="shared" si="87"/>
        <v>NGR bulk stream sediment</v>
      </c>
      <c r="K550" s="1" t="str">
        <f t="shared" si="88"/>
        <v>&lt;177 micron (NGR)</v>
      </c>
      <c r="L550">
        <v>28</v>
      </c>
      <c r="M550" t="s">
        <v>107</v>
      </c>
      <c r="N550">
        <v>132</v>
      </c>
      <c r="O550">
        <v>1</v>
      </c>
      <c r="P550">
        <v>27</v>
      </c>
      <c r="Q550">
        <v>2.09</v>
      </c>
      <c r="R550">
        <v>2.1</v>
      </c>
      <c r="S550">
        <v>-0.2</v>
      </c>
      <c r="T550">
        <v>49</v>
      </c>
      <c r="U550">
        <v>180.5</v>
      </c>
      <c r="V550">
        <v>0.11</v>
      </c>
      <c r="W550">
        <v>4.8</v>
      </c>
      <c r="X550">
        <v>7.0000000000000007E-2</v>
      </c>
      <c r="Y550">
        <v>10.7</v>
      </c>
      <c r="Z550">
        <v>20</v>
      </c>
      <c r="AA550">
        <v>22.93</v>
      </c>
      <c r="AB550">
        <v>1.52</v>
      </c>
      <c r="AC550">
        <v>6</v>
      </c>
      <c r="AD550">
        <v>6</v>
      </c>
      <c r="AE550">
        <v>0.3</v>
      </c>
      <c r="AF550">
        <v>12.5</v>
      </c>
      <c r="AG550">
        <v>5.52</v>
      </c>
      <c r="AH550">
        <v>254</v>
      </c>
      <c r="AI550">
        <v>0.59</v>
      </c>
      <c r="AJ550">
        <v>0.03</v>
      </c>
      <c r="AK550">
        <v>15.2</v>
      </c>
      <c r="AL550">
        <v>2.4E-2</v>
      </c>
      <c r="AM550">
        <v>10.88</v>
      </c>
      <c r="AN550">
        <v>7.0000000000000007E-2</v>
      </c>
      <c r="AO550">
        <v>0.03</v>
      </c>
      <c r="AP550">
        <v>2.9</v>
      </c>
      <c r="AQ550">
        <v>0.3</v>
      </c>
      <c r="AR550">
        <v>31.6</v>
      </c>
      <c r="AS550">
        <v>0.03</v>
      </c>
      <c r="AT550">
        <v>1.9</v>
      </c>
      <c r="AU550">
        <v>900</v>
      </c>
      <c r="AV550">
        <v>0.17</v>
      </c>
      <c r="AW550">
        <v>0.7</v>
      </c>
      <c r="AX550">
        <v>40</v>
      </c>
      <c r="AY550">
        <v>0.1</v>
      </c>
      <c r="AZ550">
        <v>35.6</v>
      </c>
    </row>
    <row r="551" spans="1:52" x14ac:dyDescent="0.3">
      <c r="A551" t="s">
        <v>2092</v>
      </c>
      <c r="B551" t="s">
        <v>2093</v>
      </c>
      <c r="C551" s="1" t="str">
        <f t="shared" si="89"/>
        <v>21:1174</v>
      </c>
      <c r="D551" s="1" t="str">
        <f>HYPERLINK("http://geochem.nrcan.gc.ca/cdogs/content/svy/svy_e.htm", "")</f>
        <v/>
      </c>
      <c r="G551" s="1" t="str">
        <f>HYPERLINK("http://geochem.nrcan.gc.ca/cdogs/content/cr_/cr_00162_e.htm", "162")</f>
        <v>162</v>
      </c>
      <c r="J551" t="s">
        <v>70</v>
      </c>
      <c r="K551" t="s">
        <v>71</v>
      </c>
      <c r="L551">
        <v>28</v>
      </c>
      <c r="M551" t="s">
        <v>72</v>
      </c>
      <c r="N551">
        <v>133</v>
      </c>
      <c r="O551">
        <v>8</v>
      </c>
      <c r="P551">
        <v>89</v>
      </c>
      <c r="Q551">
        <v>1.08</v>
      </c>
      <c r="R551">
        <v>5.5</v>
      </c>
      <c r="S551">
        <v>0.5</v>
      </c>
      <c r="T551">
        <v>-20</v>
      </c>
      <c r="U551">
        <v>357.4</v>
      </c>
      <c r="V551">
        <v>0.08</v>
      </c>
      <c r="W551">
        <v>4.33</v>
      </c>
      <c r="X551">
        <v>0.26</v>
      </c>
      <c r="Y551">
        <v>19.3</v>
      </c>
      <c r="Z551">
        <v>52.8</v>
      </c>
      <c r="AA551">
        <v>40.369999999999997</v>
      </c>
      <c r="AB551">
        <v>3.45</v>
      </c>
      <c r="AC551">
        <v>3.9</v>
      </c>
      <c r="AD551">
        <v>49</v>
      </c>
      <c r="AE551">
        <v>0.05</v>
      </c>
      <c r="AF551">
        <v>12.3</v>
      </c>
      <c r="AG551">
        <v>1.64</v>
      </c>
      <c r="AH551">
        <v>613</v>
      </c>
      <c r="AI551">
        <v>1.38</v>
      </c>
      <c r="AJ551">
        <v>2.5999999999999999E-2</v>
      </c>
      <c r="AK551">
        <v>60.4</v>
      </c>
      <c r="AL551">
        <v>0.105</v>
      </c>
      <c r="AM551">
        <v>4.87</v>
      </c>
      <c r="AN551">
        <v>0.12</v>
      </c>
      <c r="AO551">
        <v>0.23</v>
      </c>
      <c r="AP551">
        <v>6.6</v>
      </c>
      <c r="AQ551">
        <v>0.7</v>
      </c>
      <c r="AR551">
        <v>86.7</v>
      </c>
      <c r="AS551">
        <v>0.05</v>
      </c>
      <c r="AT551">
        <v>1.9</v>
      </c>
      <c r="AU551">
        <v>740</v>
      </c>
      <c r="AV551">
        <v>0.04</v>
      </c>
      <c r="AW551">
        <v>0.7</v>
      </c>
      <c r="AX551">
        <v>78</v>
      </c>
      <c r="AY551">
        <v>-0.1</v>
      </c>
      <c r="AZ551">
        <v>66</v>
      </c>
    </row>
    <row r="552" spans="1:52" x14ac:dyDescent="0.3">
      <c r="A552" t="s">
        <v>2094</v>
      </c>
      <c r="B552" t="s">
        <v>2095</v>
      </c>
      <c r="C552" s="1" t="str">
        <f t="shared" si="89"/>
        <v>21:1174</v>
      </c>
      <c r="D552" s="1" t="str">
        <f t="shared" ref="D552:D566" si="90">HYPERLINK("http://geochem.nrcan.gc.ca/cdogs/content/svy/svy210241_e.htm", "21:0241")</f>
        <v>21:0241</v>
      </c>
      <c r="E552" t="s">
        <v>2096</v>
      </c>
      <c r="F552" t="s">
        <v>2097</v>
      </c>
      <c r="H552">
        <v>71.328230000000005</v>
      </c>
      <c r="I552">
        <v>-115.15613</v>
      </c>
      <c r="J552" s="1" t="str">
        <f t="shared" ref="J552:J566" si="91">HYPERLINK("http://geochem.nrcan.gc.ca/cdogs/content/kwd/kwd020030_e.htm", "NGR bulk stream sediment")</f>
        <v>NGR bulk stream sediment</v>
      </c>
      <c r="K552" s="1" t="str">
        <f t="shared" ref="K552:K566" si="92">HYPERLINK("http://geochem.nrcan.gc.ca/cdogs/content/kwd/kwd080006_e.htm", "&lt;177 micron (NGR)")</f>
        <v>&lt;177 micron (NGR)</v>
      </c>
      <c r="L552">
        <v>28</v>
      </c>
      <c r="M552" t="s">
        <v>112</v>
      </c>
      <c r="N552">
        <v>134</v>
      </c>
      <c r="O552">
        <v>1</v>
      </c>
      <c r="P552">
        <v>24</v>
      </c>
      <c r="Q552">
        <v>1.74</v>
      </c>
      <c r="R552">
        <v>1.2</v>
      </c>
      <c r="S552">
        <v>0.4</v>
      </c>
      <c r="T552">
        <v>-20</v>
      </c>
      <c r="U552">
        <v>105.9</v>
      </c>
      <c r="V552">
        <v>7.0000000000000007E-2</v>
      </c>
      <c r="W552">
        <v>4.76</v>
      </c>
      <c r="X552">
        <v>0.06</v>
      </c>
      <c r="Y552">
        <v>9.6</v>
      </c>
      <c r="Z552">
        <v>17.2</v>
      </c>
      <c r="AA552">
        <v>27.58</v>
      </c>
      <c r="AB552">
        <v>1.78</v>
      </c>
      <c r="AC552">
        <v>4.8</v>
      </c>
      <c r="AD552">
        <v>-5</v>
      </c>
      <c r="AE552">
        <v>0.12</v>
      </c>
      <c r="AF552">
        <v>9.6999999999999993</v>
      </c>
      <c r="AG552">
        <v>4.9800000000000004</v>
      </c>
      <c r="AH552">
        <v>228</v>
      </c>
      <c r="AI552">
        <v>0.2</v>
      </c>
      <c r="AJ552">
        <v>6.3E-2</v>
      </c>
      <c r="AK552">
        <v>18</v>
      </c>
      <c r="AL552">
        <v>1.7999999999999999E-2</v>
      </c>
      <c r="AM552">
        <v>8.69</v>
      </c>
      <c r="AN552">
        <v>-0.02</v>
      </c>
      <c r="AO552">
        <v>0.02</v>
      </c>
      <c r="AP552">
        <v>2.8</v>
      </c>
      <c r="AQ552">
        <v>0.2</v>
      </c>
      <c r="AR552">
        <v>24.5</v>
      </c>
      <c r="AS552">
        <v>-0.02</v>
      </c>
      <c r="AT552">
        <v>1.9</v>
      </c>
      <c r="AU552">
        <v>850</v>
      </c>
      <c r="AV552">
        <v>7.0000000000000007E-2</v>
      </c>
      <c r="AW552">
        <v>0.4</v>
      </c>
      <c r="AX552">
        <v>65</v>
      </c>
      <c r="AY552">
        <v>-0.1</v>
      </c>
      <c r="AZ552">
        <v>39.5</v>
      </c>
    </row>
    <row r="553" spans="1:52" x14ac:dyDescent="0.3">
      <c r="A553" t="s">
        <v>2098</v>
      </c>
      <c r="B553" t="s">
        <v>2099</v>
      </c>
      <c r="C553" s="1" t="str">
        <f t="shared" si="89"/>
        <v>21:1174</v>
      </c>
      <c r="D553" s="1" t="str">
        <f t="shared" si="90"/>
        <v>21:0241</v>
      </c>
      <c r="E553" t="s">
        <v>2100</v>
      </c>
      <c r="F553" t="s">
        <v>2101</v>
      </c>
      <c r="H553">
        <v>71.315129999999996</v>
      </c>
      <c r="I553">
        <v>-115.31814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125</v>
      </c>
      <c r="N553">
        <v>135</v>
      </c>
      <c r="O553">
        <v>1</v>
      </c>
      <c r="P553">
        <v>25</v>
      </c>
      <c r="Q553">
        <v>1.31</v>
      </c>
      <c r="R553">
        <v>1.6</v>
      </c>
      <c r="S553">
        <v>0.5</v>
      </c>
      <c r="T553">
        <v>-20</v>
      </c>
      <c r="U553">
        <v>43.4</v>
      </c>
      <c r="V553">
        <v>0.08</v>
      </c>
      <c r="W553">
        <v>6.09</v>
      </c>
      <c r="X553">
        <v>0.08</v>
      </c>
      <c r="Y553">
        <v>13.6</v>
      </c>
      <c r="Z553">
        <v>15</v>
      </c>
      <c r="AA553">
        <v>42.33</v>
      </c>
      <c r="AB553">
        <v>2.5</v>
      </c>
      <c r="AC553">
        <v>4.4000000000000004</v>
      </c>
      <c r="AD553">
        <v>-5</v>
      </c>
      <c r="AE553">
        <v>0.1</v>
      </c>
      <c r="AF553">
        <v>10.199999999999999</v>
      </c>
      <c r="AG553">
        <v>4.1100000000000003</v>
      </c>
      <c r="AH553">
        <v>345</v>
      </c>
      <c r="AI553">
        <v>0.25</v>
      </c>
      <c r="AJ553">
        <v>4.5999999999999999E-2</v>
      </c>
      <c r="AK553">
        <v>22.7</v>
      </c>
      <c r="AL553">
        <v>2.1000000000000001E-2</v>
      </c>
      <c r="AM553">
        <v>10.029999999999999</v>
      </c>
      <c r="AN553">
        <v>-0.02</v>
      </c>
      <c r="AO553">
        <v>0.03</v>
      </c>
      <c r="AP553">
        <v>3</v>
      </c>
      <c r="AQ553">
        <v>0.3</v>
      </c>
      <c r="AR553">
        <v>26.6</v>
      </c>
      <c r="AS553">
        <v>0.03</v>
      </c>
      <c r="AT553">
        <v>1.9</v>
      </c>
      <c r="AU553">
        <v>830</v>
      </c>
      <c r="AV553">
        <v>0.03</v>
      </c>
      <c r="AW553">
        <v>0.4</v>
      </c>
      <c r="AX553">
        <v>100</v>
      </c>
      <c r="AY553">
        <v>-0.1</v>
      </c>
      <c r="AZ553">
        <v>51.4</v>
      </c>
    </row>
    <row r="554" spans="1:52" x14ac:dyDescent="0.3">
      <c r="A554" t="s">
        <v>2102</v>
      </c>
      <c r="B554" t="s">
        <v>2103</v>
      </c>
      <c r="C554" s="1" t="str">
        <f t="shared" si="89"/>
        <v>21:1174</v>
      </c>
      <c r="D554" s="1" t="str">
        <f t="shared" si="90"/>
        <v>21:0241</v>
      </c>
      <c r="E554" t="s">
        <v>2104</v>
      </c>
      <c r="F554" t="s">
        <v>2105</v>
      </c>
      <c r="H554">
        <v>71.308009999999996</v>
      </c>
      <c r="I554">
        <v>-115.31113999999999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130</v>
      </c>
      <c r="N554">
        <v>136</v>
      </c>
      <c r="O554">
        <v>1</v>
      </c>
      <c r="P554">
        <v>36</v>
      </c>
      <c r="Q554">
        <v>2.0499999999999998</v>
      </c>
      <c r="R554">
        <v>1.4</v>
      </c>
      <c r="S554">
        <v>1.1000000000000001</v>
      </c>
      <c r="T554">
        <v>-20</v>
      </c>
      <c r="U554">
        <v>77.400000000000006</v>
      </c>
      <c r="V554">
        <v>0.1</v>
      </c>
      <c r="W554">
        <v>0.82</v>
      </c>
      <c r="X554">
        <v>0.14000000000000001</v>
      </c>
      <c r="Y554">
        <v>17</v>
      </c>
      <c r="Z554">
        <v>25.4</v>
      </c>
      <c r="AA554">
        <v>48.41</v>
      </c>
      <c r="AB554">
        <v>2.7</v>
      </c>
      <c r="AC554">
        <v>6.5</v>
      </c>
      <c r="AD554">
        <v>11</v>
      </c>
      <c r="AE554">
        <v>0.12</v>
      </c>
      <c r="AF554">
        <v>15.6</v>
      </c>
      <c r="AG554">
        <v>2.42</v>
      </c>
      <c r="AH554">
        <v>346</v>
      </c>
      <c r="AI554">
        <v>0.15</v>
      </c>
      <c r="AJ554">
        <v>6.2E-2</v>
      </c>
      <c r="AK554">
        <v>29.9</v>
      </c>
      <c r="AL554">
        <v>2.9000000000000001E-2</v>
      </c>
      <c r="AM554">
        <v>11.3</v>
      </c>
      <c r="AN554">
        <v>0.03</v>
      </c>
      <c r="AO554">
        <v>0.03</v>
      </c>
      <c r="AP554">
        <v>6.4</v>
      </c>
      <c r="AQ554">
        <v>0.4</v>
      </c>
      <c r="AR554">
        <v>13.1</v>
      </c>
      <c r="AS554">
        <v>-0.02</v>
      </c>
      <c r="AT554">
        <v>3.2</v>
      </c>
      <c r="AU554">
        <v>730</v>
      </c>
      <c r="AV554">
        <v>7.0000000000000007E-2</v>
      </c>
      <c r="AW554">
        <v>0.5</v>
      </c>
      <c r="AX554">
        <v>92</v>
      </c>
      <c r="AY554">
        <v>-0.1</v>
      </c>
      <c r="AZ554">
        <v>64.099999999999994</v>
      </c>
    </row>
    <row r="555" spans="1:52" x14ac:dyDescent="0.3">
      <c r="A555" t="s">
        <v>2106</v>
      </c>
      <c r="B555" t="s">
        <v>2107</v>
      </c>
      <c r="C555" s="1" t="str">
        <f t="shared" si="89"/>
        <v>21:1174</v>
      </c>
      <c r="D555" s="1" t="str">
        <f t="shared" si="90"/>
        <v>21:0241</v>
      </c>
      <c r="E555" t="s">
        <v>2108</v>
      </c>
      <c r="F555" t="s">
        <v>2109</v>
      </c>
      <c r="H555">
        <v>71.275360000000006</v>
      </c>
      <c r="I555">
        <v>-115.39413999999999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135</v>
      </c>
      <c r="N555">
        <v>137</v>
      </c>
      <c r="O555">
        <v>1</v>
      </c>
      <c r="P555">
        <v>28</v>
      </c>
      <c r="Q555">
        <v>2.2000000000000002</v>
      </c>
      <c r="R555">
        <v>1.1000000000000001</v>
      </c>
      <c r="S555">
        <v>-0.2</v>
      </c>
      <c r="T555">
        <v>-20</v>
      </c>
      <c r="U555">
        <v>61.2</v>
      </c>
      <c r="V555">
        <v>0.14000000000000001</v>
      </c>
      <c r="W555">
        <v>0.81</v>
      </c>
      <c r="X555">
        <v>0.09</v>
      </c>
      <c r="Y555">
        <v>12</v>
      </c>
      <c r="Z555">
        <v>28.9</v>
      </c>
      <c r="AA555">
        <v>21.22</v>
      </c>
      <c r="AB555">
        <v>2.29</v>
      </c>
      <c r="AC555">
        <v>6.8</v>
      </c>
      <c r="AD555">
        <v>9</v>
      </c>
      <c r="AE555">
        <v>0.21</v>
      </c>
      <c r="AF555">
        <v>18.8</v>
      </c>
      <c r="AG555">
        <v>3.77</v>
      </c>
      <c r="AH555">
        <v>230</v>
      </c>
      <c r="AI555">
        <v>0.08</v>
      </c>
      <c r="AJ555">
        <v>2.4E-2</v>
      </c>
      <c r="AK555">
        <v>21.7</v>
      </c>
      <c r="AL555">
        <v>2.5999999999999999E-2</v>
      </c>
      <c r="AM555">
        <v>11.47</v>
      </c>
      <c r="AN555">
        <v>0.04</v>
      </c>
      <c r="AO555">
        <v>0.04</v>
      </c>
      <c r="AP555">
        <v>4.2</v>
      </c>
      <c r="AQ555">
        <v>0.2</v>
      </c>
      <c r="AR555">
        <v>6.1</v>
      </c>
      <c r="AS555">
        <v>-0.02</v>
      </c>
      <c r="AT555">
        <v>2.9</v>
      </c>
      <c r="AU555">
        <v>620</v>
      </c>
      <c r="AV555">
        <v>0.09</v>
      </c>
      <c r="AW555">
        <v>0.4</v>
      </c>
      <c r="AX555">
        <v>42</v>
      </c>
      <c r="AY555">
        <v>-0.1</v>
      </c>
      <c r="AZ555">
        <v>63.4</v>
      </c>
    </row>
    <row r="556" spans="1:52" x14ac:dyDescent="0.3">
      <c r="A556" t="s">
        <v>2110</v>
      </c>
      <c r="B556" t="s">
        <v>2111</v>
      </c>
      <c r="C556" s="1" t="str">
        <f t="shared" si="89"/>
        <v>21:1174</v>
      </c>
      <c r="D556" s="1" t="str">
        <f t="shared" si="90"/>
        <v>21:0241</v>
      </c>
      <c r="E556" t="s">
        <v>2112</v>
      </c>
      <c r="F556" t="s">
        <v>2113</v>
      </c>
      <c r="H556">
        <v>71.269120000000001</v>
      </c>
      <c r="I556">
        <v>-115.39614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140</v>
      </c>
      <c r="N556">
        <v>138</v>
      </c>
      <c r="O556">
        <v>1</v>
      </c>
      <c r="P556">
        <v>44</v>
      </c>
      <c r="Q556">
        <v>2.06</v>
      </c>
      <c r="R556">
        <v>1.1000000000000001</v>
      </c>
      <c r="S556">
        <v>0.8</v>
      </c>
      <c r="T556">
        <v>-20</v>
      </c>
      <c r="U556">
        <v>44.9</v>
      </c>
      <c r="V556">
        <v>0.17</v>
      </c>
      <c r="W556">
        <v>2.69</v>
      </c>
      <c r="X556">
        <v>7.0000000000000007E-2</v>
      </c>
      <c r="Y556">
        <v>12.2</v>
      </c>
      <c r="Z556">
        <v>26.5</v>
      </c>
      <c r="AA556">
        <v>45.71</v>
      </c>
      <c r="AB556">
        <v>2.65</v>
      </c>
      <c r="AC556">
        <v>5.7</v>
      </c>
      <c r="AD556">
        <v>10</v>
      </c>
      <c r="AE556">
        <v>0.18</v>
      </c>
      <c r="AF556">
        <v>17.600000000000001</v>
      </c>
      <c r="AG556">
        <v>3.33</v>
      </c>
      <c r="AH556">
        <v>349</v>
      </c>
      <c r="AI556">
        <v>0.15</v>
      </c>
      <c r="AJ556">
        <v>2.9000000000000001E-2</v>
      </c>
      <c r="AK556">
        <v>27.8</v>
      </c>
      <c r="AL556">
        <v>2.8000000000000001E-2</v>
      </c>
      <c r="AM556">
        <v>10.93</v>
      </c>
      <c r="AN556">
        <v>0.03</v>
      </c>
      <c r="AO556">
        <v>0.04</v>
      </c>
      <c r="AP556">
        <v>4.2</v>
      </c>
      <c r="AQ556">
        <v>0.5</v>
      </c>
      <c r="AR556">
        <v>11.8</v>
      </c>
      <c r="AS556">
        <v>-0.02</v>
      </c>
      <c r="AT556">
        <v>3.4</v>
      </c>
      <c r="AU556">
        <v>460</v>
      </c>
      <c r="AV556">
        <v>0.08</v>
      </c>
      <c r="AW556">
        <v>0.4</v>
      </c>
      <c r="AX556">
        <v>42</v>
      </c>
      <c r="AY556">
        <v>-0.1</v>
      </c>
      <c r="AZ556">
        <v>75.7</v>
      </c>
    </row>
    <row r="557" spans="1:52" x14ac:dyDescent="0.3">
      <c r="A557" t="s">
        <v>2114</v>
      </c>
      <c r="B557" t="s">
        <v>2115</v>
      </c>
      <c r="C557" s="1" t="str">
        <f t="shared" si="89"/>
        <v>21:1174</v>
      </c>
      <c r="D557" s="1" t="str">
        <f t="shared" si="90"/>
        <v>21:0241</v>
      </c>
      <c r="E557" t="s">
        <v>2116</v>
      </c>
      <c r="F557" t="s">
        <v>2117</v>
      </c>
      <c r="H557">
        <v>71.261219999999994</v>
      </c>
      <c r="I557">
        <v>-115.47015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145</v>
      </c>
      <c r="N557">
        <v>139</v>
      </c>
      <c r="O557">
        <v>1</v>
      </c>
      <c r="P557">
        <v>21</v>
      </c>
      <c r="Q557">
        <v>1.78</v>
      </c>
      <c r="R557">
        <v>1.3</v>
      </c>
      <c r="S557">
        <v>0.5</v>
      </c>
      <c r="T557">
        <v>-20</v>
      </c>
      <c r="U557">
        <v>61.3</v>
      </c>
      <c r="V557">
        <v>0.14000000000000001</v>
      </c>
      <c r="W557">
        <v>1.22</v>
      </c>
      <c r="X557">
        <v>7.0000000000000007E-2</v>
      </c>
      <c r="Y557">
        <v>12.1</v>
      </c>
      <c r="Z557">
        <v>23.2</v>
      </c>
      <c r="AA557">
        <v>25.29</v>
      </c>
      <c r="AB557">
        <v>2.4300000000000002</v>
      </c>
      <c r="AC557">
        <v>5.6</v>
      </c>
      <c r="AD557">
        <v>6</v>
      </c>
      <c r="AE557">
        <v>0.16</v>
      </c>
      <c r="AF557">
        <v>19.5</v>
      </c>
      <c r="AG557">
        <v>2.42</v>
      </c>
      <c r="AH557">
        <v>367</v>
      </c>
      <c r="AI557">
        <v>0.12</v>
      </c>
      <c r="AJ557">
        <v>4.1000000000000002E-2</v>
      </c>
      <c r="AK557">
        <v>23.2</v>
      </c>
      <c r="AL557">
        <v>2.4E-2</v>
      </c>
      <c r="AM557">
        <v>9.73</v>
      </c>
      <c r="AN557">
        <v>0.03</v>
      </c>
      <c r="AO557">
        <v>0.03</v>
      </c>
      <c r="AP557">
        <v>3.7</v>
      </c>
      <c r="AQ557">
        <v>0.3</v>
      </c>
      <c r="AR557">
        <v>9.6</v>
      </c>
      <c r="AS557">
        <v>-0.02</v>
      </c>
      <c r="AT557">
        <v>3.3</v>
      </c>
      <c r="AU557">
        <v>600</v>
      </c>
      <c r="AV557">
        <v>7.0000000000000007E-2</v>
      </c>
      <c r="AW557">
        <v>0.4</v>
      </c>
      <c r="AX557">
        <v>51</v>
      </c>
      <c r="AY557">
        <v>-0.1</v>
      </c>
      <c r="AZ557">
        <v>54.5</v>
      </c>
    </row>
    <row r="558" spans="1:52" x14ac:dyDescent="0.3">
      <c r="A558" t="s">
        <v>2118</v>
      </c>
      <c r="B558" t="s">
        <v>2119</v>
      </c>
      <c r="C558" s="1" t="str">
        <f t="shared" si="89"/>
        <v>21:1174</v>
      </c>
      <c r="D558" s="1" t="str">
        <f t="shared" si="90"/>
        <v>21:0241</v>
      </c>
      <c r="E558" t="s">
        <v>2120</v>
      </c>
      <c r="F558" t="s">
        <v>2121</v>
      </c>
      <c r="H558">
        <v>71.250519999999995</v>
      </c>
      <c r="I558">
        <v>-115.52115000000001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150</v>
      </c>
      <c r="N558">
        <v>140</v>
      </c>
      <c r="O558">
        <v>1</v>
      </c>
      <c r="P558">
        <v>73</v>
      </c>
      <c r="Q558">
        <v>2.17</v>
      </c>
      <c r="R558">
        <v>2.2000000000000002</v>
      </c>
      <c r="S558">
        <v>2.8</v>
      </c>
      <c r="T558">
        <v>-20</v>
      </c>
      <c r="U558">
        <v>84.5</v>
      </c>
      <c r="V558">
        <v>0.14000000000000001</v>
      </c>
      <c r="W558">
        <v>1.1399999999999999</v>
      </c>
      <c r="X558">
        <v>0.28000000000000003</v>
      </c>
      <c r="Y558">
        <v>27.3</v>
      </c>
      <c r="Z558">
        <v>33.4</v>
      </c>
      <c r="AA558">
        <v>134.04</v>
      </c>
      <c r="AB558">
        <v>4.7</v>
      </c>
      <c r="AC558">
        <v>8.6999999999999993</v>
      </c>
      <c r="AD558">
        <v>43</v>
      </c>
      <c r="AE558">
        <v>0.12</v>
      </c>
      <c r="AF558">
        <v>16.399999999999999</v>
      </c>
      <c r="AG558">
        <v>2.34</v>
      </c>
      <c r="AH558">
        <v>593</v>
      </c>
      <c r="AI558">
        <v>0.22</v>
      </c>
      <c r="AJ558">
        <v>3.9E-2</v>
      </c>
      <c r="AK558">
        <v>38.1</v>
      </c>
      <c r="AL558">
        <v>5.3999999999999999E-2</v>
      </c>
      <c r="AM558">
        <v>13.24</v>
      </c>
      <c r="AN558">
        <v>0.06</v>
      </c>
      <c r="AO558">
        <v>0.04</v>
      </c>
      <c r="AP558">
        <v>13.2</v>
      </c>
      <c r="AQ558">
        <v>0.7</v>
      </c>
      <c r="AR558">
        <v>12.6</v>
      </c>
      <c r="AS558">
        <v>-0.02</v>
      </c>
      <c r="AT558">
        <v>3.8</v>
      </c>
      <c r="AU558">
        <v>1040</v>
      </c>
      <c r="AV558">
        <v>0.09</v>
      </c>
      <c r="AW558">
        <v>0.7</v>
      </c>
      <c r="AX558">
        <v>140</v>
      </c>
      <c r="AY558">
        <v>-0.1</v>
      </c>
      <c r="AZ558">
        <v>98.9</v>
      </c>
    </row>
    <row r="559" spans="1:52" x14ac:dyDescent="0.3">
      <c r="A559" t="s">
        <v>2122</v>
      </c>
      <c r="B559" t="s">
        <v>2123</v>
      </c>
      <c r="C559" s="1" t="str">
        <f t="shared" si="89"/>
        <v>21:1174</v>
      </c>
      <c r="D559" s="1" t="str">
        <f t="shared" si="90"/>
        <v>21:0241</v>
      </c>
      <c r="E559" t="s">
        <v>2124</v>
      </c>
      <c r="F559" t="s">
        <v>2125</v>
      </c>
      <c r="H559">
        <v>71.539630000000002</v>
      </c>
      <c r="I559">
        <v>-113.71006</v>
      </c>
      <c r="J559" s="1" t="str">
        <f t="shared" si="91"/>
        <v>NGR bulk stream sediment</v>
      </c>
      <c r="K559" s="1" t="str">
        <f t="shared" si="92"/>
        <v>&lt;177 micron (NGR)</v>
      </c>
      <c r="L559">
        <v>29</v>
      </c>
      <c r="M559" t="s">
        <v>57</v>
      </c>
      <c r="N559">
        <v>141</v>
      </c>
      <c r="O559">
        <v>7</v>
      </c>
      <c r="P559">
        <v>30</v>
      </c>
      <c r="Q559">
        <v>2.0099999999999998</v>
      </c>
      <c r="R559">
        <v>1.2</v>
      </c>
      <c r="S559">
        <v>0.6</v>
      </c>
      <c r="T559">
        <v>-20</v>
      </c>
      <c r="U559">
        <v>70.5</v>
      </c>
      <c r="V559">
        <v>0.1</v>
      </c>
      <c r="W559">
        <v>5.27</v>
      </c>
      <c r="X559">
        <v>0.06</v>
      </c>
      <c r="Y559">
        <v>14.2</v>
      </c>
      <c r="Z559">
        <v>31.4</v>
      </c>
      <c r="AA559">
        <v>48.43</v>
      </c>
      <c r="AB559">
        <v>2.48</v>
      </c>
      <c r="AC559">
        <v>5.9</v>
      </c>
      <c r="AD559">
        <v>7</v>
      </c>
      <c r="AE559">
        <v>0.21</v>
      </c>
      <c r="AF559">
        <v>13.1</v>
      </c>
      <c r="AG559">
        <v>4.6500000000000004</v>
      </c>
      <c r="AH559">
        <v>382</v>
      </c>
      <c r="AI559">
        <v>0.18</v>
      </c>
      <c r="AJ559">
        <v>5.1999999999999998E-2</v>
      </c>
      <c r="AK559">
        <v>25.5</v>
      </c>
      <c r="AL559">
        <v>2.8000000000000001E-2</v>
      </c>
      <c r="AM559">
        <v>8.1199999999999992</v>
      </c>
      <c r="AN559">
        <v>-0.02</v>
      </c>
      <c r="AO559">
        <v>0.02</v>
      </c>
      <c r="AP559">
        <v>5.9</v>
      </c>
      <c r="AQ559">
        <v>0.3</v>
      </c>
      <c r="AR559">
        <v>22</v>
      </c>
      <c r="AS559">
        <v>0.03</v>
      </c>
      <c r="AT559">
        <v>2.6</v>
      </c>
      <c r="AU559">
        <v>1030</v>
      </c>
      <c r="AV559">
        <v>7.0000000000000007E-2</v>
      </c>
      <c r="AW559">
        <v>0.4</v>
      </c>
      <c r="AX559">
        <v>73</v>
      </c>
      <c r="AY559">
        <v>-0.1</v>
      </c>
      <c r="AZ559">
        <v>52.5</v>
      </c>
    </row>
    <row r="560" spans="1:52" x14ac:dyDescent="0.3">
      <c r="A560" t="s">
        <v>2126</v>
      </c>
      <c r="B560" t="s">
        <v>2127</v>
      </c>
      <c r="C560" s="1" t="str">
        <f t="shared" si="89"/>
        <v>21:1174</v>
      </c>
      <c r="D560" s="1" t="str">
        <f t="shared" si="90"/>
        <v>21:0241</v>
      </c>
      <c r="E560" t="s">
        <v>2128</v>
      </c>
      <c r="F560" t="s">
        <v>2129</v>
      </c>
      <c r="H560">
        <v>71.235489999999999</v>
      </c>
      <c r="I560">
        <v>-115.65616</v>
      </c>
      <c r="J560" s="1" t="str">
        <f t="shared" si="91"/>
        <v>NGR bulk stream sediment</v>
      </c>
      <c r="K560" s="1" t="str">
        <f t="shared" si="92"/>
        <v>&lt;177 micron (NGR)</v>
      </c>
      <c r="L560">
        <v>29</v>
      </c>
      <c r="M560" t="s">
        <v>62</v>
      </c>
      <c r="N560">
        <v>142</v>
      </c>
      <c r="O560">
        <v>1</v>
      </c>
      <c r="P560">
        <v>71</v>
      </c>
      <c r="Q560">
        <v>2.0099999999999998</v>
      </c>
      <c r="R560">
        <v>1.2</v>
      </c>
      <c r="S560">
        <v>1.9</v>
      </c>
      <c r="T560">
        <v>-20</v>
      </c>
      <c r="U560">
        <v>65.099999999999994</v>
      </c>
      <c r="V560">
        <v>0.13</v>
      </c>
      <c r="W560">
        <v>0.7</v>
      </c>
      <c r="X560">
        <v>0.17</v>
      </c>
      <c r="Y560">
        <v>18.5</v>
      </c>
      <c r="Z560">
        <v>27.7</v>
      </c>
      <c r="AA560">
        <v>105.85</v>
      </c>
      <c r="AB560">
        <v>3.04</v>
      </c>
      <c r="AC560">
        <v>7.4</v>
      </c>
      <c r="AD560">
        <v>21</v>
      </c>
      <c r="AE560">
        <v>0.09</v>
      </c>
      <c r="AF560">
        <v>13.3</v>
      </c>
      <c r="AG560">
        <v>2.56</v>
      </c>
      <c r="AH560">
        <v>234</v>
      </c>
      <c r="AI560">
        <v>0.16</v>
      </c>
      <c r="AJ560">
        <v>4.5999999999999999E-2</v>
      </c>
      <c r="AK560">
        <v>29</v>
      </c>
      <c r="AL560">
        <v>3.4000000000000002E-2</v>
      </c>
      <c r="AM560">
        <v>22.53</v>
      </c>
      <c r="AN560">
        <v>0.04</v>
      </c>
      <c r="AO560">
        <v>0.03</v>
      </c>
      <c r="AP560">
        <v>7.3</v>
      </c>
      <c r="AQ560">
        <v>0.7</v>
      </c>
      <c r="AR560">
        <v>11.3</v>
      </c>
      <c r="AS560">
        <v>-0.02</v>
      </c>
      <c r="AT560">
        <v>3.9</v>
      </c>
      <c r="AU560">
        <v>980</v>
      </c>
      <c r="AV560">
        <v>0.09</v>
      </c>
      <c r="AW560">
        <v>0.7</v>
      </c>
      <c r="AX560">
        <v>85</v>
      </c>
      <c r="AY560">
        <v>-0.1</v>
      </c>
      <c r="AZ560">
        <v>101.3</v>
      </c>
    </row>
    <row r="561" spans="1:52" x14ac:dyDescent="0.3">
      <c r="A561" t="s">
        <v>2130</v>
      </c>
      <c r="B561" t="s">
        <v>2131</v>
      </c>
      <c r="C561" s="1" t="str">
        <f t="shared" si="89"/>
        <v>21:1174</v>
      </c>
      <c r="D561" s="1" t="str">
        <f t="shared" si="90"/>
        <v>21:0241</v>
      </c>
      <c r="E561" t="s">
        <v>2132</v>
      </c>
      <c r="F561" t="s">
        <v>2133</v>
      </c>
      <c r="H561">
        <v>71.237189999999998</v>
      </c>
      <c r="I561">
        <v>-115.67216000000001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29</v>
      </c>
      <c r="M561" t="s">
        <v>67</v>
      </c>
      <c r="N561">
        <v>143</v>
      </c>
      <c r="O561">
        <v>1</v>
      </c>
      <c r="P561">
        <v>33</v>
      </c>
      <c r="Q561">
        <v>1.91</v>
      </c>
      <c r="R561">
        <v>1.1000000000000001</v>
      </c>
      <c r="S561">
        <v>0.6</v>
      </c>
      <c r="T561">
        <v>-20</v>
      </c>
      <c r="U561">
        <v>58.7</v>
      </c>
      <c r="V561">
        <v>0.14000000000000001</v>
      </c>
      <c r="W561">
        <v>0.92</v>
      </c>
      <c r="X561">
        <v>0.1</v>
      </c>
      <c r="Y561">
        <v>14.3</v>
      </c>
      <c r="Z561">
        <v>25.2</v>
      </c>
      <c r="AA561">
        <v>33.19</v>
      </c>
      <c r="AB561">
        <v>2.61</v>
      </c>
      <c r="AC561">
        <v>5.8</v>
      </c>
      <c r="AD561">
        <v>12</v>
      </c>
      <c r="AE561">
        <v>0.16</v>
      </c>
      <c r="AF561">
        <v>17.600000000000001</v>
      </c>
      <c r="AG561">
        <v>2.48</v>
      </c>
      <c r="AH561">
        <v>304</v>
      </c>
      <c r="AI561">
        <v>0.11</v>
      </c>
      <c r="AJ561">
        <v>3.5999999999999997E-2</v>
      </c>
      <c r="AK561">
        <v>25.5</v>
      </c>
      <c r="AL561">
        <v>2.8000000000000001E-2</v>
      </c>
      <c r="AM561">
        <v>10.1</v>
      </c>
      <c r="AN561">
        <v>0.04</v>
      </c>
      <c r="AO561">
        <v>0.03</v>
      </c>
      <c r="AP561">
        <v>4.4000000000000004</v>
      </c>
      <c r="AQ561">
        <v>0.3</v>
      </c>
      <c r="AR561">
        <v>8.3000000000000007</v>
      </c>
      <c r="AS561">
        <v>-0.02</v>
      </c>
      <c r="AT561">
        <v>3.1</v>
      </c>
      <c r="AU561">
        <v>540</v>
      </c>
      <c r="AV561">
        <v>7.0000000000000007E-2</v>
      </c>
      <c r="AW561">
        <v>0.4</v>
      </c>
      <c r="AX561">
        <v>53</v>
      </c>
      <c r="AY561">
        <v>-0.1</v>
      </c>
      <c r="AZ561">
        <v>61.9</v>
      </c>
    </row>
    <row r="562" spans="1:52" x14ac:dyDescent="0.3">
      <c r="A562" t="s">
        <v>2134</v>
      </c>
      <c r="B562" t="s">
        <v>2135</v>
      </c>
      <c r="C562" s="1" t="str">
        <f t="shared" si="89"/>
        <v>21:1174</v>
      </c>
      <c r="D562" s="1" t="str">
        <f t="shared" si="90"/>
        <v>21:0241</v>
      </c>
      <c r="E562" t="s">
        <v>2136</v>
      </c>
      <c r="F562" t="s">
        <v>2137</v>
      </c>
      <c r="H562">
        <v>71.21696</v>
      </c>
      <c r="I562">
        <v>-115.69016000000001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77</v>
      </c>
      <c r="N562">
        <v>144</v>
      </c>
      <c r="O562">
        <v>1</v>
      </c>
      <c r="P562">
        <v>37</v>
      </c>
      <c r="Q562">
        <v>1.58</v>
      </c>
      <c r="R562">
        <v>1.7</v>
      </c>
      <c r="S562">
        <v>2.6</v>
      </c>
      <c r="T562">
        <v>-20</v>
      </c>
      <c r="U562">
        <v>61.9</v>
      </c>
      <c r="V562">
        <v>0.12</v>
      </c>
      <c r="W562">
        <v>1.03</v>
      </c>
      <c r="X562">
        <v>0.14000000000000001</v>
      </c>
      <c r="Y562">
        <v>15.3</v>
      </c>
      <c r="Z562">
        <v>23</v>
      </c>
      <c r="AA562">
        <v>106.27</v>
      </c>
      <c r="AB562">
        <v>2.85</v>
      </c>
      <c r="AC562">
        <v>6.5</v>
      </c>
      <c r="AD562">
        <v>15</v>
      </c>
      <c r="AE562">
        <v>0.1</v>
      </c>
      <c r="AF562">
        <v>14.3</v>
      </c>
      <c r="AG562">
        <v>1.05</v>
      </c>
      <c r="AH562">
        <v>491</v>
      </c>
      <c r="AI562">
        <v>0.18</v>
      </c>
      <c r="AJ562">
        <v>3.9E-2</v>
      </c>
      <c r="AK562">
        <v>20.6</v>
      </c>
      <c r="AL562">
        <v>4.7E-2</v>
      </c>
      <c r="AM562">
        <v>7.94</v>
      </c>
      <c r="AN562">
        <v>0.05</v>
      </c>
      <c r="AO562">
        <v>0.05</v>
      </c>
      <c r="AP562">
        <v>8.8000000000000007</v>
      </c>
      <c r="AQ562">
        <v>0.8</v>
      </c>
      <c r="AR562">
        <v>11</v>
      </c>
      <c r="AS562">
        <v>-0.02</v>
      </c>
      <c r="AT562">
        <v>3.4</v>
      </c>
      <c r="AU562">
        <v>840</v>
      </c>
      <c r="AV562">
        <v>7.0000000000000007E-2</v>
      </c>
      <c r="AW562">
        <v>0.6</v>
      </c>
      <c r="AX562">
        <v>93</v>
      </c>
      <c r="AY562">
        <v>-0.1</v>
      </c>
      <c r="AZ562">
        <v>54.5</v>
      </c>
    </row>
    <row r="563" spans="1:52" x14ac:dyDescent="0.3">
      <c r="A563" t="s">
        <v>2138</v>
      </c>
      <c r="B563" t="s">
        <v>2139</v>
      </c>
      <c r="C563" s="1" t="str">
        <f t="shared" si="89"/>
        <v>21:1174</v>
      </c>
      <c r="D563" s="1" t="str">
        <f t="shared" si="90"/>
        <v>21:0241</v>
      </c>
      <c r="E563" t="s">
        <v>2140</v>
      </c>
      <c r="F563" t="s">
        <v>2141</v>
      </c>
      <c r="H563">
        <v>71.195760000000007</v>
      </c>
      <c r="I563">
        <v>-115.87417000000001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82</v>
      </c>
      <c r="N563">
        <v>145</v>
      </c>
      <c r="O563">
        <v>1</v>
      </c>
      <c r="P563">
        <v>32</v>
      </c>
      <c r="Q563">
        <v>1.41</v>
      </c>
      <c r="R563">
        <v>1.3</v>
      </c>
      <c r="S563">
        <v>0.6</v>
      </c>
      <c r="T563">
        <v>-20</v>
      </c>
      <c r="U563">
        <v>62</v>
      </c>
      <c r="V563">
        <v>0.1</v>
      </c>
      <c r="W563">
        <v>4.08</v>
      </c>
      <c r="X563">
        <v>0.12</v>
      </c>
      <c r="Y563">
        <v>11.3</v>
      </c>
      <c r="Z563">
        <v>19.100000000000001</v>
      </c>
      <c r="AA563">
        <v>47.39</v>
      </c>
      <c r="AB563">
        <v>2.15</v>
      </c>
      <c r="AC563">
        <v>4.5999999999999996</v>
      </c>
      <c r="AD563">
        <v>14</v>
      </c>
      <c r="AE563">
        <v>0.1</v>
      </c>
      <c r="AF563">
        <v>13.5</v>
      </c>
      <c r="AG563">
        <v>3.24</v>
      </c>
      <c r="AH563">
        <v>202</v>
      </c>
      <c r="AI563">
        <v>0.17</v>
      </c>
      <c r="AJ563">
        <v>4.2999999999999997E-2</v>
      </c>
      <c r="AK563">
        <v>19.5</v>
      </c>
      <c r="AL563">
        <v>2.8000000000000001E-2</v>
      </c>
      <c r="AM563">
        <v>7.64</v>
      </c>
      <c r="AN563">
        <v>0.03</v>
      </c>
      <c r="AO563">
        <v>0.04</v>
      </c>
      <c r="AP563">
        <v>4.9000000000000004</v>
      </c>
      <c r="AQ563">
        <v>0.4</v>
      </c>
      <c r="AR563">
        <v>19.2</v>
      </c>
      <c r="AS563">
        <v>0.03</v>
      </c>
      <c r="AT563">
        <v>3</v>
      </c>
      <c r="AU563">
        <v>760</v>
      </c>
      <c r="AV563">
        <v>0.06</v>
      </c>
      <c r="AW563">
        <v>0.4</v>
      </c>
      <c r="AX563">
        <v>76</v>
      </c>
      <c r="AY563">
        <v>-0.1</v>
      </c>
      <c r="AZ563">
        <v>43.9</v>
      </c>
    </row>
    <row r="564" spans="1:52" x14ac:dyDescent="0.3">
      <c r="A564" t="s">
        <v>2142</v>
      </c>
      <c r="B564" t="s">
        <v>2143</v>
      </c>
      <c r="C564" s="1" t="str">
        <f t="shared" si="89"/>
        <v>21:1174</v>
      </c>
      <c r="D564" s="1" t="str">
        <f t="shared" si="90"/>
        <v>21:0241</v>
      </c>
      <c r="E564" t="s">
        <v>2144</v>
      </c>
      <c r="F564" t="s">
        <v>2145</v>
      </c>
      <c r="H564">
        <v>71.175600000000003</v>
      </c>
      <c r="I564">
        <v>-115.70914999999999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87</v>
      </c>
      <c r="N564">
        <v>146</v>
      </c>
      <c r="O564">
        <v>1</v>
      </c>
      <c r="P564">
        <v>16</v>
      </c>
      <c r="Q564">
        <v>0.86</v>
      </c>
      <c r="R564">
        <v>1</v>
      </c>
      <c r="S564">
        <v>1.8</v>
      </c>
      <c r="T564">
        <v>-20</v>
      </c>
      <c r="U564">
        <v>39.5</v>
      </c>
      <c r="V564">
        <v>0.04</v>
      </c>
      <c r="W564">
        <v>7.3</v>
      </c>
      <c r="X564">
        <v>0.08</v>
      </c>
      <c r="Y564">
        <v>11.7</v>
      </c>
      <c r="Z564">
        <v>10.3</v>
      </c>
      <c r="AA564">
        <v>41.07</v>
      </c>
      <c r="AB564">
        <v>3.12</v>
      </c>
      <c r="AC564">
        <v>3.5</v>
      </c>
      <c r="AD564">
        <v>8</v>
      </c>
      <c r="AE564">
        <v>0.05</v>
      </c>
      <c r="AF564">
        <v>7.2</v>
      </c>
      <c r="AG564">
        <v>4.09</v>
      </c>
      <c r="AH564">
        <v>549</v>
      </c>
      <c r="AI564">
        <v>0.25</v>
      </c>
      <c r="AJ564">
        <v>4.3999999999999997E-2</v>
      </c>
      <c r="AK564">
        <v>13.8</v>
      </c>
      <c r="AL564">
        <v>2.4E-2</v>
      </c>
      <c r="AM564">
        <v>4.08</v>
      </c>
      <c r="AN564">
        <v>-0.02</v>
      </c>
      <c r="AO564">
        <v>0.02</v>
      </c>
      <c r="AP564">
        <v>3.7</v>
      </c>
      <c r="AQ564">
        <v>0.2</v>
      </c>
      <c r="AR564">
        <v>25.5</v>
      </c>
      <c r="AS564">
        <v>0.04</v>
      </c>
      <c r="AT564">
        <v>1.8</v>
      </c>
      <c r="AU564">
        <v>1040</v>
      </c>
      <c r="AV564">
        <v>-0.02</v>
      </c>
      <c r="AW564">
        <v>0.3</v>
      </c>
      <c r="AX564">
        <v>101</v>
      </c>
      <c r="AY564">
        <v>-0.1</v>
      </c>
      <c r="AZ564">
        <v>33</v>
      </c>
    </row>
    <row r="565" spans="1:52" x14ac:dyDescent="0.3">
      <c r="A565" t="s">
        <v>2146</v>
      </c>
      <c r="B565" t="s">
        <v>2147</v>
      </c>
      <c r="C565" s="1" t="str">
        <f t="shared" si="89"/>
        <v>21:1174</v>
      </c>
      <c r="D565" s="1" t="str">
        <f t="shared" si="90"/>
        <v>21:0241</v>
      </c>
      <c r="E565" t="s">
        <v>2148</v>
      </c>
      <c r="F565" t="s">
        <v>2149</v>
      </c>
      <c r="H565">
        <v>71.138440000000003</v>
      </c>
      <c r="I565">
        <v>-115.68715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92</v>
      </c>
      <c r="N565">
        <v>147</v>
      </c>
      <c r="O565">
        <v>1</v>
      </c>
      <c r="P565">
        <v>24</v>
      </c>
      <c r="Q565">
        <v>1.1299999999999999</v>
      </c>
      <c r="R565">
        <v>1.2</v>
      </c>
      <c r="S565">
        <v>0.9</v>
      </c>
      <c r="T565">
        <v>-20</v>
      </c>
      <c r="U565">
        <v>37.1</v>
      </c>
      <c r="V565">
        <v>0.06</v>
      </c>
      <c r="W565">
        <v>4.62</v>
      </c>
      <c r="X565">
        <v>0.11</v>
      </c>
      <c r="Y565">
        <v>12.4</v>
      </c>
      <c r="Z565">
        <v>14.6</v>
      </c>
      <c r="AA565">
        <v>58.45</v>
      </c>
      <c r="AB565">
        <v>2.27</v>
      </c>
      <c r="AC565">
        <v>4.3</v>
      </c>
      <c r="AD565">
        <v>15</v>
      </c>
      <c r="AE565">
        <v>0.06</v>
      </c>
      <c r="AF565">
        <v>9.3000000000000007</v>
      </c>
      <c r="AG565">
        <v>2.9</v>
      </c>
      <c r="AH565">
        <v>291</v>
      </c>
      <c r="AI565">
        <v>0.19</v>
      </c>
      <c r="AJ565">
        <v>4.5999999999999999E-2</v>
      </c>
      <c r="AK565">
        <v>17.5</v>
      </c>
      <c r="AL565">
        <v>2.7E-2</v>
      </c>
      <c r="AM565">
        <v>5.94</v>
      </c>
      <c r="AN565">
        <v>0.03</v>
      </c>
      <c r="AO565">
        <v>0.03</v>
      </c>
      <c r="AP565">
        <v>4.5999999999999996</v>
      </c>
      <c r="AQ565">
        <v>0.3</v>
      </c>
      <c r="AR565">
        <v>18.899999999999999</v>
      </c>
      <c r="AS565">
        <v>0.03</v>
      </c>
      <c r="AT565">
        <v>2.2000000000000002</v>
      </c>
      <c r="AU565">
        <v>920</v>
      </c>
      <c r="AV565">
        <v>0.03</v>
      </c>
      <c r="AW565">
        <v>0.4</v>
      </c>
      <c r="AX565">
        <v>88</v>
      </c>
      <c r="AY565">
        <v>-0.1</v>
      </c>
      <c r="AZ565">
        <v>41.6</v>
      </c>
    </row>
    <row r="566" spans="1:52" x14ac:dyDescent="0.3">
      <c r="A566" t="s">
        <v>2150</v>
      </c>
      <c r="B566" t="s">
        <v>2151</v>
      </c>
      <c r="C566" s="1" t="str">
        <f t="shared" si="89"/>
        <v>21:1174</v>
      </c>
      <c r="D566" s="1" t="str">
        <f t="shared" si="90"/>
        <v>21:0241</v>
      </c>
      <c r="E566" t="s">
        <v>2152</v>
      </c>
      <c r="F566" t="s">
        <v>2153</v>
      </c>
      <c r="H566">
        <v>71.018619999999999</v>
      </c>
      <c r="I566">
        <v>-113.55898999999999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97</v>
      </c>
      <c r="N566">
        <v>148</v>
      </c>
      <c r="O566">
        <v>1</v>
      </c>
      <c r="P566">
        <v>14</v>
      </c>
      <c r="Q566">
        <v>0.35</v>
      </c>
      <c r="R566">
        <v>1.9</v>
      </c>
      <c r="S566">
        <v>-0.2</v>
      </c>
      <c r="T566">
        <v>-20</v>
      </c>
      <c r="U566">
        <v>23.2</v>
      </c>
      <c r="V566">
        <v>0.04</v>
      </c>
      <c r="W566">
        <v>12.25</v>
      </c>
      <c r="X566">
        <v>0.05</v>
      </c>
      <c r="Y566">
        <v>3.2</v>
      </c>
      <c r="Z566">
        <v>8.5</v>
      </c>
      <c r="AA566">
        <v>5.21</v>
      </c>
      <c r="AB566">
        <v>0.67</v>
      </c>
      <c r="AC566">
        <v>1.4</v>
      </c>
      <c r="AD566">
        <v>7</v>
      </c>
      <c r="AE566">
        <v>0.05</v>
      </c>
      <c r="AF566">
        <v>7</v>
      </c>
      <c r="AG566">
        <v>6.32</v>
      </c>
      <c r="AH566">
        <v>171</v>
      </c>
      <c r="AI566">
        <v>0.36</v>
      </c>
      <c r="AJ566">
        <v>8.0000000000000002E-3</v>
      </c>
      <c r="AK566">
        <v>5.7</v>
      </c>
      <c r="AL566">
        <v>1.7000000000000001E-2</v>
      </c>
      <c r="AM566">
        <v>4.87</v>
      </c>
      <c r="AN566">
        <v>-0.02</v>
      </c>
      <c r="AO566">
        <v>0.03</v>
      </c>
      <c r="AP566">
        <v>1.4</v>
      </c>
      <c r="AQ566">
        <v>0.3</v>
      </c>
      <c r="AR566">
        <v>32.1</v>
      </c>
      <c r="AS566">
        <v>0.05</v>
      </c>
      <c r="AT566">
        <v>1.7</v>
      </c>
      <c r="AU566">
        <v>140</v>
      </c>
      <c r="AV566">
        <v>0.05</v>
      </c>
      <c r="AW566">
        <v>0.3</v>
      </c>
      <c r="AX566">
        <v>16</v>
      </c>
      <c r="AY566">
        <v>-0.1</v>
      </c>
      <c r="AZ566">
        <v>16.2</v>
      </c>
    </row>
    <row r="567" spans="1:52" x14ac:dyDescent="0.3">
      <c r="A567" t="s">
        <v>2154</v>
      </c>
      <c r="B567" t="s">
        <v>2155</v>
      </c>
      <c r="C567" s="1" t="str">
        <f t="shared" si="89"/>
        <v>21:1174</v>
      </c>
      <c r="D567" s="1" t="str">
        <f>HYPERLINK("http://geochem.nrcan.gc.ca/cdogs/content/svy/svy_e.htm", "")</f>
        <v/>
      </c>
      <c r="G567" s="1" t="str">
        <f>HYPERLINK("http://geochem.nrcan.gc.ca/cdogs/content/cr_/cr_00162_e.htm", "162")</f>
        <v>162</v>
      </c>
      <c r="J567" t="s">
        <v>70</v>
      </c>
      <c r="K567" t="s">
        <v>71</v>
      </c>
      <c r="L567">
        <v>29</v>
      </c>
      <c r="M567" t="s">
        <v>72</v>
      </c>
      <c r="N567">
        <v>149</v>
      </c>
      <c r="O567">
        <v>8</v>
      </c>
      <c r="P567">
        <v>74</v>
      </c>
      <c r="Q567">
        <v>1</v>
      </c>
      <c r="R567">
        <v>6.3</v>
      </c>
      <c r="S567">
        <v>2.1</v>
      </c>
      <c r="T567">
        <v>-20</v>
      </c>
      <c r="U567">
        <v>382.2</v>
      </c>
      <c r="V567">
        <v>0.18</v>
      </c>
      <c r="W567">
        <v>3.74</v>
      </c>
      <c r="X567">
        <v>0.25</v>
      </c>
      <c r="Y567">
        <v>16</v>
      </c>
      <c r="Z567">
        <v>42.1</v>
      </c>
      <c r="AA567">
        <v>37.44</v>
      </c>
      <c r="AB567">
        <v>3.32</v>
      </c>
      <c r="AC567">
        <v>3.5</v>
      </c>
      <c r="AD567">
        <v>42</v>
      </c>
      <c r="AE567">
        <v>0.05</v>
      </c>
      <c r="AF567">
        <v>12</v>
      </c>
      <c r="AG567">
        <v>1.6</v>
      </c>
      <c r="AH567">
        <v>545</v>
      </c>
      <c r="AI567">
        <v>1.62</v>
      </c>
      <c r="AJ567">
        <v>0.02</v>
      </c>
      <c r="AK567">
        <v>49.8</v>
      </c>
      <c r="AL567">
        <v>0.107</v>
      </c>
      <c r="AM567">
        <v>5.47</v>
      </c>
      <c r="AN567">
        <v>0.13</v>
      </c>
      <c r="AO567">
        <v>0.3</v>
      </c>
      <c r="AP567">
        <v>5.9</v>
      </c>
      <c r="AQ567">
        <v>0.5</v>
      </c>
      <c r="AR567">
        <v>75.5</v>
      </c>
      <c r="AS567">
        <v>-0.02</v>
      </c>
      <c r="AT567">
        <v>2.1</v>
      </c>
      <c r="AU567">
        <v>690</v>
      </c>
      <c r="AV567">
        <v>0.04</v>
      </c>
      <c r="AW567">
        <v>0.7</v>
      </c>
      <c r="AX567">
        <v>71</v>
      </c>
      <c r="AY567">
        <v>-0.1</v>
      </c>
      <c r="AZ567">
        <v>63</v>
      </c>
    </row>
    <row r="568" spans="1:52" x14ac:dyDescent="0.3">
      <c r="A568" t="s">
        <v>2156</v>
      </c>
      <c r="B568" t="s">
        <v>2157</v>
      </c>
      <c r="C568" s="1" t="str">
        <f t="shared" si="89"/>
        <v>21:1174</v>
      </c>
      <c r="D568" s="1" t="str">
        <f t="shared" ref="D568:D582" si="93">HYPERLINK("http://geochem.nrcan.gc.ca/cdogs/content/svy/svy210241_e.htm", "21:0241")</f>
        <v>21:0241</v>
      </c>
      <c r="E568" t="s">
        <v>2158</v>
      </c>
      <c r="F568" t="s">
        <v>2159</v>
      </c>
      <c r="H568">
        <v>71.068299999999994</v>
      </c>
      <c r="I568">
        <v>-113.51699000000001</v>
      </c>
      <c r="J568" s="1" t="str">
        <f t="shared" ref="J568:J582" si="94">HYPERLINK("http://geochem.nrcan.gc.ca/cdogs/content/kwd/kwd020030_e.htm", "NGR bulk stream sediment")</f>
        <v>NGR bulk stream sediment</v>
      </c>
      <c r="K568" s="1" t="str">
        <f t="shared" ref="K568:K582" si="95">HYPERLINK("http://geochem.nrcan.gc.ca/cdogs/content/kwd/kwd080006_e.htm", "&lt;177 micron (NGR)")</f>
        <v>&lt;177 micron (NGR)</v>
      </c>
      <c r="L568">
        <v>29</v>
      </c>
      <c r="M568" t="s">
        <v>102</v>
      </c>
      <c r="N568">
        <v>150</v>
      </c>
      <c r="O568">
        <v>1</v>
      </c>
      <c r="P568">
        <v>9</v>
      </c>
      <c r="Q568">
        <v>0.32</v>
      </c>
      <c r="R568">
        <v>2.2000000000000002</v>
      </c>
      <c r="S568">
        <v>1.2</v>
      </c>
      <c r="T568">
        <v>-20</v>
      </c>
      <c r="U568">
        <v>20.6</v>
      </c>
      <c r="V568">
        <v>0.06</v>
      </c>
      <c r="W568">
        <v>13.92</v>
      </c>
      <c r="X568">
        <v>0.04</v>
      </c>
      <c r="Y568">
        <v>2.1</v>
      </c>
      <c r="Z568">
        <v>7.6</v>
      </c>
      <c r="AA568">
        <v>4.43</v>
      </c>
      <c r="AB568">
        <v>0.56000000000000005</v>
      </c>
      <c r="AC568">
        <v>1.1000000000000001</v>
      </c>
      <c r="AD568">
        <v>-5</v>
      </c>
      <c r="AE568">
        <v>0.04</v>
      </c>
      <c r="AF568">
        <v>6.1</v>
      </c>
      <c r="AG568">
        <v>7.46</v>
      </c>
      <c r="AH568">
        <v>134</v>
      </c>
      <c r="AI568">
        <v>0.33</v>
      </c>
      <c r="AJ568">
        <v>1.0999999999999999E-2</v>
      </c>
      <c r="AK568">
        <v>4.2</v>
      </c>
      <c r="AL568">
        <v>1.4E-2</v>
      </c>
      <c r="AM568">
        <v>4.82</v>
      </c>
      <c r="AN568">
        <v>-0.02</v>
      </c>
      <c r="AO568">
        <v>0.02</v>
      </c>
      <c r="AP568">
        <v>1.4</v>
      </c>
      <c r="AQ568">
        <v>0.1</v>
      </c>
      <c r="AR568">
        <v>43</v>
      </c>
      <c r="AS568">
        <v>-0.02</v>
      </c>
      <c r="AT568">
        <v>1.9</v>
      </c>
      <c r="AU568">
        <v>130</v>
      </c>
      <c r="AV568">
        <v>0.04</v>
      </c>
      <c r="AW568">
        <v>0.4</v>
      </c>
      <c r="AX568">
        <v>15</v>
      </c>
      <c r="AY568">
        <v>-0.1</v>
      </c>
      <c r="AZ568">
        <v>10.9</v>
      </c>
    </row>
    <row r="569" spans="1:52" x14ac:dyDescent="0.3">
      <c r="A569" t="s">
        <v>2160</v>
      </c>
      <c r="B569" t="s">
        <v>2161</v>
      </c>
      <c r="C569" s="1" t="str">
        <f t="shared" si="89"/>
        <v>21:1174</v>
      </c>
      <c r="D569" s="1" t="str">
        <f t="shared" si="93"/>
        <v>21:0241</v>
      </c>
      <c r="E569" t="s">
        <v>2162</v>
      </c>
      <c r="F569" t="s">
        <v>2163</v>
      </c>
      <c r="H569">
        <v>71.631619999999998</v>
      </c>
      <c r="I569">
        <v>-113.30904</v>
      </c>
      <c r="J569" s="1" t="str">
        <f t="shared" si="94"/>
        <v>NGR bulk stream sediment</v>
      </c>
      <c r="K569" s="1" t="str">
        <f t="shared" si="95"/>
        <v>&lt;177 micron (NGR)</v>
      </c>
      <c r="L569">
        <v>29</v>
      </c>
      <c r="M569" t="s">
        <v>107</v>
      </c>
      <c r="N569">
        <v>151</v>
      </c>
      <c r="O569">
        <v>1</v>
      </c>
      <c r="P569">
        <v>85</v>
      </c>
      <c r="Q569">
        <v>3.39</v>
      </c>
      <c r="R569">
        <v>1.4</v>
      </c>
      <c r="S569">
        <v>5.8</v>
      </c>
      <c r="T569">
        <v>-20</v>
      </c>
      <c r="U569">
        <v>69.900000000000006</v>
      </c>
      <c r="V569">
        <v>0.14000000000000001</v>
      </c>
      <c r="W569">
        <v>1</v>
      </c>
      <c r="X569">
        <v>0.16</v>
      </c>
      <c r="Y569">
        <v>29.6</v>
      </c>
      <c r="Z569">
        <v>74.2</v>
      </c>
      <c r="AA569">
        <v>194.29</v>
      </c>
      <c r="AB569">
        <v>5.67</v>
      </c>
      <c r="AC569">
        <v>11.4</v>
      </c>
      <c r="AD569">
        <v>22</v>
      </c>
      <c r="AE569">
        <v>0.06</v>
      </c>
      <c r="AF569">
        <v>12.6</v>
      </c>
      <c r="AG569">
        <v>1.84</v>
      </c>
      <c r="AH569">
        <v>681</v>
      </c>
      <c r="AI569">
        <v>0.3</v>
      </c>
      <c r="AJ569">
        <v>0.05</v>
      </c>
      <c r="AK569">
        <v>67.400000000000006</v>
      </c>
      <c r="AL569">
        <v>4.2999999999999997E-2</v>
      </c>
      <c r="AM569">
        <v>5.66</v>
      </c>
      <c r="AN569">
        <v>0.04</v>
      </c>
      <c r="AO569">
        <v>0.05</v>
      </c>
      <c r="AP569">
        <v>18.3</v>
      </c>
      <c r="AQ569">
        <v>1</v>
      </c>
      <c r="AR569">
        <v>17.2</v>
      </c>
      <c r="AS569">
        <v>-0.02</v>
      </c>
      <c r="AT569">
        <v>2.9</v>
      </c>
      <c r="AU569">
        <v>3380</v>
      </c>
      <c r="AV569">
        <v>0.05</v>
      </c>
      <c r="AW569">
        <v>0.6</v>
      </c>
      <c r="AX569">
        <v>217</v>
      </c>
      <c r="AY569">
        <v>-0.1</v>
      </c>
      <c r="AZ569">
        <v>74.2</v>
      </c>
    </row>
    <row r="570" spans="1:52" x14ac:dyDescent="0.3">
      <c r="A570" t="s">
        <v>2164</v>
      </c>
      <c r="B570" t="s">
        <v>2165</v>
      </c>
      <c r="C570" s="1" t="str">
        <f t="shared" si="89"/>
        <v>21:1174</v>
      </c>
      <c r="D570" s="1" t="str">
        <f t="shared" si="93"/>
        <v>21:0241</v>
      </c>
      <c r="E570" t="s">
        <v>2124</v>
      </c>
      <c r="F570" t="s">
        <v>2166</v>
      </c>
      <c r="H570">
        <v>71.539630000000002</v>
      </c>
      <c r="I570">
        <v>-113.71006</v>
      </c>
      <c r="J570" s="1" t="str">
        <f t="shared" si="94"/>
        <v>NGR bulk stream sediment</v>
      </c>
      <c r="K570" s="1" t="str">
        <f t="shared" si="95"/>
        <v>&lt;177 micron (NGR)</v>
      </c>
      <c r="L570">
        <v>29</v>
      </c>
      <c r="M570" t="s">
        <v>120</v>
      </c>
      <c r="N570">
        <v>152</v>
      </c>
      <c r="O570">
        <v>1</v>
      </c>
      <c r="P570">
        <v>27</v>
      </c>
      <c r="Q570">
        <v>1.85</v>
      </c>
      <c r="R570">
        <v>1.3</v>
      </c>
      <c r="S570">
        <v>1</v>
      </c>
      <c r="T570">
        <v>-20</v>
      </c>
      <c r="U570">
        <v>79.5</v>
      </c>
      <c r="V570">
        <v>0.12</v>
      </c>
      <c r="W570">
        <v>3.58</v>
      </c>
      <c r="X570">
        <v>0.09</v>
      </c>
      <c r="Y570">
        <v>11.6</v>
      </c>
      <c r="Z570">
        <v>23</v>
      </c>
      <c r="AA570">
        <v>40.880000000000003</v>
      </c>
      <c r="AB570">
        <v>2.2799999999999998</v>
      </c>
      <c r="AC570">
        <v>5.5</v>
      </c>
      <c r="AD570">
        <v>6</v>
      </c>
      <c r="AE570">
        <v>0.15</v>
      </c>
      <c r="AF570">
        <v>13</v>
      </c>
      <c r="AG570">
        <v>4.1900000000000004</v>
      </c>
      <c r="AH570">
        <v>312</v>
      </c>
      <c r="AI570">
        <v>0.14000000000000001</v>
      </c>
      <c r="AJ570">
        <v>5.0999999999999997E-2</v>
      </c>
      <c r="AK570">
        <v>20.6</v>
      </c>
      <c r="AL570">
        <v>2.9000000000000001E-2</v>
      </c>
      <c r="AM570">
        <v>9.44</v>
      </c>
      <c r="AN570">
        <v>-0.02</v>
      </c>
      <c r="AO570">
        <v>0.03</v>
      </c>
      <c r="AP570">
        <v>5.2</v>
      </c>
      <c r="AQ570">
        <v>0.2</v>
      </c>
      <c r="AR570">
        <v>20.8</v>
      </c>
      <c r="AS570">
        <v>-0.02</v>
      </c>
      <c r="AT570">
        <v>2.6</v>
      </c>
      <c r="AU570">
        <v>1170</v>
      </c>
      <c r="AV570">
        <v>0.06</v>
      </c>
      <c r="AW570">
        <v>0.4</v>
      </c>
      <c r="AX570">
        <v>69</v>
      </c>
      <c r="AY570">
        <v>-0.1</v>
      </c>
      <c r="AZ570">
        <v>51.2</v>
      </c>
    </row>
    <row r="571" spans="1:52" x14ac:dyDescent="0.3">
      <c r="A571" t="s">
        <v>2167</v>
      </c>
      <c r="B571" t="s">
        <v>2168</v>
      </c>
      <c r="C571" s="1" t="str">
        <f t="shared" si="89"/>
        <v>21:1174</v>
      </c>
      <c r="D571" s="1" t="str">
        <f t="shared" si="93"/>
        <v>21:0241</v>
      </c>
      <c r="E571" t="s">
        <v>2124</v>
      </c>
      <c r="F571" t="s">
        <v>2169</v>
      </c>
      <c r="H571">
        <v>71.539630000000002</v>
      </c>
      <c r="I571">
        <v>-113.71006</v>
      </c>
      <c r="J571" s="1" t="str">
        <f t="shared" si="94"/>
        <v>NGR bulk stream sediment</v>
      </c>
      <c r="K571" s="1" t="str">
        <f t="shared" si="95"/>
        <v>&lt;177 micron (NGR)</v>
      </c>
      <c r="L571">
        <v>29</v>
      </c>
      <c r="M571" t="s">
        <v>116</v>
      </c>
      <c r="N571">
        <v>153</v>
      </c>
      <c r="O571">
        <v>1</v>
      </c>
      <c r="P571">
        <v>31</v>
      </c>
      <c r="Q571">
        <v>1.87</v>
      </c>
      <c r="R571">
        <v>1.5</v>
      </c>
      <c r="S571">
        <v>1.6</v>
      </c>
      <c r="T571">
        <v>-20</v>
      </c>
      <c r="U571">
        <v>77.3</v>
      </c>
      <c r="V571">
        <v>0.13</v>
      </c>
      <c r="W571">
        <v>4.78</v>
      </c>
      <c r="X571">
        <v>0.09</v>
      </c>
      <c r="Y571">
        <v>12.1</v>
      </c>
      <c r="Z571">
        <v>25.1</v>
      </c>
      <c r="AA571">
        <v>49.33</v>
      </c>
      <c r="AB571">
        <v>2.4300000000000002</v>
      </c>
      <c r="AC571">
        <v>5.5</v>
      </c>
      <c r="AD571">
        <v>-5</v>
      </c>
      <c r="AE571">
        <v>0.17</v>
      </c>
      <c r="AF571">
        <v>13.1</v>
      </c>
      <c r="AG571">
        <v>4.62</v>
      </c>
      <c r="AH571">
        <v>364</v>
      </c>
      <c r="AI571">
        <v>0.16</v>
      </c>
      <c r="AJ571">
        <v>0.05</v>
      </c>
      <c r="AK571">
        <v>22.4</v>
      </c>
      <c r="AL571">
        <v>0.03</v>
      </c>
      <c r="AM571">
        <v>9.0399999999999991</v>
      </c>
      <c r="AN571">
        <v>-0.02</v>
      </c>
      <c r="AO571">
        <v>0.04</v>
      </c>
      <c r="AP571">
        <v>5.9</v>
      </c>
      <c r="AQ571">
        <v>0.3</v>
      </c>
      <c r="AR571">
        <v>25.5</v>
      </c>
      <c r="AS571">
        <v>-0.02</v>
      </c>
      <c r="AT571">
        <v>2.7</v>
      </c>
      <c r="AU571">
        <v>1070</v>
      </c>
      <c r="AV571">
        <v>0.06</v>
      </c>
      <c r="AW571">
        <v>0.4</v>
      </c>
      <c r="AX571">
        <v>70</v>
      </c>
      <c r="AY571">
        <v>-0.1</v>
      </c>
      <c r="AZ571">
        <v>50.9</v>
      </c>
    </row>
    <row r="572" spans="1:52" x14ac:dyDescent="0.3">
      <c r="A572" t="s">
        <v>2170</v>
      </c>
      <c r="B572" t="s">
        <v>2171</v>
      </c>
      <c r="C572" s="1" t="str">
        <f t="shared" si="89"/>
        <v>21:1174</v>
      </c>
      <c r="D572" s="1" t="str">
        <f t="shared" si="93"/>
        <v>21:0241</v>
      </c>
      <c r="E572" t="s">
        <v>2172</v>
      </c>
      <c r="F572" t="s">
        <v>2173</v>
      </c>
      <c r="H572">
        <v>71.524000000000001</v>
      </c>
      <c r="I572">
        <v>-113.72206</v>
      </c>
      <c r="J572" s="1" t="str">
        <f t="shared" si="94"/>
        <v>NGR bulk stream sediment</v>
      </c>
      <c r="K572" s="1" t="str">
        <f t="shared" si="95"/>
        <v>&lt;177 micron (NGR)</v>
      </c>
      <c r="L572">
        <v>29</v>
      </c>
      <c r="M572" t="s">
        <v>112</v>
      </c>
      <c r="N572">
        <v>154</v>
      </c>
      <c r="O572">
        <v>1</v>
      </c>
      <c r="P572">
        <v>22</v>
      </c>
      <c r="Q572">
        <v>1.61</v>
      </c>
      <c r="R572">
        <v>1.6</v>
      </c>
      <c r="S572">
        <v>0.7</v>
      </c>
      <c r="T572">
        <v>-20</v>
      </c>
      <c r="U572">
        <v>87.2</v>
      </c>
      <c r="V572">
        <v>0.13</v>
      </c>
      <c r="W572">
        <v>5.13</v>
      </c>
      <c r="X572">
        <v>0.1</v>
      </c>
      <c r="Y572">
        <v>12.9</v>
      </c>
      <c r="Z572">
        <v>20.2</v>
      </c>
      <c r="AA572">
        <v>42.89</v>
      </c>
      <c r="AB572">
        <v>2.06</v>
      </c>
      <c r="AC572">
        <v>4.7</v>
      </c>
      <c r="AD572">
        <v>5</v>
      </c>
      <c r="AE572">
        <v>0.13</v>
      </c>
      <c r="AF572">
        <v>13.9</v>
      </c>
      <c r="AG572">
        <v>4.29</v>
      </c>
      <c r="AH572">
        <v>350</v>
      </c>
      <c r="AI572">
        <v>0.21</v>
      </c>
      <c r="AJ572">
        <v>5.5E-2</v>
      </c>
      <c r="AK572">
        <v>21.5</v>
      </c>
      <c r="AL572">
        <v>2.7E-2</v>
      </c>
      <c r="AM572">
        <v>7.68</v>
      </c>
      <c r="AN572">
        <v>0.02</v>
      </c>
      <c r="AO572">
        <v>0.04</v>
      </c>
      <c r="AP572">
        <v>4.5</v>
      </c>
      <c r="AQ572">
        <v>0.4</v>
      </c>
      <c r="AR572">
        <v>29.7</v>
      </c>
      <c r="AS572">
        <v>-0.02</v>
      </c>
      <c r="AT572">
        <v>2.8</v>
      </c>
      <c r="AU572">
        <v>1180</v>
      </c>
      <c r="AV572">
        <v>0.05</v>
      </c>
      <c r="AW572">
        <v>0.4</v>
      </c>
      <c r="AX572">
        <v>77</v>
      </c>
      <c r="AY572">
        <v>-0.1</v>
      </c>
      <c r="AZ572">
        <v>44.9</v>
      </c>
    </row>
    <row r="573" spans="1:52" x14ac:dyDescent="0.3">
      <c r="A573" t="s">
        <v>2174</v>
      </c>
      <c r="B573" t="s">
        <v>2175</v>
      </c>
      <c r="C573" s="1" t="str">
        <f t="shared" si="89"/>
        <v>21:1174</v>
      </c>
      <c r="D573" s="1" t="str">
        <f t="shared" si="93"/>
        <v>21:0241</v>
      </c>
      <c r="E573" t="s">
        <v>2176</v>
      </c>
      <c r="F573" t="s">
        <v>2177</v>
      </c>
      <c r="H573">
        <v>71.515389999999996</v>
      </c>
      <c r="I573">
        <v>-113.75706</v>
      </c>
      <c r="J573" s="1" t="str">
        <f t="shared" si="94"/>
        <v>NGR bulk stream sediment</v>
      </c>
      <c r="K573" s="1" t="str">
        <f t="shared" si="95"/>
        <v>&lt;177 micron (NGR)</v>
      </c>
      <c r="L573">
        <v>29</v>
      </c>
      <c r="M573" t="s">
        <v>125</v>
      </c>
      <c r="N573">
        <v>155</v>
      </c>
      <c r="O573">
        <v>1</v>
      </c>
      <c r="P573">
        <v>43</v>
      </c>
      <c r="Q573">
        <v>1.95</v>
      </c>
      <c r="R573">
        <v>1.1000000000000001</v>
      </c>
      <c r="S573">
        <v>1.9</v>
      </c>
      <c r="T573">
        <v>-20</v>
      </c>
      <c r="U573">
        <v>99.2</v>
      </c>
      <c r="V573">
        <v>0.13</v>
      </c>
      <c r="W573">
        <v>3.26</v>
      </c>
      <c r="X573">
        <v>0.14000000000000001</v>
      </c>
      <c r="Y573">
        <v>14.3</v>
      </c>
      <c r="Z573">
        <v>26.8</v>
      </c>
      <c r="AA573">
        <v>86.95</v>
      </c>
      <c r="AB573">
        <v>2.5299999999999998</v>
      </c>
      <c r="AC573">
        <v>6.1</v>
      </c>
      <c r="AD573">
        <v>9</v>
      </c>
      <c r="AE573">
        <v>0.12</v>
      </c>
      <c r="AF573">
        <v>12.4</v>
      </c>
      <c r="AG573">
        <v>3.43</v>
      </c>
      <c r="AH573">
        <v>347</v>
      </c>
      <c r="AI573">
        <v>0.18</v>
      </c>
      <c r="AJ573">
        <v>0.05</v>
      </c>
      <c r="AK573">
        <v>25.8</v>
      </c>
      <c r="AL573">
        <v>3.1E-2</v>
      </c>
      <c r="AM573">
        <v>8.18</v>
      </c>
      <c r="AN573">
        <v>0.04</v>
      </c>
      <c r="AO573">
        <v>0.04</v>
      </c>
      <c r="AP573">
        <v>6.9</v>
      </c>
      <c r="AQ573">
        <v>0.5</v>
      </c>
      <c r="AR573">
        <v>20.8</v>
      </c>
      <c r="AS573">
        <v>-0.02</v>
      </c>
      <c r="AT573">
        <v>3</v>
      </c>
      <c r="AU573">
        <v>1500</v>
      </c>
      <c r="AV573">
        <v>0.06</v>
      </c>
      <c r="AW573">
        <v>0.5</v>
      </c>
      <c r="AX573">
        <v>92</v>
      </c>
      <c r="AY573">
        <v>-0.1</v>
      </c>
      <c r="AZ573">
        <v>56.1</v>
      </c>
    </row>
    <row r="574" spans="1:52" x14ac:dyDescent="0.3">
      <c r="A574" t="s">
        <v>2178</v>
      </c>
      <c r="B574" t="s">
        <v>2179</v>
      </c>
      <c r="C574" s="1" t="str">
        <f t="shared" si="89"/>
        <v>21:1174</v>
      </c>
      <c r="D574" s="1" t="str">
        <f t="shared" si="93"/>
        <v>21:0241</v>
      </c>
      <c r="E574" t="s">
        <v>2180</v>
      </c>
      <c r="F574" t="s">
        <v>2181</v>
      </c>
      <c r="H574">
        <v>71.503190000000004</v>
      </c>
      <c r="I574">
        <v>-113.79906</v>
      </c>
      <c r="J574" s="1" t="str">
        <f t="shared" si="94"/>
        <v>NGR bulk stream sediment</v>
      </c>
      <c r="K574" s="1" t="str">
        <f t="shared" si="95"/>
        <v>&lt;177 micron (NGR)</v>
      </c>
      <c r="L574">
        <v>29</v>
      </c>
      <c r="M574" t="s">
        <v>130</v>
      </c>
      <c r="N574">
        <v>156</v>
      </c>
      <c r="O574">
        <v>1</v>
      </c>
      <c r="P574">
        <v>35</v>
      </c>
      <c r="Q574">
        <v>2.0299999999999998</v>
      </c>
      <c r="R574">
        <v>1.7</v>
      </c>
      <c r="S574">
        <v>0.5</v>
      </c>
      <c r="T574">
        <v>-20</v>
      </c>
      <c r="U574">
        <v>120.5</v>
      </c>
      <c r="V574">
        <v>0.19</v>
      </c>
      <c r="W574">
        <v>2</v>
      </c>
      <c r="X574">
        <v>0.11</v>
      </c>
      <c r="Y574">
        <v>14.5</v>
      </c>
      <c r="Z574">
        <v>30.3</v>
      </c>
      <c r="AA574">
        <v>51.55</v>
      </c>
      <c r="AB574">
        <v>2.82</v>
      </c>
      <c r="AC574">
        <v>6.5</v>
      </c>
      <c r="AD574">
        <v>6</v>
      </c>
      <c r="AE574">
        <v>0.16</v>
      </c>
      <c r="AF574">
        <v>16.8</v>
      </c>
      <c r="AG574">
        <v>3.1</v>
      </c>
      <c r="AH574">
        <v>243</v>
      </c>
      <c r="AI574">
        <v>0.24</v>
      </c>
      <c r="AJ574">
        <v>0.04</v>
      </c>
      <c r="AK574">
        <v>27</v>
      </c>
      <c r="AL574">
        <v>3.1E-2</v>
      </c>
      <c r="AM574">
        <v>8.4</v>
      </c>
      <c r="AN574">
        <v>0.11</v>
      </c>
      <c r="AO574">
        <v>0.05</v>
      </c>
      <c r="AP574">
        <v>7</v>
      </c>
      <c r="AQ574">
        <v>0.4</v>
      </c>
      <c r="AR574">
        <v>15.5</v>
      </c>
      <c r="AS574">
        <v>-0.02</v>
      </c>
      <c r="AT574">
        <v>3.6</v>
      </c>
      <c r="AU574">
        <v>930</v>
      </c>
      <c r="AV574">
        <v>7.0000000000000007E-2</v>
      </c>
      <c r="AW574">
        <v>0.6</v>
      </c>
      <c r="AX574">
        <v>75</v>
      </c>
      <c r="AY574">
        <v>-0.1</v>
      </c>
      <c r="AZ574">
        <v>58.3</v>
      </c>
    </row>
    <row r="575" spans="1:52" x14ac:dyDescent="0.3">
      <c r="A575" t="s">
        <v>2182</v>
      </c>
      <c r="B575" t="s">
        <v>2183</v>
      </c>
      <c r="C575" s="1" t="str">
        <f t="shared" si="89"/>
        <v>21:1174</v>
      </c>
      <c r="D575" s="1" t="str">
        <f t="shared" si="93"/>
        <v>21:0241</v>
      </c>
      <c r="E575" t="s">
        <v>2184</v>
      </c>
      <c r="F575" t="s">
        <v>2185</v>
      </c>
      <c r="H575">
        <v>71.474580000000003</v>
      </c>
      <c r="I575">
        <v>-113.82205999999999</v>
      </c>
      <c r="J575" s="1" t="str">
        <f t="shared" si="94"/>
        <v>NGR bulk stream sediment</v>
      </c>
      <c r="K575" s="1" t="str">
        <f t="shared" si="95"/>
        <v>&lt;177 micron (NGR)</v>
      </c>
      <c r="L575">
        <v>29</v>
      </c>
      <c r="M575" t="s">
        <v>135</v>
      </c>
      <c r="N575">
        <v>157</v>
      </c>
      <c r="O575">
        <v>1</v>
      </c>
      <c r="P575">
        <v>55</v>
      </c>
      <c r="Q575">
        <v>2.5499999999999998</v>
      </c>
      <c r="R575">
        <v>1.9</v>
      </c>
      <c r="S575">
        <v>2.8</v>
      </c>
      <c r="T575">
        <v>-20</v>
      </c>
      <c r="U575">
        <v>114.7</v>
      </c>
      <c r="V575">
        <v>0.17</v>
      </c>
      <c r="W575">
        <v>1.19</v>
      </c>
      <c r="X575">
        <v>0.23</v>
      </c>
      <c r="Y575">
        <v>19.2</v>
      </c>
      <c r="Z575">
        <v>48.4</v>
      </c>
      <c r="AA575">
        <v>103.35</v>
      </c>
      <c r="AB575">
        <v>3.89</v>
      </c>
      <c r="AC575">
        <v>8.4</v>
      </c>
      <c r="AD575">
        <v>6</v>
      </c>
      <c r="AE575">
        <v>0.12</v>
      </c>
      <c r="AF575">
        <v>14.5</v>
      </c>
      <c r="AG575">
        <v>2.95</v>
      </c>
      <c r="AH575">
        <v>325</v>
      </c>
      <c r="AI575">
        <v>0.18</v>
      </c>
      <c r="AJ575">
        <v>0.10100000000000001</v>
      </c>
      <c r="AK575">
        <v>42.5</v>
      </c>
      <c r="AL575">
        <v>4.1000000000000002E-2</v>
      </c>
      <c r="AM575">
        <v>13.3</v>
      </c>
      <c r="AN575">
        <v>-0.02</v>
      </c>
      <c r="AO575">
        <v>0.04</v>
      </c>
      <c r="AP575">
        <v>9.3000000000000007</v>
      </c>
      <c r="AQ575">
        <v>0.6</v>
      </c>
      <c r="AR575">
        <v>24.6</v>
      </c>
      <c r="AS575">
        <v>-0.02</v>
      </c>
      <c r="AT575">
        <v>2.8</v>
      </c>
      <c r="AU575">
        <v>2390</v>
      </c>
      <c r="AV575">
        <v>7.0000000000000007E-2</v>
      </c>
      <c r="AW575">
        <v>0.5</v>
      </c>
      <c r="AX575">
        <v>135</v>
      </c>
      <c r="AY575">
        <v>-0.1</v>
      </c>
      <c r="AZ575">
        <v>90.7</v>
      </c>
    </row>
    <row r="576" spans="1:52" x14ac:dyDescent="0.3">
      <c r="A576" t="s">
        <v>2186</v>
      </c>
      <c r="B576" t="s">
        <v>2187</v>
      </c>
      <c r="C576" s="1" t="str">
        <f t="shared" si="89"/>
        <v>21:1174</v>
      </c>
      <c r="D576" s="1" t="str">
        <f t="shared" si="93"/>
        <v>21:0241</v>
      </c>
      <c r="E576" t="s">
        <v>2188</v>
      </c>
      <c r="F576" t="s">
        <v>2189</v>
      </c>
      <c r="H576">
        <v>71.454440000000005</v>
      </c>
      <c r="I576">
        <v>-113.80204999999999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140</v>
      </c>
      <c r="N576">
        <v>158</v>
      </c>
      <c r="O576">
        <v>1</v>
      </c>
      <c r="P576">
        <v>66</v>
      </c>
      <c r="Q576">
        <v>2.57</v>
      </c>
      <c r="R576">
        <v>2.5</v>
      </c>
      <c r="S576">
        <v>2.9</v>
      </c>
      <c r="T576">
        <v>-20</v>
      </c>
      <c r="U576">
        <v>146.9</v>
      </c>
      <c r="V576">
        <v>0.14000000000000001</v>
      </c>
      <c r="W576">
        <v>1.58</v>
      </c>
      <c r="X576">
        <v>0.24</v>
      </c>
      <c r="Y576">
        <v>23.3</v>
      </c>
      <c r="Z576">
        <v>61.2</v>
      </c>
      <c r="AA576">
        <v>150.63999999999999</v>
      </c>
      <c r="AB576">
        <v>4.59</v>
      </c>
      <c r="AC576">
        <v>7.8</v>
      </c>
      <c r="AD576">
        <v>20</v>
      </c>
      <c r="AE576">
        <v>0.15</v>
      </c>
      <c r="AF576">
        <v>12.4</v>
      </c>
      <c r="AG576">
        <v>2.68</v>
      </c>
      <c r="AH576">
        <v>607</v>
      </c>
      <c r="AI576">
        <v>0.27</v>
      </c>
      <c r="AJ576">
        <v>6.3E-2</v>
      </c>
      <c r="AK576">
        <v>50.4</v>
      </c>
      <c r="AL576">
        <v>3.5999999999999997E-2</v>
      </c>
      <c r="AM576">
        <v>15.19</v>
      </c>
      <c r="AN576">
        <v>0.06</v>
      </c>
      <c r="AO576">
        <v>0.08</v>
      </c>
      <c r="AP576">
        <v>10</v>
      </c>
      <c r="AQ576">
        <v>0.5</v>
      </c>
      <c r="AR576">
        <v>28.2</v>
      </c>
      <c r="AS576">
        <v>0.03</v>
      </c>
      <c r="AT576">
        <v>1.6</v>
      </c>
      <c r="AU576">
        <v>2030</v>
      </c>
      <c r="AV576">
        <v>0.11</v>
      </c>
      <c r="AW576">
        <v>0.8</v>
      </c>
      <c r="AX576">
        <v>145</v>
      </c>
      <c r="AY576">
        <v>-0.1</v>
      </c>
      <c r="AZ576">
        <v>111.9</v>
      </c>
    </row>
    <row r="577" spans="1:52" x14ac:dyDescent="0.3">
      <c r="A577" t="s">
        <v>2190</v>
      </c>
      <c r="B577" t="s">
        <v>2191</v>
      </c>
      <c r="C577" s="1" t="str">
        <f t="shared" si="89"/>
        <v>21:1174</v>
      </c>
      <c r="D577" s="1" t="str">
        <f t="shared" si="93"/>
        <v>21:0241</v>
      </c>
      <c r="E577" t="s">
        <v>2192</v>
      </c>
      <c r="F577" t="s">
        <v>2193</v>
      </c>
      <c r="H577">
        <v>71.448930000000004</v>
      </c>
      <c r="I577">
        <v>-113.85505999999999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145</v>
      </c>
      <c r="N577">
        <v>159</v>
      </c>
      <c r="O577">
        <v>1</v>
      </c>
      <c r="P577">
        <v>37</v>
      </c>
      <c r="Q577">
        <v>1.96</v>
      </c>
      <c r="R577">
        <v>1.8</v>
      </c>
      <c r="S577">
        <v>1.6</v>
      </c>
      <c r="T577">
        <v>-20</v>
      </c>
      <c r="U577">
        <v>98.6</v>
      </c>
      <c r="V577">
        <v>0.17</v>
      </c>
      <c r="W577">
        <v>1.58</v>
      </c>
      <c r="X577">
        <v>0.22</v>
      </c>
      <c r="Y577">
        <v>19.2</v>
      </c>
      <c r="Z577">
        <v>37.200000000000003</v>
      </c>
      <c r="AA577">
        <v>88.83</v>
      </c>
      <c r="AB577">
        <v>3.02</v>
      </c>
      <c r="AC577">
        <v>6.3</v>
      </c>
      <c r="AD577">
        <v>12</v>
      </c>
      <c r="AE577">
        <v>0.1</v>
      </c>
      <c r="AF577">
        <v>13.9</v>
      </c>
      <c r="AG577">
        <v>2.4700000000000002</v>
      </c>
      <c r="AH577">
        <v>263</v>
      </c>
      <c r="AI577">
        <v>0.18</v>
      </c>
      <c r="AJ577">
        <v>6.9000000000000006E-2</v>
      </c>
      <c r="AK577">
        <v>33.5</v>
      </c>
      <c r="AL577">
        <v>3.5999999999999997E-2</v>
      </c>
      <c r="AM577">
        <v>12.06</v>
      </c>
      <c r="AN577">
        <v>0.05</v>
      </c>
      <c r="AO577">
        <v>0.04</v>
      </c>
      <c r="AP577">
        <v>6.7</v>
      </c>
      <c r="AQ577">
        <v>0.5</v>
      </c>
      <c r="AR577">
        <v>24.3</v>
      </c>
      <c r="AS577">
        <v>-0.02</v>
      </c>
      <c r="AT577">
        <v>2.4</v>
      </c>
      <c r="AU577">
        <v>1650</v>
      </c>
      <c r="AV577">
        <v>0.06</v>
      </c>
      <c r="AW577">
        <v>0.5</v>
      </c>
      <c r="AX577">
        <v>99</v>
      </c>
      <c r="AY577">
        <v>-0.1</v>
      </c>
      <c r="AZ577">
        <v>66.5</v>
      </c>
    </row>
    <row r="578" spans="1:52" x14ac:dyDescent="0.3">
      <c r="A578" t="s">
        <v>2194</v>
      </c>
      <c r="B578" t="s">
        <v>2195</v>
      </c>
      <c r="C578" s="1" t="str">
        <f t="shared" si="89"/>
        <v>21:1174</v>
      </c>
      <c r="D578" s="1" t="str">
        <f t="shared" si="93"/>
        <v>21:0241</v>
      </c>
      <c r="E578" t="s">
        <v>2196</v>
      </c>
      <c r="F578" t="s">
        <v>2197</v>
      </c>
      <c r="H578">
        <v>71.434460000000001</v>
      </c>
      <c r="I578">
        <v>-113.84405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150</v>
      </c>
      <c r="N578">
        <v>160</v>
      </c>
      <c r="O578">
        <v>1</v>
      </c>
      <c r="P578">
        <v>38</v>
      </c>
      <c r="Q578">
        <v>1.97</v>
      </c>
      <c r="R578">
        <v>2.1</v>
      </c>
      <c r="S578">
        <v>1.5</v>
      </c>
      <c r="T578">
        <v>-20</v>
      </c>
      <c r="U578">
        <v>113.9</v>
      </c>
      <c r="V578">
        <v>0.14000000000000001</v>
      </c>
      <c r="W578">
        <v>3.4</v>
      </c>
      <c r="X578">
        <v>0.18</v>
      </c>
      <c r="Y578">
        <v>17.5</v>
      </c>
      <c r="Z578">
        <v>36.9</v>
      </c>
      <c r="AA578">
        <v>70.97</v>
      </c>
      <c r="AB578">
        <v>2.4300000000000002</v>
      </c>
      <c r="AC578">
        <v>5.6</v>
      </c>
      <c r="AD578">
        <v>10</v>
      </c>
      <c r="AE578">
        <v>0.11</v>
      </c>
      <c r="AF578">
        <v>15.6</v>
      </c>
      <c r="AG578">
        <v>3.43</v>
      </c>
      <c r="AH578">
        <v>352</v>
      </c>
      <c r="AI578">
        <v>0.2</v>
      </c>
      <c r="AJ578">
        <v>0.06</v>
      </c>
      <c r="AK578">
        <v>32.5</v>
      </c>
      <c r="AL578">
        <v>2.9000000000000001E-2</v>
      </c>
      <c r="AM578">
        <v>8.93</v>
      </c>
      <c r="AN578">
        <v>7.0000000000000007E-2</v>
      </c>
      <c r="AO578">
        <v>0.06</v>
      </c>
      <c r="AP578">
        <v>6.9</v>
      </c>
      <c r="AQ578">
        <v>0.4</v>
      </c>
      <c r="AR578">
        <v>24.8</v>
      </c>
      <c r="AS578">
        <v>-0.02</v>
      </c>
      <c r="AT578">
        <v>3.3</v>
      </c>
      <c r="AU578">
        <v>1180</v>
      </c>
      <c r="AV578">
        <v>7.0000000000000007E-2</v>
      </c>
      <c r="AW578">
        <v>0.8</v>
      </c>
      <c r="AX578">
        <v>83</v>
      </c>
      <c r="AY578">
        <v>-0.1</v>
      </c>
      <c r="AZ578">
        <v>57.3</v>
      </c>
    </row>
    <row r="579" spans="1:52" x14ac:dyDescent="0.3">
      <c r="A579" t="s">
        <v>2198</v>
      </c>
      <c r="B579" t="s">
        <v>2199</v>
      </c>
      <c r="C579" s="1" t="str">
        <f t="shared" si="89"/>
        <v>21:1174</v>
      </c>
      <c r="D579" s="1" t="str">
        <f t="shared" si="93"/>
        <v>21:0241</v>
      </c>
      <c r="E579" t="s">
        <v>2200</v>
      </c>
      <c r="F579" t="s">
        <v>2201</v>
      </c>
      <c r="H579">
        <v>71.387709999999998</v>
      </c>
      <c r="I579">
        <v>-114.15206999999999</v>
      </c>
      <c r="J579" s="1" t="str">
        <f t="shared" si="94"/>
        <v>NGR bulk stream sediment</v>
      </c>
      <c r="K579" s="1" t="str">
        <f t="shared" si="95"/>
        <v>&lt;177 micron (NGR)</v>
      </c>
      <c r="L579">
        <v>30</v>
      </c>
      <c r="M579" t="s">
        <v>57</v>
      </c>
      <c r="N579">
        <v>161</v>
      </c>
      <c r="O579">
        <v>7</v>
      </c>
      <c r="P579">
        <v>14</v>
      </c>
      <c r="Q579">
        <v>0.75</v>
      </c>
      <c r="R579">
        <v>1.1000000000000001</v>
      </c>
      <c r="S579">
        <v>-0.2</v>
      </c>
      <c r="T579">
        <v>-20</v>
      </c>
      <c r="U579">
        <v>45.1</v>
      </c>
      <c r="V579">
        <v>7.0000000000000007E-2</v>
      </c>
      <c r="W579">
        <v>9.7799999999999994</v>
      </c>
      <c r="X579">
        <v>0.06</v>
      </c>
      <c r="Y579">
        <v>6</v>
      </c>
      <c r="Z579">
        <v>12.2</v>
      </c>
      <c r="AA579">
        <v>18.93</v>
      </c>
      <c r="AB579">
        <v>1.1000000000000001</v>
      </c>
      <c r="AC579">
        <v>2.4</v>
      </c>
      <c r="AD579">
        <v>-5</v>
      </c>
      <c r="AE579">
        <v>0.08</v>
      </c>
      <c r="AF579">
        <v>8.4</v>
      </c>
      <c r="AG579">
        <v>6.1</v>
      </c>
      <c r="AH579">
        <v>323</v>
      </c>
      <c r="AI579">
        <v>0.2</v>
      </c>
      <c r="AJ579">
        <v>3.4000000000000002E-2</v>
      </c>
      <c r="AK579">
        <v>9.6</v>
      </c>
      <c r="AL579">
        <v>1.6E-2</v>
      </c>
      <c r="AM579">
        <v>6.11</v>
      </c>
      <c r="AN579">
        <v>-0.02</v>
      </c>
      <c r="AO579">
        <v>0.03</v>
      </c>
      <c r="AP579">
        <v>2.2000000000000002</v>
      </c>
      <c r="AQ579">
        <v>0.2</v>
      </c>
      <c r="AR579">
        <v>36.9</v>
      </c>
      <c r="AS579">
        <v>-0.02</v>
      </c>
      <c r="AT579">
        <v>1.9</v>
      </c>
      <c r="AU579">
        <v>680</v>
      </c>
      <c r="AV579">
        <v>-0.02</v>
      </c>
      <c r="AW579">
        <v>0.4</v>
      </c>
      <c r="AX579">
        <v>43</v>
      </c>
      <c r="AY579">
        <v>-0.1</v>
      </c>
      <c r="AZ579">
        <v>25.9</v>
      </c>
    </row>
    <row r="580" spans="1:52" x14ac:dyDescent="0.3">
      <c r="A580" t="s">
        <v>2202</v>
      </c>
      <c r="B580" t="s">
        <v>2203</v>
      </c>
      <c r="C580" s="1" t="str">
        <f t="shared" si="89"/>
        <v>21:1174</v>
      </c>
      <c r="D580" s="1" t="str">
        <f t="shared" si="93"/>
        <v>21:0241</v>
      </c>
      <c r="E580" t="s">
        <v>2204</v>
      </c>
      <c r="F580" t="s">
        <v>2205</v>
      </c>
      <c r="H580">
        <v>71.428629999999998</v>
      </c>
      <c r="I580">
        <v>-113.85305</v>
      </c>
      <c r="J580" s="1" t="str">
        <f t="shared" si="94"/>
        <v>NGR bulk stream sediment</v>
      </c>
      <c r="K580" s="1" t="str">
        <f t="shared" si="95"/>
        <v>&lt;177 micron (NGR)</v>
      </c>
      <c r="L580">
        <v>30</v>
      </c>
      <c r="M580" t="s">
        <v>62</v>
      </c>
      <c r="N580">
        <v>162</v>
      </c>
      <c r="O580">
        <v>1</v>
      </c>
      <c r="P580">
        <v>39</v>
      </c>
      <c r="Q580">
        <v>2.37</v>
      </c>
      <c r="R580">
        <v>2.2000000000000002</v>
      </c>
      <c r="S580">
        <v>1.4</v>
      </c>
      <c r="T580">
        <v>-20</v>
      </c>
      <c r="U580">
        <v>96.3</v>
      </c>
      <c r="V580">
        <v>0.13</v>
      </c>
      <c r="W580">
        <v>4.22</v>
      </c>
      <c r="X580">
        <v>0.12</v>
      </c>
      <c r="Y580">
        <v>18.5</v>
      </c>
      <c r="Z580">
        <v>53.2</v>
      </c>
      <c r="AA580">
        <v>80.38</v>
      </c>
      <c r="AB580">
        <v>3.07</v>
      </c>
      <c r="AC580">
        <v>6.6</v>
      </c>
      <c r="AD580">
        <v>6</v>
      </c>
      <c r="AE580">
        <v>0.12</v>
      </c>
      <c r="AF580">
        <v>13.1</v>
      </c>
      <c r="AG580">
        <v>3.95</v>
      </c>
      <c r="AH580">
        <v>483</v>
      </c>
      <c r="AI580">
        <v>0.19</v>
      </c>
      <c r="AJ580">
        <v>0.09</v>
      </c>
      <c r="AK580">
        <v>40.799999999999997</v>
      </c>
      <c r="AL580">
        <v>3.5999999999999997E-2</v>
      </c>
      <c r="AM580">
        <v>6.96</v>
      </c>
      <c r="AN580">
        <v>0.02</v>
      </c>
      <c r="AO580">
        <v>0.04</v>
      </c>
      <c r="AP580">
        <v>8.1999999999999993</v>
      </c>
      <c r="AQ580">
        <v>0.3</v>
      </c>
      <c r="AR580">
        <v>28.7</v>
      </c>
      <c r="AS580">
        <v>-0.02</v>
      </c>
      <c r="AT580">
        <v>2.5</v>
      </c>
      <c r="AU580">
        <v>1620</v>
      </c>
      <c r="AV580">
        <v>0.08</v>
      </c>
      <c r="AW580">
        <v>0.5</v>
      </c>
      <c r="AX580">
        <v>100</v>
      </c>
      <c r="AY580">
        <v>-0.1</v>
      </c>
      <c r="AZ580">
        <v>55.3</v>
      </c>
    </row>
    <row r="581" spans="1:52" x14ac:dyDescent="0.3">
      <c r="A581" t="s">
        <v>2206</v>
      </c>
      <c r="B581" t="s">
        <v>2207</v>
      </c>
      <c r="C581" s="1" t="str">
        <f t="shared" si="89"/>
        <v>21:1174</v>
      </c>
      <c r="D581" s="1" t="str">
        <f t="shared" si="93"/>
        <v>21:0241</v>
      </c>
      <c r="E581" t="s">
        <v>2208</v>
      </c>
      <c r="F581" t="s">
        <v>2209</v>
      </c>
      <c r="H581">
        <v>71.407570000000007</v>
      </c>
      <c r="I581">
        <v>-113.83905</v>
      </c>
      <c r="J581" s="1" t="str">
        <f t="shared" si="94"/>
        <v>NGR bulk stream sediment</v>
      </c>
      <c r="K581" s="1" t="str">
        <f t="shared" si="95"/>
        <v>&lt;177 micron (NGR)</v>
      </c>
      <c r="L581">
        <v>30</v>
      </c>
      <c r="M581" t="s">
        <v>67</v>
      </c>
      <c r="N581">
        <v>163</v>
      </c>
      <c r="O581">
        <v>1</v>
      </c>
      <c r="P581">
        <v>35</v>
      </c>
      <c r="Q581">
        <v>1.91</v>
      </c>
      <c r="R581">
        <v>1.7</v>
      </c>
      <c r="S581">
        <v>1.6</v>
      </c>
      <c r="T581">
        <v>-20</v>
      </c>
      <c r="U581">
        <v>70.5</v>
      </c>
      <c r="V581">
        <v>0.11</v>
      </c>
      <c r="W581">
        <v>2.19</v>
      </c>
      <c r="X581">
        <v>0.13</v>
      </c>
      <c r="Y581">
        <v>13.9</v>
      </c>
      <c r="Z581">
        <v>28.3</v>
      </c>
      <c r="AA581">
        <v>65.260000000000005</v>
      </c>
      <c r="AB581">
        <v>2.25</v>
      </c>
      <c r="AC581">
        <v>5.7</v>
      </c>
      <c r="AD581">
        <v>6</v>
      </c>
      <c r="AE581">
        <v>0.08</v>
      </c>
      <c r="AF581">
        <v>11.9</v>
      </c>
      <c r="AG581">
        <v>2.88</v>
      </c>
      <c r="AH581">
        <v>211</v>
      </c>
      <c r="AI581">
        <v>0.19</v>
      </c>
      <c r="AJ581">
        <v>8.4000000000000005E-2</v>
      </c>
      <c r="AK581">
        <v>26.5</v>
      </c>
      <c r="AL581">
        <v>3.4000000000000002E-2</v>
      </c>
      <c r="AM581">
        <v>8.0399999999999991</v>
      </c>
      <c r="AN581">
        <v>0.08</v>
      </c>
      <c r="AO581">
        <v>0.05</v>
      </c>
      <c r="AP581">
        <v>5.6</v>
      </c>
      <c r="AQ581">
        <v>0.4</v>
      </c>
      <c r="AR581">
        <v>21.5</v>
      </c>
      <c r="AS581">
        <v>-0.02</v>
      </c>
      <c r="AT581">
        <v>2.8</v>
      </c>
      <c r="AU581">
        <v>1890</v>
      </c>
      <c r="AV581">
        <v>0.05</v>
      </c>
      <c r="AW581">
        <v>0.8</v>
      </c>
      <c r="AX581">
        <v>87</v>
      </c>
      <c r="AY581">
        <v>-0.1</v>
      </c>
      <c r="AZ581">
        <v>53.3</v>
      </c>
    </row>
    <row r="582" spans="1:52" x14ac:dyDescent="0.3">
      <c r="A582" t="s">
        <v>2210</v>
      </c>
      <c r="B582" t="s">
        <v>2211</v>
      </c>
      <c r="C582" s="1" t="str">
        <f t="shared" si="89"/>
        <v>21:1174</v>
      </c>
      <c r="D582" s="1" t="str">
        <f t="shared" si="93"/>
        <v>21:0241</v>
      </c>
      <c r="E582" t="s">
        <v>2212</v>
      </c>
      <c r="F582" t="s">
        <v>2213</v>
      </c>
      <c r="H582">
        <v>71.404290000000003</v>
      </c>
      <c r="I582">
        <v>-113.85205000000001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77</v>
      </c>
      <c r="N582">
        <v>164</v>
      </c>
      <c r="O582">
        <v>1</v>
      </c>
      <c r="P582">
        <v>32</v>
      </c>
      <c r="Q582">
        <v>1.76</v>
      </c>
      <c r="R582">
        <v>2.8</v>
      </c>
      <c r="S582">
        <v>1.3</v>
      </c>
      <c r="T582">
        <v>-20</v>
      </c>
      <c r="U582">
        <v>101.9</v>
      </c>
      <c r="V582">
        <v>0.11</v>
      </c>
      <c r="W582">
        <v>7.11</v>
      </c>
      <c r="X582">
        <v>0.15</v>
      </c>
      <c r="Y582">
        <v>14.1</v>
      </c>
      <c r="Z582">
        <v>22.9</v>
      </c>
      <c r="AA582">
        <v>70.56</v>
      </c>
      <c r="AB582">
        <v>2.9</v>
      </c>
      <c r="AC582">
        <v>4.9000000000000004</v>
      </c>
      <c r="AD582">
        <v>-5</v>
      </c>
      <c r="AE582">
        <v>0.12</v>
      </c>
      <c r="AF582">
        <v>13.2</v>
      </c>
      <c r="AG582">
        <v>4.0599999999999996</v>
      </c>
      <c r="AH582">
        <v>382</v>
      </c>
      <c r="AI582">
        <v>0.22</v>
      </c>
      <c r="AJ582">
        <v>0.06</v>
      </c>
      <c r="AK582">
        <v>25.9</v>
      </c>
      <c r="AL582">
        <v>3.5000000000000003E-2</v>
      </c>
      <c r="AM582">
        <v>8.1199999999999992</v>
      </c>
      <c r="AN582">
        <v>-0.02</v>
      </c>
      <c r="AO582">
        <v>0.03</v>
      </c>
      <c r="AP582">
        <v>4.3</v>
      </c>
      <c r="AQ582">
        <v>0.3</v>
      </c>
      <c r="AR582">
        <v>39.200000000000003</v>
      </c>
      <c r="AS582">
        <v>-0.02</v>
      </c>
      <c r="AT582">
        <v>2.8</v>
      </c>
      <c r="AU582">
        <v>1460</v>
      </c>
      <c r="AV582">
        <v>0.06</v>
      </c>
      <c r="AW582">
        <v>0.7</v>
      </c>
      <c r="AX582">
        <v>75</v>
      </c>
      <c r="AY582">
        <v>-0.1</v>
      </c>
      <c r="AZ582">
        <v>55.2</v>
      </c>
    </row>
    <row r="583" spans="1:52" x14ac:dyDescent="0.3">
      <c r="A583" t="s">
        <v>2214</v>
      </c>
      <c r="B583" t="s">
        <v>2215</v>
      </c>
      <c r="C583" s="1" t="str">
        <f t="shared" si="89"/>
        <v>21:1174</v>
      </c>
      <c r="D583" s="1" t="str">
        <f>HYPERLINK("http://geochem.nrcan.gc.ca/cdogs/content/svy/svy_e.htm", "")</f>
        <v/>
      </c>
      <c r="G583" s="1" t="str">
        <f>HYPERLINK("http://geochem.nrcan.gc.ca/cdogs/content/cr_/cr_00091_e.htm", "91")</f>
        <v>91</v>
      </c>
      <c r="J583" t="s">
        <v>70</v>
      </c>
      <c r="K583" t="s">
        <v>71</v>
      </c>
      <c r="L583">
        <v>30</v>
      </c>
      <c r="M583" t="s">
        <v>72</v>
      </c>
      <c r="N583">
        <v>165</v>
      </c>
      <c r="O583">
        <v>8</v>
      </c>
      <c r="P583">
        <v>268</v>
      </c>
      <c r="Q583">
        <v>1.06</v>
      </c>
      <c r="R583">
        <v>19.600000000000001</v>
      </c>
      <c r="S583">
        <v>2.5</v>
      </c>
      <c r="T583">
        <v>-20</v>
      </c>
      <c r="U583">
        <v>278.10000000000002</v>
      </c>
      <c r="V583">
        <v>0.54</v>
      </c>
      <c r="W583">
        <v>1.54</v>
      </c>
      <c r="X583">
        <v>0.99</v>
      </c>
      <c r="Y583">
        <v>13</v>
      </c>
      <c r="Z583">
        <v>24.4</v>
      </c>
      <c r="AA583">
        <v>34.32</v>
      </c>
      <c r="AB583">
        <v>3.03</v>
      </c>
      <c r="AC583">
        <v>3.3</v>
      </c>
      <c r="AD583">
        <v>91</v>
      </c>
      <c r="AE583">
        <v>0.06</v>
      </c>
      <c r="AF583">
        <v>19.899999999999999</v>
      </c>
      <c r="AG583">
        <v>0.71</v>
      </c>
      <c r="AH583">
        <v>3534</v>
      </c>
      <c r="AI583">
        <v>0.9</v>
      </c>
      <c r="AJ583">
        <v>2.3E-2</v>
      </c>
      <c r="AK583">
        <v>19.100000000000001</v>
      </c>
      <c r="AL583">
        <v>0.13800000000000001</v>
      </c>
      <c r="AM583">
        <v>33.979999999999997</v>
      </c>
      <c r="AN583">
        <v>0.21</v>
      </c>
      <c r="AO583">
        <v>2.04</v>
      </c>
      <c r="AP583">
        <v>3.1</v>
      </c>
      <c r="AQ583">
        <v>2</v>
      </c>
      <c r="AR583">
        <v>29.5</v>
      </c>
      <c r="AS583">
        <v>0.08</v>
      </c>
      <c r="AT583">
        <v>0.6</v>
      </c>
      <c r="AU583">
        <v>270</v>
      </c>
      <c r="AV583">
        <v>0.23</v>
      </c>
      <c r="AW583">
        <v>6.5</v>
      </c>
      <c r="AX583">
        <v>42</v>
      </c>
      <c r="AY583">
        <v>0.2</v>
      </c>
      <c r="AZ583">
        <v>153.5</v>
      </c>
    </row>
    <row r="584" spans="1:52" x14ac:dyDescent="0.3">
      <c r="A584" t="s">
        <v>2216</v>
      </c>
      <c r="B584" t="s">
        <v>2217</v>
      </c>
      <c r="C584" s="1" t="str">
        <f t="shared" si="89"/>
        <v>21:1174</v>
      </c>
      <c r="D584" s="1" t="str">
        <f t="shared" ref="D584:D604" si="96">HYPERLINK("http://geochem.nrcan.gc.ca/cdogs/content/svy/svy210241_e.htm", "21:0241")</f>
        <v>21:0241</v>
      </c>
      <c r="E584" t="s">
        <v>2218</v>
      </c>
      <c r="F584" t="s">
        <v>2219</v>
      </c>
      <c r="H584">
        <v>71.396550000000005</v>
      </c>
      <c r="I584">
        <v>-113.92006000000001</v>
      </c>
      <c r="J584" s="1" t="str">
        <f t="shared" ref="J584:J604" si="97">HYPERLINK("http://geochem.nrcan.gc.ca/cdogs/content/kwd/kwd020030_e.htm", "NGR bulk stream sediment")</f>
        <v>NGR bulk stream sediment</v>
      </c>
      <c r="K584" s="1" t="str">
        <f t="shared" ref="K584:K604" si="98">HYPERLINK("http://geochem.nrcan.gc.ca/cdogs/content/kwd/kwd080006_e.htm", "&lt;177 micron (NGR)")</f>
        <v>&lt;177 micron (NGR)</v>
      </c>
      <c r="L584">
        <v>30</v>
      </c>
      <c r="M584" t="s">
        <v>82</v>
      </c>
      <c r="N584">
        <v>166</v>
      </c>
      <c r="O584">
        <v>1</v>
      </c>
      <c r="P584">
        <v>19</v>
      </c>
      <c r="Q584">
        <v>1.24</v>
      </c>
      <c r="R584">
        <v>2.2000000000000002</v>
      </c>
      <c r="S584">
        <v>1.2</v>
      </c>
      <c r="T584">
        <v>-20</v>
      </c>
      <c r="U584">
        <v>59.5</v>
      </c>
      <c r="V584">
        <v>7.0000000000000007E-2</v>
      </c>
      <c r="W584">
        <v>7.81</v>
      </c>
      <c r="X584">
        <v>0.1</v>
      </c>
      <c r="Y584">
        <v>9.4</v>
      </c>
      <c r="Z584">
        <v>20.9</v>
      </c>
      <c r="AA584">
        <v>39.44</v>
      </c>
      <c r="AB584">
        <v>1.93</v>
      </c>
      <c r="AC584">
        <v>3.7</v>
      </c>
      <c r="AD584">
        <v>-5</v>
      </c>
      <c r="AE584">
        <v>0.09</v>
      </c>
      <c r="AF584">
        <v>10.4</v>
      </c>
      <c r="AG584">
        <v>5.0199999999999996</v>
      </c>
      <c r="AH584">
        <v>407</v>
      </c>
      <c r="AI584">
        <v>0.27</v>
      </c>
      <c r="AJ584">
        <v>6.4000000000000001E-2</v>
      </c>
      <c r="AK584">
        <v>20.399999999999999</v>
      </c>
      <c r="AL584">
        <v>2.4E-2</v>
      </c>
      <c r="AM584">
        <v>6.65</v>
      </c>
      <c r="AN584">
        <v>-0.02</v>
      </c>
      <c r="AO584">
        <v>0.03</v>
      </c>
      <c r="AP584">
        <v>3.3</v>
      </c>
      <c r="AQ584">
        <v>0.2</v>
      </c>
      <c r="AR584">
        <v>36.200000000000003</v>
      </c>
      <c r="AS584">
        <v>-0.02</v>
      </c>
      <c r="AT584">
        <v>2</v>
      </c>
      <c r="AU584">
        <v>1210</v>
      </c>
      <c r="AV584">
        <v>0.03</v>
      </c>
      <c r="AW584">
        <v>0.4</v>
      </c>
      <c r="AX584">
        <v>79</v>
      </c>
      <c r="AY584">
        <v>-0.1</v>
      </c>
      <c r="AZ584">
        <v>38.799999999999997</v>
      </c>
    </row>
    <row r="585" spans="1:52" x14ac:dyDescent="0.3">
      <c r="A585" t="s">
        <v>2220</v>
      </c>
      <c r="B585" t="s">
        <v>2221</v>
      </c>
      <c r="C585" s="1" t="str">
        <f t="shared" si="89"/>
        <v>21:1174</v>
      </c>
      <c r="D585" s="1" t="str">
        <f t="shared" si="96"/>
        <v>21:0241</v>
      </c>
      <c r="E585" t="s">
        <v>2222</v>
      </c>
      <c r="F585" t="s">
        <v>2223</v>
      </c>
      <c r="H585">
        <v>71.3964</v>
      </c>
      <c r="I585">
        <v>-114.02106000000001</v>
      </c>
      <c r="J585" s="1" t="str">
        <f t="shared" si="97"/>
        <v>NGR bulk stream sediment</v>
      </c>
      <c r="K585" s="1" t="str">
        <f t="shared" si="98"/>
        <v>&lt;177 micron (NGR)</v>
      </c>
      <c r="L585">
        <v>30</v>
      </c>
      <c r="M585" t="s">
        <v>87</v>
      </c>
      <c r="N585">
        <v>167</v>
      </c>
      <c r="O585">
        <v>1</v>
      </c>
      <c r="P585">
        <v>9</v>
      </c>
      <c r="Q585">
        <v>0.47</v>
      </c>
      <c r="R585">
        <v>1.1000000000000001</v>
      </c>
      <c r="S585">
        <v>-0.2</v>
      </c>
      <c r="T585">
        <v>-20</v>
      </c>
      <c r="U585">
        <v>30.7</v>
      </c>
      <c r="V585">
        <v>0.04</v>
      </c>
      <c r="W585">
        <v>10.76</v>
      </c>
      <c r="X585">
        <v>0.06</v>
      </c>
      <c r="Y585">
        <v>5.2</v>
      </c>
      <c r="Z585">
        <v>7.7</v>
      </c>
      <c r="AA585">
        <v>15.96</v>
      </c>
      <c r="AB585">
        <v>0.86</v>
      </c>
      <c r="AC585">
        <v>1.7</v>
      </c>
      <c r="AD585">
        <v>-5</v>
      </c>
      <c r="AE585">
        <v>0.05</v>
      </c>
      <c r="AF585">
        <v>5.9</v>
      </c>
      <c r="AG585">
        <v>6.14</v>
      </c>
      <c r="AH585">
        <v>217</v>
      </c>
      <c r="AI585">
        <v>0.21</v>
      </c>
      <c r="AJ585">
        <v>2.1999999999999999E-2</v>
      </c>
      <c r="AK585">
        <v>7.6</v>
      </c>
      <c r="AL585">
        <v>1.2E-2</v>
      </c>
      <c r="AM585">
        <v>3.87</v>
      </c>
      <c r="AN585">
        <v>-0.02</v>
      </c>
      <c r="AO585">
        <v>0.02</v>
      </c>
      <c r="AP585">
        <v>1.7</v>
      </c>
      <c r="AQ585">
        <v>0.2</v>
      </c>
      <c r="AR585">
        <v>36</v>
      </c>
      <c r="AS585">
        <v>-0.02</v>
      </c>
      <c r="AT585">
        <v>1.5</v>
      </c>
      <c r="AU585">
        <v>510</v>
      </c>
      <c r="AV585">
        <v>0.02</v>
      </c>
      <c r="AW585">
        <v>0.3</v>
      </c>
      <c r="AX585">
        <v>31</v>
      </c>
      <c r="AY585">
        <v>-0.1</v>
      </c>
      <c r="AZ585">
        <v>16.5</v>
      </c>
    </row>
    <row r="586" spans="1:52" x14ac:dyDescent="0.3">
      <c r="A586" t="s">
        <v>2224</v>
      </c>
      <c r="B586" t="s">
        <v>2225</v>
      </c>
      <c r="C586" s="1" t="str">
        <f t="shared" si="89"/>
        <v>21:1174</v>
      </c>
      <c r="D586" s="1" t="str">
        <f t="shared" si="96"/>
        <v>21:0241</v>
      </c>
      <c r="E586" t="s">
        <v>2200</v>
      </c>
      <c r="F586" t="s">
        <v>2226</v>
      </c>
      <c r="H586">
        <v>71.387709999999998</v>
      </c>
      <c r="I586">
        <v>-114.15206999999999</v>
      </c>
      <c r="J586" s="1" t="str">
        <f t="shared" si="97"/>
        <v>NGR bulk stream sediment</v>
      </c>
      <c r="K586" s="1" t="str">
        <f t="shared" si="98"/>
        <v>&lt;177 micron (NGR)</v>
      </c>
      <c r="L586">
        <v>30</v>
      </c>
      <c r="M586" t="s">
        <v>120</v>
      </c>
      <c r="N586">
        <v>168</v>
      </c>
      <c r="O586">
        <v>1</v>
      </c>
      <c r="P586">
        <v>14</v>
      </c>
      <c r="Q586">
        <v>0.75</v>
      </c>
      <c r="R586">
        <v>1.4</v>
      </c>
      <c r="S586">
        <v>0.9</v>
      </c>
      <c r="T586">
        <v>-20</v>
      </c>
      <c r="U586">
        <v>51.3</v>
      </c>
      <c r="V586">
        <v>0.05</v>
      </c>
      <c r="W586">
        <v>10.199999999999999</v>
      </c>
      <c r="X586">
        <v>7.0000000000000007E-2</v>
      </c>
      <c r="Y586">
        <v>6.1</v>
      </c>
      <c r="Z586">
        <v>11.8</v>
      </c>
      <c r="AA586">
        <v>15.67</v>
      </c>
      <c r="AB586">
        <v>1.03</v>
      </c>
      <c r="AC586">
        <v>2.2999999999999998</v>
      </c>
      <c r="AD586">
        <v>-5</v>
      </c>
      <c r="AE586">
        <v>0.09</v>
      </c>
      <c r="AF586">
        <v>8.6999999999999993</v>
      </c>
      <c r="AG586">
        <v>6.1</v>
      </c>
      <c r="AH586">
        <v>341</v>
      </c>
      <c r="AI586">
        <v>0.19</v>
      </c>
      <c r="AJ586">
        <v>3.2000000000000001E-2</v>
      </c>
      <c r="AK586">
        <v>9.9</v>
      </c>
      <c r="AL586">
        <v>1.7999999999999999E-2</v>
      </c>
      <c r="AM586">
        <v>6.14</v>
      </c>
      <c r="AN586">
        <v>-0.02</v>
      </c>
      <c r="AO586">
        <v>0.03</v>
      </c>
      <c r="AP586">
        <v>2.2999999999999998</v>
      </c>
      <c r="AQ586">
        <v>0.2</v>
      </c>
      <c r="AR586">
        <v>38</v>
      </c>
      <c r="AS586">
        <v>-0.02</v>
      </c>
      <c r="AT586">
        <v>1.8</v>
      </c>
      <c r="AU586">
        <v>580</v>
      </c>
      <c r="AV586">
        <v>0.04</v>
      </c>
      <c r="AW586">
        <v>0.4</v>
      </c>
      <c r="AX586">
        <v>35</v>
      </c>
      <c r="AY586">
        <v>-0.1</v>
      </c>
      <c r="AZ586">
        <v>23.2</v>
      </c>
    </row>
    <row r="587" spans="1:52" x14ac:dyDescent="0.3">
      <c r="A587" t="s">
        <v>2227</v>
      </c>
      <c r="B587" t="s">
        <v>2228</v>
      </c>
      <c r="C587" s="1" t="str">
        <f t="shared" si="89"/>
        <v>21:1174</v>
      </c>
      <c r="D587" s="1" t="str">
        <f t="shared" si="96"/>
        <v>21:0241</v>
      </c>
      <c r="E587" t="s">
        <v>2200</v>
      </c>
      <c r="F587" t="s">
        <v>2229</v>
      </c>
      <c r="H587">
        <v>71.387709999999998</v>
      </c>
      <c r="I587">
        <v>-114.15206999999999</v>
      </c>
      <c r="J587" s="1" t="str">
        <f t="shared" si="97"/>
        <v>NGR bulk stream sediment</v>
      </c>
      <c r="K587" s="1" t="str">
        <f t="shared" si="98"/>
        <v>&lt;177 micron (NGR)</v>
      </c>
      <c r="L587">
        <v>30</v>
      </c>
      <c r="M587" t="s">
        <v>116</v>
      </c>
      <c r="N587">
        <v>169</v>
      </c>
      <c r="O587">
        <v>1</v>
      </c>
      <c r="P587">
        <v>12</v>
      </c>
      <c r="Q587">
        <v>0.77</v>
      </c>
      <c r="R587">
        <v>1.2</v>
      </c>
      <c r="S587">
        <v>-0.2</v>
      </c>
      <c r="T587">
        <v>-20</v>
      </c>
      <c r="U587">
        <v>48.2</v>
      </c>
      <c r="V587">
        <v>0.05</v>
      </c>
      <c r="W587">
        <v>9.83</v>
      </c>
      <c r="X587">
        <v>7.0000000000000007E-2</v>
      </c>
      <c r="Y587">
        <v>6.2</v>
      </c>
      <c r="Z587">
        <v>11.9</v>
      </c>
      <c r="AA587">
        <v>15.03</v>
      </c>
      <c r="AB587">
        <v>1.05</v>
      </c>
      <c r="AC587">
        <v>2.2999999999999998</v>
      </c>
      <c r="AD587">
        <v>-5</v>
      </c>
      <c r="AE587">
        <v>0.09</v>
      </c>
      <c r="AF587">
        <v>8.9</v>
      </c>
      <c r="AG587">
        <v>6.19</v>
      </c>
      <c r="AH587">
        <v>315</v>
      </c>
      <c r="AI587">
        <v>0.2</v>
      </c>
      <c r="AJ587">
        <v>3.5000000000000003E-2</v>
      </c>
      <c r="AK587">
        <v>9.5</v>
      </c>
      <c r="AL587">
        <v>1.7999999999999999E-2</v>
      </c>
      <c r="AM587">
        <v>6.07</v>
      </c>
      <c r="AN587">
        <v>-0.02</v>
      </c>
      <c r="AO587">
        <v>0.02</v>
      </c>
      <c r="AP587">
        <v>2.2999999999999998</v>
      </c>
      <c r="AQ587">
        <v>0.4</v>
      </c>
      <c r="AR587">
        <v>37.200000000000003</v>
      </c>
      <c r="AS587">
        <v>-0.02</v>
      </c>
      <c r="AT587">
        <v>1.7</v>
      </c>
      <c r="AU587">
        <v>640</v>
      </c>
      <c r="AV587">
        <v>0.03</v>
      </c>
      <c r="AW587">
        <v>0.4</v>
      </c>
      <c r="AX587">
        <v>41</v>
      </c>
      <c r="AY587">
        <v>-0.1</v>
      </c>
      <c r="AZ587">
        <v>25.1</v>
      </c>
    </row>
    <row r="588" spans="1:52" x14ac:dyDescent="0.3">
      <c r="A588" t="s">
        <v>2230</v>
      </c>
      <c r="B588" t="s">
        <v>2231</v>
      </c>
      <c r="C588" s="1" t="str">
        <f t="shared" si="89"/>
        <v>21:1174</v>
      </c>
      <c r="D588" s="1" t="str">
        <f t="shared" si="96"/>
        <v>21:0241</v>
      </c>
      <c r="E588" t="s">
        <v>2232</v>
      </c>
      <c r="F588" t="s">
        <v>2233</v>
      </c>
      <c r="H588">
        <v>71.326269999999994</v>
      </c>
      <c r="I588">
        <v>-114.23806999999999</v>
      </c>
      <c r="J588" s="1" t="str">
        <f t="shared" si="97"/>
        <v>NGR bulk stream sediment</v>
      </c>
      <c r="K588" s="1" t="str">
        <f t="shared" si="98"/>
        <v>&lt;177 micron (NGR)</v>
      </c>
      <c r="L588">
        <v>30</v>
      </c>
      <c r="M588" t="s">
        <v>92</v>
      </c>
      <c r="N588">
        <v>170</v>
      </c>
      <c r="O588">
        <v>1</v>
      </c>
      <c r="P588">
        <v>22</v>
      </c>
      <c r="Q588">
        <v>1.22</v>
      </c>
      <c r="R588">
        <v>1.3</v>
      </c>
      <c r="S588">
        <v>0.5</v>
      </c>
      <c r="T588">
        <v>-20</v>
      </c>
      <c r="U588">
        <v>65.599999999999994</v>
      </c>
      <c r="V588">
        <v>0.08</v>
      </c>
      <c r="W588">
        <v>4.72</v>
      </c>
      <c r="X588">
        <v>0.09</v>
      </c>
      <c r="Y588">
        <v>6.7</v>
      </c>
      <c r="Z588">
        <v>16.2</v>
      </c>
      <c r="AA588">
        <v>27.9</v>
      </c>
      <c r="AB588">
        <v>1.19</v>
      </c>
      <c r="AC588">
        <v>3.6</v>
      </c>
      <c r="AD588">
        <v>-5</v>
      </c>
      <c r="AE588">
        <v>0.08</v>
      </c>
      <c r="AF588">
        <v>11.5</v>
      </c>
      <c r="AG588">
        <v>4.34</v>
      </c>
      <c r="AH588">
        <v>122</v>
      </c>
      <c r="AI588">
        <v>0.18</v>
      </c>
      <c r="AJ588">
        <v>3.1E-2</v>
      </c>
      <c r="AK588">
        <v>12.7</v>
      </c>
      <c r="AL588">
        <v>2.9000000000000001E-2</v>
      </c>
      <c r="AM588">
        <v>6.57</v>
      </c>
      <c r="AN588">
        <v>7.0000000000000007E-2</v>
      </c>
      <c r="AO588">
        <v>0.05</v>
      </c>
      <c r="AP588">
        <v>3.2</v>
      </c>
      <c r="AQ588">
        <v>0.3</v>
      </c>
      <c r="AR588">
        <v>20.9</v>
      </c>
      <c r="AS588">
        <v>-0.02</v>
      </c>
      <c r="AT588">
        <v>2.4</v>
      </c>
      <c r="AU588">
        <v>640</v>
      </c>
      <c r="AV588">
        <v>7.0000000000000007E-2</v>
      </c>
      <c r="AW588">
        <v>0.6</v>
      </c>
      <c r="AX588">
        <v>37</v>
      </c>
      <c r="AY588">
        <v>-0.1</v>
      </c>
      <c r="AZ588">
        <v>42.8</v>
      </c>
    </row>
    <row r="589" spans="1:52" x14ac:dyDescent="0.3">
      <c r="A589" t="s">
        <v>2234</v>
      </c>
      <c r="B589" t="s">
        <v>2235</v>
      </c>
      <c r="C589" s="1" t="str">
        <f t="shared" si="89"/>
        <v>21:1174</v>
      </c>
      <c r="D589" s="1" t="str">
        <f t="shared" si="96"/>
        <v>21:0241</v>
      </c>
      <c r="E589" t="s">
        <v>2236</v>
      </c>
      <c r="F589" t="s">
        <v>2237</v>
      </c>
      <c r="H589">
        <v>71.319329999999994</v>
      </c>
      <c r="I589">
        <v>-114.28707</v>
      </c>
      <c r="J589" s="1" t="str">
        <f t="shared" si="97"/>
        <v>NGR bulk stream sediment</v>
      </c>
      <c r="K589" s="1" t="str">
        <f t="shared" si="98"/>
        <v>&lt;177 micron (NGR)</v>
      </c>
      <c r="L589">
        <v>30</v>
      </c>
      <c r="M589" t="s">
        <v>97</v>
      </c>
      <c r="N589">
        <v>171</v>
      </c>
      <c r="O589">
        <v>1</v>
      </c>
      <c r="P589">
        <v>57</v>
      </c>
      <c r="Q589">
        <v>1.32</v>
      </c>
      <c r="R589">
        <v>2.2999999999999998</v>
      </c>
      <c r="S589">
        <v>1.7</v>
      </c>
      <c r="T589">
        <v>-20</v>
      </c>
      <c r="U589">
        <v>46.1</v>
      </c>
      <c r="V589">
        <v>0.1</v>
      </c>
      <c r="W589">
        <v>7.1</v>
      </c>
      <c r="X589">
        <v>0.18</v>
      </c>
      <c r="Y589">
        <v>13.7</v>
      </c>
      <c r="Z589">
        <v>23.8</v>
      </c>
      <c r="AA589">
        <v>91.92</v>
      </c>
      <c r="AB589">
        <v>1.82</v>
      </c>
      <c r="AC589">
        <v>4.3</v>
      </c>
      <c r="AD589">
        <v>7</v>
      </c>
      <c r="AE589">
        <v>0.08</v>
      </c>
      <c r="AF589">
        <v>12.4</v>
      </c>
      <c r="AG589">
        <v>5.13</v>
      </c>
      <c r="AH589">
        <v>237</v>
      </c>
      <c r="AI589">
        <v>0.2</v>
      </c>
      <c r="AJ589">
        <v>2.1999999999999999E-2</v>
      </c>
      <c r="AK589">
        <v>28.7</v>
      </c>
      <c r="AL589">
        <v>2.7E-2</v>
      </c>
      <c r="AM589">
        <v>9.3800000000000008</v>
      </c>
      <c r="AN589">
        <v>-0.02</v>
      </c>
      <c r="AO589">
        <v>7.0000000000000007E-2</v>
      </c>
      <c r="AP589">
        <v>4.3</v>
      </c>
      <c r="AQ589">
        <v>0.5</v>
      </c>
      <c r="AR589">
        <v>27.5</v>
      </c>
      <c r="AS589">
        <v>-0.02</v>
      </c>
      <c r="AT589">
        <v>3.2</v>
      </c>
      <c r="AU589">
        <v>730</v>
      </c>
      <c r="AV589">
        <v>0.11</v>
      </c>
      <c r="AW589">
        <v>0.5</v>
      </c>
      <c r="AX589">
        <v>56</v>
      </c>
      <c r="AY589">
        <v>-0.1</v>
      </c>
      <c r="AZ589">
        <v>73.3</v>
      </c>
    </row>
    <row r="590" spans="1:52" x14ac:dyDescent="0.3">
      <c r="A590" t="s">
        <v>2238</v>
      </c>
      <c r="B590" t="s">
        <v>2239</v>
      </c>
      <c r="C590" s="1" t="str">
        <f t="shared" si="89"/>
        <v>21:1174</v>
      </c>
      <c r="D590" s="1" t="str">
        <f t="shared" si="96"/>
        <v>21:0241</v>
      </c>
      <c r="E590" t="s">
        <v>2240</v>
      </c>
      <c r="F590" t="s">
        <v>2241</v>
      </c>
      <c r="H590">
        <v>71.298180000000002</v>
      </c>
      <c r="I590">
        <v>-114.27406999999999</v>
      </c>
      <c r="J590" s="1" t="str">
        <f t="shared" si="97"/>
        <v>NGR bulk stream sediment</v>
      </c>
      <c r="K590" s="1" t="str">
        <f t="shared" si="98"/>
        <v>&lt;177 micron (NGR)</v>
      </c>
      <c r="L590">
        <v>30</v>
      </c>
      <c r="M590" t="s">
        <v>102</v>
      </c>
      <c r="N590">
        <v>172</v>
      </c>
      <c r="O590">
        <v>1</v>
      </c>
      <c r="P590">
        <v>27</v>
      </c>
      <c r="Q590">
        <v>1.1000000000000001</v>
      </c>
      <c r="R590">
        <v>3.4</v>
      </c>
      <c r="S590">
        <v>0.4</v>
      </c>
      <c r="T590">
        <v>-20</v>
      </c>
      <c r="U590">
        <v>81.8</v>
      </c>
      <c r="V590">
        <v>0.13</v>
      </c>
      <c r="W590">
        <v>10.7</v>
      </c>
      <c r="X590">
        <v>0.14000000000000001</v>
      </c>
      <c r="Y590">
        <v>8.8000000000000007</v>
      </c>
      <c r="Z590">
        <v>22.9</v>
      </c>
      <c r="AA590">
        <v>32.83</v>
      </c>
      <c r="AB590">
        <v>1.46</v>
      </c>
      <c r="AC590">
        <v>3.5</v>
      </c>
      <c r="AD590">
        <v>11</v>
      </c>
      <c r="AE590">
        <v>0.15</v>
      </c>
      <c r="AF590">
        <v>10.8</v>
      </c>
      <c r="AG590">
        <v>5.36</v>
      </c>
      <c r="AH590">
        <v>271</v>
      </c>
      <c r="AI590">
        <v>0.56000000000000005</v>
      </c>
      <c r="AJ590">
        <v>2.5000000000000001E-2</v>
      </c>
      <c r="AK590">
        <v>16.7</v>
      </c>
      <c r="AL590">
        <v>2.7E-2</v>
      </c>
      <c r="AM590">
        <v>7.94</v>
      </c>
      <c r="AN590">
        <v>0.39</v>
      </c>
      <c r="AO590">
        <v>0.08</v>
      </c>
      <c r="AP590">
        <v>3.9</v>
      </c>
      <c r="AQ590">
        <v>0.4</v>
      </c>
      <c r="AR590">
        <v>45.7</v>
      </c>
      <c r="AS590">
        <v>-0.02</v>
      </c>
      <c r="AT590">
        <v>2.5</v>
      </c>
      <c r="AU590">
        <v>460</v>
      </c>
      <c r="AV590">
        <v>0.1</v>
      </c>
      <c r="AW590">
        <v>0.8</v>
      </c>
      <c r="AX590">
        <v>41</v>
      </c>
      <c r="AY590">
        <v>-0.1</v>
      </c>
      <c r="AZ590">
        <v>38.4</v>
      </c>
    </row>
    <row r="591" spans="1:52" x14ac:dyDescent="0.3">
      <c r="A591" t="s">
        <v>2242</v>
      </c>
      <c r="B591" t="s">
        <v>2243</v>
      </c>
      <c r="C591" s="1" t="str">
        <f t="shared" si="89"/>
        <v>21:1174</v>
      </c>
      <c r="D591" s="1" t="str">
        <f t="shared" si="96"/>
        <v>21:0241</v>
      </c>
      <c r="E591" t="s">
        <v>2244</v>
      </c>
      <c r="F591" t="s">
        <v>2245</v>
      </c>
      <c r="H591">
        <v>71.287880000000001</v>
      </c>
      <c r="I591">
        <v>-114.27007</v>
      </c>
      <c r="J591" s="1" t="str">
        <f t="shared" si="97"/>
        <v>NGR bulk stream sediment</v>
      </c>
      <c r="K591" s="1" t="str">
        <f t="shared" si="98"/>
        <v>&lt;177 micron (NGR)</v>
      </c>
      <c r="L591">
        <v>30</v>
      </c>
      <c r="M591" t="s">
        <v>107</v>
      </c>
      <c r="N591">
        <v>173</v>
      </c>
      <c r="O591">
        <v>1</v>
      </c>
      <c r="P591">
        <v>22</v>
      </c>
      <c r="Q591">
        <v>1.61</v>
      </c>
      <c r="R591">
        <v>4</v>
      </c>
      <c r="S591">
        <v>0.5</v>
      </c>
      <c r="T591">
        <v>-20</v>
      </c>
      <c r="U591">
        <v>63.8</v>
      </c>
      <c r="V591">
        <v>0.13</v>
      </c>
      <c r="W591">
        <v>8.41</v>
      </c>
      <c r="X591">
        <v>0.12</v>
      </c>
      <c r="Y591">
        <v>8.5</v>
      </c>
      <c r="Z591">
        <v>26.6</v>
      </c>
      <c r="AA591">
        <v>28.5</v>
      </c>
      <c r="AB591">
        <v>1.71</v>
      </c>
      <c r="AC591">
        <v>5</v>
      </c>
      <c r="AD591">
        <v>-5</v>
      </c>
      <c r="AE591">
        <v>0.25</v>
      </c>
      <c r="AF591">
        <v>17.7</v>
      </c>
      <c r="AG591">
        <v>5.76</v>
      </c>
      <c r="AH591">
        <v>256</v>
      </c>
      <c r="AI591">
        <v>0.31</v>
      </c>
      <c r="AJ591">
        <v>0.03</v>
      </c>
      <c r="AK591">
        <v>16.7</v>
      </c>
      <c r="AL591">
        <v>0.04</v>
      </c>
      <c r="AM591">
        <v>8.98</v>
      </c>
      <c r="AN591">
        <v>-0.02</v>
      </c>
      <c r="AO591">
        <v>0.06</v>
      </c>
      <c r="AP591">
        <v>4.4000000000000004</v>
      </c>
      <c r="AQ591">
        <v>0.4</v>
      </c>
      <c r="AR591">
        <v>41.8</v>
      </c>
      <c r="AS591">
        <v>-0.02</v>
      </c>
      <c r="AT591">
        <v>3.2</v>
      </c>
      <c r="AU591">
        <v>400</v>
      </c>
      <c r="AV591">
        <v>0.13</v>
      </c>
      <c r="AW591">
        <v>0.5</v>
      </c>
      <c r="AX591">
        <v>48</v>
      </c>
      <c r="AY591">
        <v>-0.1</v>
      </c>
      <c r="AZ591">
        <v>58</v>
      </c>
    </row>
    <row r="592" spans="1:52" x14ac:dyDescent="0.3">
      <c r="A592" t="s">
        <v>2246</v>
      </c>
      <c r="B592" t="s">
        <v>2247</v>
      </c>
      <c r="C592" s="1" t="str">
        <f t="shared" si="89"/>
        <v>21:1174</v>
      </c>
      <c r="D592" s="1" t="str">
        <f t="shared" si="96"/>
        <v>21:0241</v>
      </c>
      <c r="E592" t="s">
        <v>2248</v>
      </c>
      <c r="F592" t="s">
        <v>2249</v>
      </c>
      <c r="H592">
        <v>71.276380000000003</v>
      </c>
      <c r="I592">
        <v>-114.40208</v>
      </c>
      <c r="J592" s="1" t="str">
        <f t="shared" si="97"/>
        <v>NGR bulk stream sediment</v>
      </c>
      <c r="K592" s="1" t="str">
        <f t="shared" si="98"/>
        <v>&lt;177 micron (NGR)</v>
      </c>
      <c r="L592">
        <v>30</v>
      </c>
      <c r="M592" t="s">
        <v>112</v>
      </c>
      <c r="N592">
        <v>174</v>
      </c>
      <c r="O592">
        <v>1</v>
      </c>
      <c r="P592">
        <v>21</v>
      </c>
      <c r="Q592">
        <v>1.7</v>
      </c>
      <c r="R592">
        <v>2.2000000000000002</v>
      </c>
      <c r="S592">
        <v>0.6</v>
      </c>
      <c r="T592">
        <v>-20</v>
      </c>
      <c r="U592">
        <v>142.6</v>
      </c>
      <c r="V592">
        <v>0.11</v>
      </c>
      <c r="W592">
        <v>6.77</v>
      </c>
      <c r="X592">
        <v>0.12</v>
      </c>
      <c r="Y592">
        <v>9.6999999999999993</v>
      </c>
      <c r="Z592">
        <v>32.200000000000003</v>
      </c>
      <c r="AA592">
        <v>35.69</v>
      </c>
      <c r="AB592">
        <v>2.16</v>
      </c>
      <c r="AC592">
        <v>4.7</v>
      </c>
      <c r="AD592">
        <v>7</v>
      </c>
      <c r="AE592">
        <v>0.15</v>
      </c>
      <c r="AF592">
        <v>13.8</v>
      </c>
      <c r="AG592">
        <v>5.27</v>
      </c>
      <c r="AH592">
        <v>382</v>
      </c>
      <c r="AI592">
        <v>0.24</v>
      </c>
      <c r="AJ592">
        <v>0.06</v>
      </c>
      <c r="AK592">
        <v>21.5</v>
      </c>
      <c r="AL592">
        <v>3.4000000000000002E-2</v>
      </c>
      <c r="AM592">
        <v>10.95</v>
      </c>
      <c r="AN592">
        <v>0.05</v>
      </c>
      <c r="AO592">
        <v>0.03</v>
      </c>
      <c r="AP592">
        <v>5.9</v>
      </c>
      <c r="AQ592">
        <v>0.4</v>
      </c>
      <c r="AR592">
        <v>38.6</v>
      </c>
      <c r="AS592">
        <v>-0.02</v>
      </c>
      <c r="AT592">
        <v>1.9</v>
      </c>
      <c r="AU592">
        <v>670</v>
      </c>
      <c r="AV592">
        <v>7.0000000000000007E-2</v>
      </c>
      <c r="AW592">
        <v>0.4</v>
      </c>
      <c r="AX592">
        <v>75</v>
      </c>
      <c r="AY592">
        <v>-0.1</v>
      </c>
      <c r="AZ592">
        <v>58.5</v>
      </c>
    </row>
    <row r="593" spans="1:52" x14ac:dyDescent="0.3">
      <c r="A593" t="s">
        <v>2250</v>
      </c>
      <c r="B593" t="s">
        <v>2251</v>
      </c>
      <c r="C593" s="1" t="str">
        <f t="shared" si="89"/>
        <v>21:1174</v>
      </c>
      <c r="D593" s="1" t="str">
        <f t="shared" si="96"/>
        <v>21:0241</v>
      </c>
      <c r="E593" t="s">
        <v>2252</v>
      </c>
      <c r="F593" t="s">
        <v>2253</v>
      </c>
      <c r="H593">
        <v>71.266970000000001</v>
      </c>
      <c r="I593">
        <v>-114.59108999999999</v>
      </c>
      <c r="J593" s="1" t="str">
        <f t="shared" si="97"/>
        <v>NGR bulk stream sediment</v>
      </c>
      <c r="K593" s="1" t="str">
        <f t="shared" si="98"/>
        <v>&lt;177 micron (NGR)</v>
      </c>
      <c r="L593">
        <v>30</v>
      </c>
      <c r="M593" t="s">
        <v>125</v>
      </c>
      <c r="N593">
        <v>175</v>
      </c>
      <c r="O593">
        <v>1</v>
      </c>
      <c r="P593">
        <v>15</v>
      </c>
      <c r="Q593">
        <v>1.22</v>
      </c>
      <c r="R593">
        <v>1.4</v>
      </c>
      <c r="S593">
        <v>0.8</v>
      </c>
      <c r="T593">
        <v>-20</v>
      </c>
      <c r="U593">
        <v>69.099999999999994</v>
      </c>
      <c r="V593">
        <v>0.09</v>
      </c>
      <c r="W593">
        <v>5.97</v>
      </c>
      <c r="X593">
        <v>0.11</v>
      </c>
      <c r="Y593">
        <v>8.4</v>
      </c>
      <c r="Z593">
        <v>19.399999999999999</v>
      </c>
      <c r="AA593">
        <v>32.049999999999997</v>
      </c>
      <c r="AB593">
        <v>1.37</v>
      </c>
      <c r="AC593">
        <v>3.7</v>
      </c>
      <c r="AD593">
        <v>8</v>
      </c>
      <c r="AE593">
        <v>0.13</v>
      </c>
      <c r="AF593">
        <v>17.100000000000001</v>
      </c>
      <c r="AG593">
        <v>4.12</v>
      </c>
      <c r="AH593">
        <v>210</v>
      </c>
      <c r="AI593">
        <v>0.18</v>
      </c>
      <c r="AJ593">
        <v>3.3000000000000002E-2</v>
      </c>
      <c r="AK593">
        <v>14.3</v>
      </c>
      <c r="AL593">
        <v>2.8000000000000001E-2</v>
      </c>
      <c r="AM593">
        <v>5.88</v>
      </c>
      <c r="AN593">
        <v>-0.02</v>
      </c>
      <c r="AO593">
        <v>0.03</v>
      </c>
      <c r="AP593">
        <v>4.0999999999999996</v>
      </c>
      <c r="AQ593">
        <v>0.4</v>
      </c>
      <c r="AR593">
        <v>24.7</v>
      </c>
      <c r="AS593">
        <v>-0.02</v>
      </c>
      <c r="AT593">
        <v>3.8</v>
      </c>
      <c r="AU593">
        <v>330</v>
      </c>
      <c r="AV593">
        <v>0.05</v>
      </c>
      <c r="AW593">
        <v>0.6</v>
      </c>
      <c r="AX593">
        <v>44</v>
      </c>
      <c r="AY593">
        <v>-0.1</v>
      </c>
      <c r="AZ593">
        <v>30.5</v>
      </c>
    </row>
    <row r="594" spans="1:52" x14ac:dyDescent="0.3">
      <c r="A594" t="s">
        <v>2254</v>
      </c>
      <c r="B594" t="s">
        <v>2255</v>
      </c>
      <c r="C594" s="1" t="str">
        <f t="shared" si="89"/>
        <v>21:1174</v>
      </c>
      <c r="D594" s="1" t="str">
        <f t="shared" si="96"/>
        <v>21:0241</v>
      </c>
      <c r="E594" t="s">
        <v>2256</v>
      </c>
      <c r="F594" t="s">
        <v>2257</v>
      </c>
      <c r="H594">
        <v>71.265950000000004</v>
      </c>
      <c r="I594">
        <v>-114.60809</v>
      </c>
      <c r="J594" s="1" t="str">
        <f t="shared" si="97"/>
        <v>NGR bulk stream sediment</v>
      </c>
      <c r="K594" s="1" t="str">
        <f t="shared" si="98"/>
        <v>&lt;177 micron (NGR)</v>
      </c>
      <c r="L594">
        <v>30</v>
      </c>
      <c r="M594" t="s">
        <v>130</v>
      </c>
      <c r="N594">
        <v>176</v>
      </c>
      <c r="O594">
        <v>1</v>
      </c>
      <c r="P594">
        <v>22</v>
      </c>
      <c r="Q594">
        <v>1.25</v>
      </c>
      <c r="R594">
        <v>1.7</v>
      </c>
      <c r="S594">
        <v>0.8</v>
      </c>
      <c r="T594">
        <v>-20</v>
      </c>
      <c r="U594">
        <v>46</v>
      </c>
      <c r="V594">
        <v>0.06</v>
      </c>
      <c r="W594">
        <v>5.86</v>
      </c>
      <c r="X594">
        <v>0.09</v>
      </c>
      <c r="Y594">
        <v>10</v>
      </c>
      <c r="Z594">
        <v>17.2</v>
      </c>
      <c r="AA594">
        <v>45.98</v>
      </c>
      <c r="AB594">
        <v>1.83</v>
      </c>
      <c r="AC594">
        <v>4.3</v>
      </c>
      <c r="AD594">
        <v>6</v>
      </c>
      <c r="AE594">
        <v>7.0000000000000007E-2</v>
      </c>
      <c r="AF594">
        <v>10.6</v>
      </c>
      <c r="AG594">
        <v>4.08</v>
      </c>
      <c r="AH594">
        <v>140</v>
      </c>
      <c r="AI594">
        <v>0.18</v>
      </c>
      <c r="AJ594">
        <v>3.7999999999999999E-2</v>
      </c>
      <c r="AK594">
        <v>18.100000000000001</v>
      </c>
      <c r="AL594">
        <v>2.7E-2</v>
      </c>
      <c r="AM594">
        <v>7.15</v>
      </c>
      <c r="AN594">
        <v>-0.02</v>
      </c>
      <c r="AO594">
        <v>0.03</v>
      </c>
      <c r="AP594">
        <v>4.8</v>
      </c>
      <c r="AQ594">
        <v>0.2</v>
      </c>
      <c r="AR594">
        <v>28</v>
      </c>
      <c r="AS594">
        <v>-0.02</v>
      </c>
      <c r="AT594">
        <v>2.9</v>
      </c>
      <c r="AU594">
        <v>840</v>
      </c>
      <c r="AV594">
        <v>0.04</v>
      </c>
      <c r="AW594">
        <v>0.4</v>
      </c>
      <c r="AX594">
        <v>77</v>
      </c>
      <c r="AY594">
        <v>-0.1</v>
      </c>
      <c r="AZ594">
        <v>36.4</v>
      </c>
    </row>
    <row r="595" spans="1:52" x14ac:dyDescent="0.3">
      <c r="A595" t="s">
        <v>2258</v>
      </c>
      <c r="B595" t="s">
        <v>2259</v>
      </c>
      <c r="C595" s="1" t="str">
        <f t="shared" si="89"/>
        <v>21:1174</v>
      </c>
      <c r="D595" s="1" t="str">
        <f t="shared" si="96"/>
        <v>21:0241</v>
      </c>
      <c r="E595" t="s">
        <v>2260</v>
      </c>
      <c r="F595" t="s">
        <v>2261</v>
      </c>
      <c r="H595">
        <v>71.26567</v>
      </c>
      <c r="I595">
        <v>-114.77509999999999</v>
      </c>
      <c r="J595" s="1" t="str">
        <f t="shared" si="97"/>
        <v>NGR bulk stream sediment</v>
      </c>
      <c r="K595" s="1" t="str">
        <f t="shared" si="98"/>
        <v>&lt;177 micron (NGR)</v>
      </c>
      <c r="L595">
        <v>30</v>
      </c>
      <c r="M595" t="s">
        <v>135</v>
      </c>
      <c r="N595">
        <v>177</v>
      </c>
      <c r="O595">
        <v>1</v>
      </c>
      <c r="P595">
        <v>12</v>
      </c>
      <c r="Q595">
        <v>0.53</v>
      </c>
      <c r="R595">
        <v>1.8</v>
      </c>
      <c r="S595">
        <v>0.4</v>
      </c>
      <c r="T595">
        <v>-20</v>
      </c>
      <c r="U595">
        <v>29.2</v>
      </c>
      <c r="V595">
        <v>0.04</v>
      </c>
      <c r="W595">
        <v>11.75</v>
      </c>
      <c r="X595">
        <v>7.0000000000000007E-2</v>
      </c>
      <c r="Y595">
        <v>5.6</v>
      </c>
      <c r="Z595">
        <v>8.6</v>
      </c>
      <c r="AA595">
        <v>22.87</v>
      </c>
      <c r="AB595">
        <v>1.06</v>
      </c>
      <c r="AC595">
        <v>1.8</v>
      </c>
      <c r="AD595">
        <v>-5</v>
      </c>
      <c r="AE595">
        <v>0.05</v>
      </c>
      <c r="AF595">
        <v>7.1</v>
      </c>
      <c r="AG595">
        <v>6.66</v>
      </c>
      <c r="AH595">
        <v>299</v>
      </c>
      <c r="AI595">
        <v>0.28000000000000003</v>
      </c>
      <c r="AJ595">
        <v>2.1000000000000001E-2</v>
      </c>
      <c r="AK595">
        <v>9.1</v>
      </c>
      <c r="AL595">
        <v>1.7000000000000001E-2</v>
      </c>
      <c r="AM595">
        <v>4.6900000000000004</v>
      </c>
      <c r="AN595">
        <v>-0.02</v>
      </c>
      <c r="AO595">
        <v>0.03</v>
      </c>
      <c r="AP595">
        <v>2.5</v>
      </c>
      <c r="AQ595">
        <v>0.2</v>
      </c>
      <c r="AR595">
        <v>38.9</v>
      </c>
      <c r="AS595">
        <v>-0.02</v>
      </c>
      <c r="AT595">
        <v>1.7</v>
      </c>
      <c r="AU595">
        <v>370</v>
      </c>
      <c r="AV595">
        <v>0.03</v>
      </c>
      <c r="AW595">
        <v>0.3</v>
      </c>
      <c r="AX595">
        <v>38</v>
      </c>
      <c r="AY595">
        <v>-0.1</v>
      </c>
      <c r="AZ595">
        <v>19.7</v>
      </c>
    </row>
    <row r="596" spans="1:52" x14ac:dyDescent="0.3">
      <c r="A596" t="s">
        <v>2262</v>
      </c>
      <c r="B596" t="s">
        <v>2263</v>
      </c>
      <c r="C596" s="1" t="str">
        <f t="shared" si="89"/>
        <v>21:1174</v>
      </c>
      <c r="D596" s="1" t="str">
        <f t="shared" si="96"/>
        <v>21:0241</v>
      </c>
      <c r="E596" t="s">
        <v>2264</v>
      </c>
      <c r="F596" t="s">
        <v>2265</v>
      </c>
      <c r="H596">
        <v>71.261380000000003</v>
      </c>
      <c r="I596">
        <v>-114.8111</v>
      </c>
      <c r="J596" s="1" t="str">
        <f t="shared" si="97"/>
        <v>NGR bulk stream sediment</v>
      </c>
      <c r="K596" s="1" t="str">
        <f t="shared" si="98"/>
        <v>&lt;177 micron (NGR)</v>
      </c>
      <c r="L596">
        <v>30</v>
      </c>
      <c r="M596" t="s">
        <v>140</v>
      </c>
      <c r="N596">
        <v>178</v>
      </c>
      <c r="O596">
        <v>1</v>
      </c>
      <c r="P596">
        <v>17</v>
      </c>
      <c r="Q596">
        <v>0.69</v>
      </c>
      <c r="R596">
        <v>1.7</v>
      </c>
      <c r="S596">
        <v>0.6</v>
      </c>
      <c r="T596">
        <v>-20</v>
      </c>
      <c r="U596">
        <v>29.1</v>
      </c>
      <c r="V596">
        <v>0.06</v>
      </c>
      <c r="W596">
        <v>9.76</v>
      </c>
      <c r="X596">
        <v>0.08</v>
      </c>
      <c r="Y596">
        <v>6.1</v>
      </c>
      <c r="Z596">
        <v>11.1</v>
      </c>
      <c r="AA596">
        <v>23.09</v>
      </c>
      <c r="AB596">
        <v>1.23</v>
      </c>
      <c r="AC596">
        <v>2.4</v>
      </c>
      <c r="AD596">
        <v>-5</v>
      </c>
      <c r="AE596">
        <v>0.06</v>
      </c>
      <c r="AF596">
        <v>7.6</v>
      </c>
      <c r="AG596">
        <v>5.84</v>
      </c>
      <c r="AH596">
        <v>184</v>
      </c>
      <c r="AI596">
        <v>0.24</v>
      </c>
      <c r="AJ596">
        <v>3.1E-2</v>
      </c>
      <c r="AK596">
        <v>9.9</v>
      </c>
      <c r="AL596">
        <v>1.9E-2</v>
      </c>
      <c r="AM596">
        <v>5.19</v>
      </c>
      <c r="AN596">
        <v>-0.02</v>
      </c>
      <c r="AO596">
        <v>0.04</v>
      </c>
      <c r="AP596">
        <v>3.1</v>
      </c>
      <c r="AQ596">
        <v>0.3</v>
      </c>
      <c r="AR596">
        <v>37.4</v>
      </c>
      <c r="AS596">
        <v>-0.02</v>
      </c>
      <c r="AT596">
        <v>2.1</v>
      </c>
      <c r="AU596">
        <v>560</v>
      </c>
      <c r="AV596">
        <v>0.03</v>
      </c>
      <c r="AW596">
        <v>0.4</v>
      </c>
      <c r="AX596">
        <v>49</v>
      </c>
      <c r="AY596">
        <v>-0.1</v>
      </c>
      <c r="AZ596">
        <v>23.4</v>
      </c>
    </row>
    <row r="597" spans="1:52" x14ac:dyDescent="0.3">
      <c r="A597" t="s">
        <v>2266</v>
      </c>
      <c r="B597" t="s">
        <v>2267</v>
      </c>
      <c r="C597" s="1" t="str">
        <f t="shared" si="89"/>
        <v>21:1174</v>
      </c>
      <c r="D597" s="1" t="str">
        <f t="shared" si="96"/>
        <v>21:0241</v>
      </c>
      <c r="E597" t="s">
        <v>2268</v>
      </c>
      <c r="F597" t="s">
        <v>2269</v>
      </c>
      <c r="H597">
        <v>71.266819999999996</v>
      </c>
      <c r="I597">
        <v>-114.8391</v>
      </c>
      <c r="J597" s="1" t="str">
        <f t="shared" si="97"/>
        <v>NGR bulk stream sediment</v>
      </c>
      <c r="K597" s="1" t="str">
        <f t="shared" si="98"/>
        <v>&lt;177 micron (NGR)</v>
      </c>
      <c r="L597">
        <v>30</v>
      </c>
      <c r="M597" t="s">
        <v>145</v>
      </c>
      <c r="N597">
        <v>179</v>
      </c>
      <c r="O597">
        <v>1</v>
      </c>
      <c r="P597">
        <v>12</v>
      </c>
      <c r="Q597">
        <v>0.43</v>
      </c>
      <c r="R597">
        <v>1.9</v>
      </c>
      <c r="S597">
        <v>0.2</v>
      </c>
      <c r="T597">
        <v>-20</v>
      </c>
      <c r="U597">
        <v>27.7</v>
      </c>
      <c r="V597">
        <v>0.04</v>
      </c>
      <c r="W597">
        <v>12.28</v>
      </c>
      <c r="X597">
        <v>7.0000000000000007E-2</v>
      </c>
      <c r="Y597">
        <v>4.0999999999999996</v>
      </c>
      <c r="Z597">
        <v>9.3000000000000007</v>
      </c>
      <c r="AA597">
        <v>12.01</v>
      </c>
      <c r="AB597">
        <v>0.8</v>
      </c>
      <c r="AC597">
        <v>1.4</v>
      </c>
      <c r="AD597">
        <v>-5</v>
      </c>
      <c r="AE597">
        <v>0.05</v>
      </c>
      <c r="AF597">
        <v>6.3</v>
      </c>
      <c r="AG597">
        <v>7.06</v>
      </c>
      <c r="AH597">
        <v>235</v>
      </c>
      <c r="AI597">
        <v>0.3</v>
      </c>
      <c r="AJ597">
        <v>2.1000000000000001E-2</v>
      </c>
      <c r="AK597">
        <v>7.2</v>
      </c>
      <c r="AL597">
        <v>1.2E-2</v>
      </c>
      <c r="AM597">
        <v>4.67</v>
      </c>
      <c r="AN597">
        <v>-0.02</v>
      </c>
      <c r="AO597">
        <v>0.03</v>
      </c>
      <c r="AP597">
        <v>2.1</v>
      </c>
      <c r="AQ597">
        <v>0.2</v>
      </c>
      <c r="AR597">
        <v>43</v>
      </c>
      <c r="AS597">
        <v>-0.02</v>
      </c>
      <c r="AT597">
        <v>1.7</v>
      </c>
      <c r="AU597">
        <v>320</v>
      </c>
      <c r="AV597">
        <v>0.03</v>
      </c>
      <c r="AW597">
        <v>0.3</v>
      </c>
      <c r="AX597">
        <v>28</v>
      </c>
      <c r="AY597">
        <v>-0.1</v>
      </c>
      <c r="AZ597">
        <v>13.8</v>
      </c>
    </row>
    <row r="598" spans="1:52" x14ac:dyDescent="0.3">
      <c r="A598" t="s">
        <v>2270</v>
      </c>
      <c r="B598" t="s">
        <v>2271</v>
      </c>
      <c r="C598" s="1" t="str">
        <f t="shared" si="89"/>
        <v>21:1174</v>
      </c>
      <c r="D598" s="1" t="str">
        <f t="shared" si="96"/>
        <v>21:0241</v>
      </c>
      <c r="E598" t="s">
        <v>2272</v>
      </c>
      <c r="F598" t="s">
        <v>2273</v>
      </c>
      <c r="H598">
        <v>71.252170000000007</v>
      </c>
      <c r="I598">
        <v>-114.94311</v>
      </c>
      <c r="J598" s="1" t="str">
        <f t="shared" si="97"/>
        <v>NGR bulk stream sediment</v>
      </c>
      <c r="K598" s="1" t="str">
        <f t="shared" si="98"/>
        <v>&lt;177 micron (NGR)</v>
      </c>
      <c r="L598">
        <v>30</v>
      </c>
      <c r="M598" t="s">
        <v>150</v>
      </c>
      <c r="N598">
        <v>180</v>
      </c>
      <c r="O598">
        <v>1</v>
      </c>
      <c r="P598">
        <v>30</v>
      </c>
      <c r="Q598">
        <v>1.01</v>
      </c>
      <c r="R598">
        <v>2.2000000000000002</v>
      </c>
      <c r="S598">
        <v>0.7</v>
      </c>
      <c r="T598">
        <v>-20</v>
      </c>
      <c r="U598">
        <v>52.2</v>
      </c>
      <c r="V598">
        <v>0.08</v>
      </c>
      <c r="W598">
        <v>8.49</v>
      </c>
      <c r="X598">
        <v>0.12</v>
      </c>
      <c r="Y598">
        <v>8</v>
      </c>
      <c r="Z598">
        <v>17.3</v>
      </c>
      <c r="AA598">
        <v>43.87</v>
      </c>
      <c r="AB598">
        <v>1.86</v>
      </c>
      <c r="AC598">
        <v>3.3</v>
      </c>
      <c r="AD598">
        <v>8</v>
      </c>
      <c r="AE598">
        <v>7.0000000000000007E-2</v>
      </c>
      <c r="AF598">
        <v>11.4</v>
      </c>
      <c r="AG598">
        <v>5.15</v>
      </c>
      <c r="AH598">
        <v>227</v>
      </c>
      <c r="AI598">
        <v>0.26</v>
      </c>
      <c r="AJ598">
        <v>0.03</v>
      </c>
      <c r="AK598">
        <v>15.4</v>
      </c>
      <c r="AL598">
        <v>2.5999999999999999E-2</v>
      </c>
      <c r="AM598">
        <v>6.73</v>
      </c>
      <c r="AN598">
        <v>-0.02</v>
      </c>
      <c r="AO598">
        <v>0.06</v>
      </c>
      <c r="AP598">
        <v>5.3</v>
      </c>
      <c r="AQ598">
        <v>0.3</v>
      </c>
      <c r="AR598">
        <v>35.5</v>
      </c>
      <c r="AS598">
        <v>-0.02</v>
      </c>
      <c r="AT598">
        <v>3.1</v>
      </c>
      <c r="AU598">
        <v>620</v>
      </c>
      <c r="AV598">
        <v>0.05</v>
      </c>
      <c r="AW598">
        <v>0.4</v>
      </c>
      <c r="AX598">
        <v>59</v>
      </c>
      <c r="AY598">
        <v>-0.1</v>
      </c>
      <c r="AZ598">
        <v>31.3</v>
      </c>
    </row>
    <row r="599" spans="1:52" x14ac:dyDescent="0.3">
      <c r="A599" t="s">
        <v>2274</v>
      </c>
      <c r="B599" t="s">
        <v>2275</v>
      </c>
      <c r="C599" s="1" t="str">
        <f t="shared" si="89"/>
        <v>21:1174</v>
      </c>
      <c r="D599" s="1" t="str">
        <f t="shared" si="96"/>
        <v>21:0241</v>
      </c>
      <c r="E599" t="s">
        <v>2276</v>
      </c>
      <c r="F599" t="s">
        <v>2277</v>
      </c>
      <c r="H599">
        <v>71.06653</v>
      </c>
      <c r="I599">
        <v>-113.91401999999999</v>
      </c>
      <c r="J599" s="1" t="str">
        <f t="shared" si="97"/>
        <v>NGR bulk stream sediment</v>
      </c>
      <c r="K599" s="1" t="str">
        <f t="shared" si="98"/>
        <v>&lt;177 micron (NGR)</v>
      </c>
      <c r="L599">
        <v>31</v>
      </c>
      <c r="M599" t="s">
        <v>57</v>
      </c>
      <c r="N599">
        <v>181</v>
      </c>
      <c r="O599">
        <v>7</v>
      </c>
      <c r="P599">
        <v>11</v>
      </c>
      <c r="Q599">
        <v>0.3</v>
      </c>
      <c r="R599">
        <v>1.8</v>
      </c>
      <c r="S599">
        <v>-0.2</v>
      </c>
      <c r="T599">
        <v>-20</v>
      </c>
      <c r="U599">
        <v>26.1</v>
      </c>
      <c r="V599">
        <v>0.04</v>
      </c>
      <c r="W599">
        <v>12.56</v>
      </c>
      <c r="X599">
        <v>0.05</v>
      </c>
      <c r="Y599">
        <v>2.4</v>
      </c>
      <c r="Z599">
        <v>7</v>
      </c>
      <c r="AA599">
        <v>5.03</v>
      </c>
      <c r="AB599">
        <v>0.55000000000000004</v>
      </c>
      <c r="AC599">
        <v>1.1000000000000001</v>
      </c>
      <c r="AD599">
        <v>9</v>
      </c>
      <c r="AE599">
        <v>0.05</v>
      </c>
      <c r="AF599">
        <v>7</v>
      </c>
      <c r="AG599">
        <v>7.15</v>
      </c>
      <c r="AH599">
        <v>150</v>
      </c>
      <c r="AI599">
        <v>0.24</v>
      </c>
      <c r="AJ599">
        <v>1.0999999999999999E-2</v>
      </c>
      <c r="AK599">
        <v>4.7</v>
      </c>
      <c r="AL599">
        <v>1.7000000000000001E-2</v>
      </c>
      <c r="AM599">
        <v>4.84</v>
      </c>
      <c r="AN599">
        <v>0.02</v>
      </c>
      <c r="AO599">
        <v>0.03</v>
      </c>
      <c r="AP599">
        <v>1.5</v>
      </c>
      <c r="AQ599">
        <v>0.3</v>
      </c>
      <c r="AR599">
        <v>40.1</v>
      </c>
      <c r="AS599">
        <v>-0.02</v>
      </c>
      <c r="AT599">
        <v>1.6</v>
      </c>
      <c r="AU599">
        <v>90</v>
      </c>
      <c r="AV599">
        <v>0.04</v>
      </c>
      <c r="AW599">
        <v>0.4</v>
      </c>
      <c r="AX599">
        <v>13</v>
      </c>
      <c r="AY599">
        <v>-0.1</v>
      </c>
      <c r="AZ599">
        <v>14</v>
      </c>
    </row>
    <row r="600" spans="1:52" x14ac:dyDescent="0.3">
      <c r="A600" t="s">
        <v>2278</v>
      </c>
      <c r="B600" t="s">
        <v>2279</v>
      </c>
      <c r="C600" s="1" t="str">
        <f t="shared" si="89"/>
        <v>21:1174</v>
      </c>
      <c r="D600" s="1" t="str">
        <f t="shared" si="96"/>
        <v>21:0241</v>
      </c>
      <c r="E600" t="s">
        <v>2280</v>
      </c>
      <c r="F600" t="s">
        <v>2281</v>
      </c>
      <c r="H600">
        <v>71.211070000000007</v>
      </c>
      <c r="I600">
        <v>-115.24012999999999</v>
      </c>
      <c r="J600" s="1" t="str">
        <f t="shared" si="97"/>
        <v>NGR bulk stream sediment</v>
      </c>
      <c r="K600" s="1" t="str">
        <f t="shared" si="98"/>
        <v>&lt;177 micron (NGR)</v>
      </c>
      <c r="L600">
        <v>31</v>
      </c>
      <c r="M600" t="s">
        <v>62</v>
      </c>
      <c r="N600">
        <v>182</v>
      </c>
      <c r="O600">
        <v>1</v>
      </c>
      <c r="P600">
        <v>17</v>
      </c>
      <c r="Q600">
        <v>0.95</v>
      </c>
      <c r="R600">
        <v>1.4</v>
      </c>
      <c r="S600">
        <v>0.8</v>
      </c>
      <c r="T600">
        <v>-20</v>
      </c>
      <c r="U600">
        <v>33.5</v>
      </c>
      <c r="V600">
        <v>0.04</v>
      </c>
      <c r="W600">
        <v>8.24</v>
      </c>
      <c r="X600">
        <v>0.09</v>
      </c>
      <c r="Y600">
        <v>8.6</v>
      </c>
      <c r="Z600">
        <v>9</v>
      </c>
      <c r="AA600">
        <v>45.12</v>
      </c>
      <c r="AB600">
        <v>1.77</v>
      </c>
      <c r="AC600">
        <v>3.1</v>
      </c>
      <c r="AD600">
        <v>-5</v>
      </c>
      <c r="AE600">
        <v>0.06</v>
      </c>
      <c r="AF600">
        <v>7.3</v>
      </c>
      <c r="AG600">
        <v>4.8600000000000003</v>
      </c>
      <c r="AH600">
        <v>311</v>
      </c>
      <c r="AI600">
        <v>0.25</v>
      </c>
      <c r="AJ600">
        <v>6.8000000000000005E-2</v>
      </c>
      <c r="AK600">
        <v>15.2</v>
      </c>
      <c r="AL600">
        <v>2.3E-2</v>
      </c>
      <c r="AM600">
        <v>4.8</v>
      </c>
      <c r="AN600">
        <v>-0.02</v>
      </c>
      <c r="AO600">
        <v>0.03</v>
      </c>
      <c r="AP600">
        <v>2.5</v>
      </c>
      <c r="AQ600">
        <v>0.2</v>
      </c>
      <c r="AR600">
        <v>36.6</v>
      </c>
      <c r="AS600">
        <v>-0.02</v>
      </c>
      <c r="AT600">
        <v>1.7</v>
      </c>
      <c r="AU600">
        <v>1050</v>
      </c>
      <c r="AV600">
        <v>0.02</v>
      </c>
      <c r="AW600">
        <v>0.3</v>
      </c>
      <c r="AX600">
        <v>95</v>
      </c>
      <c r="AY600">
        <v>-0.1</v>
      </c>
      <c r="AZ600">
        <v>33.700000000000003</v>
      </c>
    </row>
    <row r="601" spans="1:52" x14ac:dyDescent="0.3">
      <c r="A601" t="s">
        <v>2282</v>
      </c>
      <c r="B601" t="s">
        <v>2283</v>
      </c>
      <c r="C601" s="1" t="str">
        <f t="shared" si="89"/>
        <v>21:1174</v>
      </c>
      <c r="D601" s="1" t="str">
        <f t="shared" si="96"/>
        <v>21:0241</v>
      </c>
      <c r="E601" t="s">
        <v>2284</v>
      </c>
      <c r="F601" t="s">
        <v>2285</v>
      </c>
      <c r="H601">
        <v>71.208380000000005</v>
      </c>
      <c r="I601">
        <v>-115.25812999999999</v>
      </c>
      <c r="J601" s="1" t="str">
        <f t="shared" si="97"/>
        <v>NGR bulk stream sediment</v>
      </c>
      <c r="K601" s="1" t="str">
        <f t="shared" si="98"/>
        <v>&lt;177 micron (NGR)</v>
      </c>
      <c r="L601">
        <v>31</v>
      </c>
      <c r="M601" t="s">
        <v>67</v>
      </c>
      <c r="N601">
        <v>183</v>
      </c>
      <c r="O601">
        <v>1</v>
      </c>
      <c r="P601">
        <v>14</v>
      </c>
      <c r="Q601">
        <v>0.73</v>
      </c>
      <c r="R601">
        <v>1.5</v>
      </c>
      <c r="S601">
        <v>0.8</v>
      </c>
      <c r="T601">
        <v>-20</v>
      </c>
      <c r="U601">
        <v>33.4</v>
      </c>
      <c r="V601">
        <v>0.05</v>
      </c>
      <c r="W601">
        <v>8.7799999999999994</v>
      </c>
      <c r="X601">
        <v>0.09</v>
      </c>
      <c r="Y601">
        <v>7.1</v>
      </c>
      <c r="Z601">
        <v>10.3</v>
      </c>
      <c r="AA601">
        <v>31.61</v>
      </c>
      <c r="AB601">
        <v>1.53</v>
      </c>
      <c r="AC601">
        <v>2.7</v>
      </c>
      <c r="AD601">
        <v>-5</v>
      </c>
      <c r="AE601">
        <v>0.05</v>
      </c>
      <c r="AF601">
        <v>7.7</v>
      </c>
      <c r="AG601">
        <v>5.17</v>
      </c>
      <c r="AH601">
        <v>297</v>
      </c>
      <c r="AI601">
        <v>0.25</v>
      </c>
      <c r="AJ601">
        <v>4.1000000000000002E-2</v>
      </c>
      <c r="AK601">
        <v>12.3</v>
      </c>
      <c r="AL601">
        <v>1.7999999999999999E-2</v>
      </c>
      <c r="AM601">
        <v>5.64</v>
      </c>
      <c r="AN601">
        <v>-0.02</v>
      </c>
      <c r="AO601">
        <v>0.03</v>
      </c>
      <c r="AP601">
        <v>2.8</v>
      </c>
      <c r="AQ601">
        <v>0.2</v>
      </c>
      <c r="AR601">
        <v>34.4</v>
      </c>
      <c r="AS601">
        <v>-0.02</v>
      </c>
      <c r="AT601">
        <v>1.9</v>
      </c>
      <c r="AU601">
        <v>960</v>
      </c>
      <c r="AV601">
        <v>-0.02</v>
      </c>
      <c r="AW601">
        <v>0.3</v>
      </c>
      <c r="AX601">
        <v>77</v>
      </c>
      <c r="AY601">
        <v>-0.1</v>
      </c>
      <c r="AZ601">
        <v>29.3</v>
      </c>
    </row>
    <row r="602" spans="1:52" x14ac:dyDescent="0.3">
      <c r="A602" t="s">
        <v>2286</v>
      </c>
      <c r="B602" t="s">
        <v>2287</v>
      </c>
      <c r="C602" s="1" t="str">
        <f t="shared" si="89"/>
        <v>21:1174</v>
      </c>
      <c r="D602" s="1" t="str">
        <f t="shared" si="96"/>
        <v>21:0241</v>
      </c>
      <c r="E602" t="s">
        <v>2288</v>
      </c>
      <c r="F602" t="s">
        <v>2289</v>
      </c>
      <c r="H602">
        <v>71.180639999999997</v>
      </c>
      <c r="I602">
        <v>-115.23812</v>
      </c>
      <c r="J602" s="1" t="str">
        <f t="shared" si="97"/>
        <v>NGR bulk stream sediment</v>
      </c>
      <c r="K602" s="1" t="str">
        <f t="shared" si="98"/>
        <v>&lt;177 micron (NGR)</v>
      </c>
      <c r="L602">
        <v>31</v>
      </c>
      <c r="M602" t="s">
        <v>77</v>
      </c>
      <c r="N602">
        <v>184</v>
      </c>
      <c r="O602">
        <v>1</v>
      </c>
      <c r="P602">
        <v>17</v>
      </c>
      <c r="Q602">
        <v>0.93</v>
      </c>
      <c r="R602">
        <v>1.2</v>
      </c>
      <c r="S602">
        <v>1.1000000000000001</v>
      </c>
      <c r="T602">
        <v>-20</v>
      </c>
      <c r="U602">
        <v>36.799999999999997</v>
      </c>
      <c r="V602">
        <v>0.05</v>
      </c>
      <c r="W602">
        <v>8.0399999999999991</v>
      </c>
      <c r="X602">
        <v>0.08</v>
      </c>
      <c r="Y602">
        <v>7.9</v>
      </c>
      <c r="Z602">
        <v>9.9</v>
      </c>
      <c r="AA602">
        <v>41.85</v>
      </c>
      <c r="AB602">
        <v>1.62</v>
      </c>
      <c r="AC602">
        <v>2.9</v>
      </c>
      <c r="AD602">
        <v>-5</v>
      </c>
      <c r="AE602">
        <v>0.06</v>
      </c>
      <c r="AF602">
        <v>7.9</v>
      </c>
      <c r="AG602">
        <v>4.9000000000000004</v>
      </c>
      <c r="AH602">
        <v>260</v>
      </c>
      <c r="AI602">
        <v>0.23</v>
      </c>
      <c r="AJ602">
        <v>5.8999999999999997E-2</v>
      </c>
      <c r="AK602">
        <v>13.1</v>
      </c>
      <c r="AL602">
        <v>2.1999999999999999E-2</v>
      </c>
      <c r="AM602">
        <v>5.32</v>
      </c>
      <c r="AN602">
        <v>-0.02</v>
      </c>
      <c r="AO602">
        <v>0.03</v>
      </c>
      <c r="AP602">
        <v>3</v>
      </c>
      <c r="AQ602">
        <v>0.3</v>
      </c>
      <c r="AR602">
        <v>34.299999999999997</v>
      </c>
      <c r="AS602">
        <v>-0.02</v>
      </c>
      <c r="AT602">
        <v>1.9</v>
      </c>
      <c r="AU602">
        <v>880</v>
      </c>
      <c r="AV602">
        <v>0.03</v>
      </c>
      <c r="AW602">
        <v>0.3</v>
      </c>
      <c r="AX602">
        <v>72</v>
      </c>
      <c r="AY602">
        <v>-0.1</v>
      </c>
      <c r="AZ602">
        <v>30.1</v>
      </c>
    </row>
    <row r="603" spans="1:52" x14ac:dyDescent="0.3">
      <c r="A603" t="s">
        <v>2290</v>
      </c>
      <c r="B603" t="s">
        <v>2291</v>
      </c>
      <c r="C603" s="1" t="str">
        <f t="shared" si="89"/>
        <v>21:1174</v>
      </c>
      <c r="D603" s="1" t="str">
        <f t="shared" si="96"/>
        <v>21:0241</v>
      </c>
      <c r="E603" t="s">
        <v>2292</v>
      </c>
      <c r="F603" t="s">
        <v>2293</v>
      </c>
      <c r="H603">
        <v>71.155799999999999</v>
      </c>
      <c r="I603">
        <v>-115.39713</v>
      </c>
      <c r="J603" s="1" t="str">
        <f t="shared" si="97"/>
        <v>NGR bulk stream sediment</v>
      </c>
      <c r="K603" s="1" t="str">
        <f t="shared" si="98"/>
        <v>&lt;177 micron (NGR)</v>
      </c>
      <c r="L603">
        <v>31</v>
      </c>
      <c r="M603" t="s">
        <v>82</v>
      </c>
      <c r="N603">
        <v>185</v>
      </c>
      <c r="O603">
        <v>1</v>
      </c>
      <c r="P603">
        <v>55</v>
      </c>
      <c r="Q603">
        <v>1.53</v>
      </c>
      <c r="R603">
        <v>2.9</v>
      </c>
      <c r="S603">
        <v>2.4</v>
      </c>
      <c r="T603">
        <v>-20</v>
      </c>
      <c r="U603">
        <v>79.400000000000006</v>
      </c>
      <c r="V603">
        <v>0.12</v>
      </c>
      <c r="W603">
        <v>1.99</v>
      </c>
      <c r="X603">
        <v>0.19</v>
      </c>
      <c r="Y603">
        <v>15.3</v>
      </c>
      <c r="Z603">
        <v>24.8</v>
      </c>
      <c r="AA603">
        <v>96.85</v>
      </c>
      <c r="AB603">
        <v>3.05</v>
      </c>
      <c r="AC603">
        <v>5.6</v>
      </c>
      <c r="AD603">
        <v>46</v>
      </c>
      <c r="AE603">
        <v>0.11</v>
      </c>
      <c r="AF603">
        <v>13</v>
      </c>
      <c r="AG603">
        <v>2.17</v>
      </c>
      <c r="AH603">
        <v>654</v>
      </c>
      <c r="AI603">
        <v>0.38</v>
      </c>
      <c r="AJ603">
        <v>3.2000000000000001E-2</v>
      </c>
      <c r="AK603">
        <v>24.9</v>
      </c>
      <c r="AL603">
        <v>5.1999999999999998E-2</v>
      </c>
      <c r="AM603">
        <v>9.18</v>
      </c>
      <c r="AN603">
        <v>0.09</v>
      </c>
      <c r="AO603">
        <v>0.08</v>
      </c>
      <c r="AP603">
        <v>6.4</v>
      </c>
      <c r="AQ603">
        <v>1</v>
      </c>
      <c r="AR603">
        <v>12.9</v>
      </c>
      <c r="AS603">
        <v>0.03</v>
      </c>
      <c r="AT603">
        <v>2.5</v>
      </c>
      <c r="AU603">
        <v>670</v>
      </c>
      <c r="AV603">
        <v>7.0000000000000007E-2</v>
      </c>
      <c r="AW603">
        <v>0.6</v>
      </c>
      <c r="AX603">
        <v>83</v>
      </c>
      <c r="AY603">
        <v>-0.1</v>
      </c>
      <c r="AZ603">
        <v>56.3</v>
      </c>
    </row>
    <row r="604" spans="1:52" x14ac:dyDescent="0.3">
      <c r="A604" t="s">
        <v>2294</v>
      </c>
      <c r="B604" t="s">
        <v>2295</v>
      </c>
      <c r="C604" s="1" t="str">
        <f t="shared" si="89"/>
        <v>21:1174</v>
      </c>
      <c r="D604" s="1" t="str">
        <f t="shared" si="96"/>
        <v>21:0241</v>
      </c>
      <c r="E604" t="s">
        <v>2296</v>
      </c>
      <c r="F604" t="s">
        <v>2297</v>
      </c>
      <c r="H604">
        <v>71.143050000000002</v>
      </c>
      <c r="I604">
        <v>-115.47613</v>
      </c>
      <c r="J604" s="1" t="str">
        <f t="shared" si="97"/>
        <v>NGR bulk stream sediment</v>
      </c>
      <c r="K604" s="1" t="str">
        <f t="shared" si="98"/>
        <v>&lt;177 micron (NGR)</v>
      </c>
      <c r="L604">
        <v>31</v>
      </c>
      <c r="M604" t="s">
        <v>87</v>
      </c>
      <c r="N604">
        <v>186</v>
      </c>
      <c r="O604">
        <v>1</v>
      </c>
      <c r="P604">
        <v>17</v>
      </c>
      <c r="Q604">
        <v>0.9</v>
      </c>
      <c r="R604">
        <v>1.1000000000000001</v>
      </c>
      <c r="S604">
        <v>0.3</v>
      </c>
      <c r="T604">
        <v>-20</v>
      </c>
      <c r="U604">
        <v>33.6</v>
      </c>
      <c r="V604">
        <v>0.04</v>
      </c>
      <c r="W604">
        <v>8.66</v>
      </c>
      <c r="X604">
        <v>0.06</v>
      </c>
      <c r="Y604">
        <v>7.2</v>
      </c>
      <c r="Z604">
        <v>13.3</v>
      </c>
      <c r="AA604">
        <v>22.47</v>
      </c>
      <c r="AB604">
        <v>1.45</v>
      </c>
      <c r="AC604">
        <v>2.8</v>
      </c>
      <c r="AD604">
        <v>6</v>
      </c>
      <c r="AE604">
        <v>0.06</v>
      </c>
      <c r="AF604">
        <v>6.9</v>
      </c>
      <c r="AG604">
        <v>5.77</v>
      </c>
      <c r="AH604">
        <v>229</v>
      </c>
      <c r="AI604">
        <v>0.21</v>
      </c>
      <c r="AJ604">
        <v>3.6999999999999998E-2</v>
      </c>
      <c r="AK604">
        <v>12.4</v>
      </c>
      <c r="AL604">
        <v>2.4E-2</v>
      </c>
      <c r="AM604">
        <v>4.3099999999999996</v>
      </c>
      <c r="AN604">
        <v>0.02</v>
      </c>
      <c r="AO604">
        <v>0.02</v>
      </c>
      <c r="AP604">
        <v>2.8</v>
      </c>
      <c r="AQ604">
        <v>0.3</v>
      </c>
      <c r="AR604">
        <v>25.8</v>
      </c>
      <c r="AS604">
        <v>-0.02</v>
      </c>
      <c r="AT604">
        <v>2.1</v>
      </c>
      <c r="AU604">
        <v>830</v>
      </c>
      <c r="AV604">
        <v>0.02</v>
      </c>
      <c r="AW604">
        <v>0.3</v>
      </c>
      <c r="AX604">
        <v>66</v>
      </c>
      <c r="AY604">
        <v>-0.1</v>
      </c>
      <c r="AZ604">
        <v>27.2</v>
      </c>
    </row>
    <row r="605" spans="1:52" x14ac:dyDescent="0.3">
      <c r="A605" t="s">
        <v>2298</v>
      </c>
      <c r="B605" t="s">
        <v>2299</v>
      </c>
      <c r="C605" s="1" t="str">
        <f t="shared" si="89"/>
        <v>21:1174</v>
      </c>
      <c r="D605" s="1" t="str">
        <f>HYPERLINK("http://geochem.nrcan.gc.ca/cdogs/content/svy/svy_e.htm", "")</f>
        <v/>
      </c>
      <c r="G605" s="1" t="str">
        <f>HYPERLINK("http://geochem.nrcan.gc.ca/cdogs/content/cr_/cr_00094_e.htm", "94")</f>
        <v>94</v>
      </c>
      <c r="J605" t="s">
        <v>70</v>
      </c>
      <c r="K605" t="s">
        <v>71</v>
      </c>
      <c r="L605">
        <v>31</v>
      </c>
      <c r="M605" t="s">
        <v>72</v>
      </c>
      <c r="N605">
        <v>187</v>
      </c>
      <c r="O605">
        <v>8</v>
      </c>
      <c r="P605">
        <v>283</v>
      </c>
      <c r="Q605">
        <v>0.99</v>
      </c>
      <c r="R605">
        <v>9.8000000000000007</v>
      </c>
      <c r="S605">
        <v>1.6</v>
      </c>
      <c r="T605">
        <v>-20</v>
      </c>
      <c r="U605">
        <v>960.1</v>
      </c>
      <c r="V605">
        <v>0.19</v>
      </c>
      <c r="W605">
        <v>1.03</v>
      </c>
      <c r="X605">
        <v>0.34</v>
      </c>
      <c r="Y605">
        <v>10.6</v>
      </c>
      <c r="Z605">
        <v>28.5</v>
      </c>
      <c r="AA605">
        <v>59.5</v>
      </c>
      <c r="AB605">
        <v>2.38</v>
      </c>
      <c r="AC605">
        <v>3.2</v>
      </c>
      <c r="AD605">
        <v>789</v>
      </c>
      <c r="AE605">
        <v>0.09</v>
      </c>
      <c r="AF605">
        <v>11</v>
      </c>
      <c r="AG605">
        <v>0.62</v>
      </c>
      <c r="AH605">
        <v>1134</v>
      </c>
      <c r="AI605">
        <v>1.0900000000000001</v>
      </c>
      <c r="AJ605">
        <v>3.3000000000000002E-2</v>
      </c>
      <c r="AK605">
        <v>24.9</v>
      </c>
      <c r="AL605">
        <v>7.8E-2</v>
      </c>
      <c r="AM605">
        <v>12.23</v>
      </c>
      <c r="AN605">
        <v>0.08</v>
      </c>
      <c r="AO605">
        <v>4.53</v>
      </c>
      <c r="AP605">
        <v>2.7</v>
      </c>
      <c r="AQ605">
        <v>0.8</v>
      </c>
      <c r="AR605">
        <v>51.6</v>
      </c>
      <c r="AS605">
        <v>0.04</v>
      </c>
      <c r="AT605">
        <v>1.2</v>
      </c>
      <c r="AU605">
        <v>520</v>
      </c>
      <c r="AV605">
        <v>0.09</v>
      </c>
      <c r="AW605">
        <v>1.6</v>
      </c>
      <c r="AX605">
        <v>44</v>
      </c>
      <c r="AY605">
        <v>0.2</v>
      </c>
      <c r="AZ605">
        <v>72.400000000000006</v>
      </c>
    </row>
    <row r="606" spans="1:52" x14ac:dyDescent="0.3">
      <c r="A606" t="s">
        <v>2300</v>
      </c>
      <c r="B606" t="s">
        <v>2301</v>
      </c>
      <c r="C606" s="1" t="str">
        <f t="shared" si="89"/>
        <v>21:1174</v>
      </c>
      <c r="D606" s="1" t="str">
        <f t="shared" ref="D606:D631" si="99">HYPERLINK("http://geochem.nrcan.gc.ca/cdogs/content/svy/svy210241_e.htm", "21:0241")</f>
        <v>21:0241</v>
      </c>
      <c r="E606" t="s">
        <v>2302</v>
      </c>
      <c r="F606" t="s">
        <v>2303</v>
      </c>
      <c r="H606">
        <v>71.094329999999999</v>
      </c>
      <c r="I606">
        <v>-115.64214</v>
      </c>
      <c r="J606" s="1" t="str">
        <f t="shared" ref="J606:J631" si="100">HYPERLINK("http://geochem.nrcan.gc.ca/cdogs/content/kwd/kwd020030_e.htm", "NGR bulk stream sediment")</f>
        <v>NGR bulk stream sediment</v>
      </c>
      <c r="K606" s="1" t="str">
        <f t="shared" ref="K606:K631" si="101">HYPERLINK("http://geochem.nrcan.gc.ca/cdogs/content/kwd/kwd080006_e.htm", "&lt;177 micron (NGR)")</f>
        <v>&lt;177 micron (NGR)</v>
      </c>
      <c r="L606">
        <v>31</v>
      </c>
      <c r="M606" t="s">
        <v>92</v>
      </c>
      <c r="N606">
        <v>188</v>
      </c>
      <c r="O606">
        <v>1</v>
      </c>
      <c r="P606">
        <v>12</v>
      </c>
      <c r="Q606">
        <v>1.01</v>
      </c>
      <c r="R606">
        <v>1.1000000000000001</v>
      </c>
      <c r="S606">
        <v>-0.2</v>
      </c>
      <c r="T606">
        <v>-20</v>
      </c>
      <c r="U606">
        <v>25.9</v>
      </c>
      <c r="V606">
        <v>0.05</v>
      </c>
      <c r="W606">
        <v>7.64</v>
      </c>
      <c r="X606">
        <v>0.03</v>
      </c>
      <c r="Y606">
        <v>6.6</v>
      </c>
      <c r="Z606">
        <v>13.4</v>
      </c>
      <c r="AA606">
        <v>13.26</v>
      </c>
      <c r="AB606">
        <v>1.35</v>
      </c>
      <c r="AC606">
        <v>2.7</v>
      </c>
      <c r="AD606">
        <v>6</v>
      </c>
      <c r="AE606">
        <v>0.1</v>
      </c>
      <c r="AF606">
        <v>7.1</v>
      </c>
      <c r="AG606">
        <v>5.39</v>
      </c>
      <c r="AH606">
        <v>273</v>
      </c>
      <c r="AI606">
        <v>0.23</v>
      </c>
      <c r="AJ606">
        <v>5.1999999999999998E-2</v>
      </c>
      <c r="AK606">
        <v>11.2</v>
      </c>
      <c r="AL606">
        <v>0.02</v>
      </c>
      <c r="AM606">
        <v>3.03</v>
      </c>
      <c r="AN606">
        <v>-0.02</v>
      </c>
      <c r="AO606">
        <v>0.04</v>
      </c>
      <c r="AP606">
        <v>2.2999999999999998</v>
      </c>
      <c r="AQ606">
        <v>0.2</v>
      </c>
      <c r="AR606">
        <v>27</v>
      </c>
      <c r="AS606">
        <v>-0.02</v>
      </c>
      <c r="AT606">
        <v>1.5</v>
      </c>
      <c r="AU606">
        <v>790</v>
      </c>
      <c r="AV606">
        <v>0.02</v>
      </c>
      <c r="AW606">
        <v>0.3</v>
      </c>
      <c r="AX606">
        <v>41</v>
      </c>
      <c r="AY606">
        <v>-0.1</v>
      </c>
      <c r="AZ606">
        <v>22.4</v>
      </c>
    </row>
    <row r="607" spans="1:52" x14ac:dyDescent="0.3">
      <c r="A607" t="s">
        <v>2304</v>
      </c>
      <c r="B607" t="s">
        <v>2305</v>
      </c>
      <c r="C607" s="1" t="str">
        <f t="shared" si="89"/>
        <v>21:1174</v>
      </c>
      <c r="D607" s="1" t="str">
        <f t="shared" si="99"/>
        <v>21:0241</v>
      </c>
      <c r="E607" t="s">
        <v>2306</v>
      </c>
      <c r="F607" t="s">
        <v>2307</v>
      </c>
      <c r="H607">
        <v>71.086920000000006</v>
      </c>
      <c r="I607">
        <v>-115.65613999999999</v>
      </c>
      <c r="J607" s="1" t="str">
        <f t="shared" si="100"/>
        <v>NGR bulk stream sediment</v>
      </c>
      <c r="K607" s="1" t="str">
        <f t="shared" si="101"/>
        <v>&lt;177 micron (NGR)</v>
      </c>
      <c r="L607">
        <v>31</v>
      </c>
      <c r="M607" t="s">
        <v>97</v>
      </c>
      <c r="N607">
        <v>189</v>
      </c>
      <c r="O607">
        <v>1</v>
      </c>
      <c r="P607">
        <v>24</v>
      </c>
      <c r="Q607">
        <v>1.43</v>
      </c>
      <c r="R607">
        <v>1.1000000000000001</v>
      </c>
      <c r="S607">
        <v>0.9</v>
      </c>
      <c r="T607">
        <v>-20</v>
      </c>
      <c r="U607">
        <v>51.2</v>
      </c>
      <c r="V607">
        <v>0.05</v>
      </c>
      <c r="W607">
        <v>5.88</v>
      </c>
      <c r="X607">
        <v>0.08</v>
      </c>
      <c r="Y607">
        <v>12.2</v>
      </c>
      <c r="Z607">
        <v>16.600000000000001</v>
      </c>
      <c r="AA607">
        <v>44.79</v>
      </c>
      <c r="AB607">
        <v>2.31</v>
      </c>
      <c r="AC607">
        <v>4.0999999999999996</v>
      </c>
      <c r="AD607">
        <v>14</v>
      </c>
      <c r="AE607">
        <v>0.08</v>
      </c>
      <c r="AF607">
        <v>7.4</v>
      </c>
      <c r="AG607">
        <v>4.1500000000000004</v>
      </c>
      <c r="AH607">
        <v>343</v>
      </c>
      <c r="AI607">
        <v>0.23</v>
      </c>
      <c r="AJ607">
        <v>8.8999999999999996E-2</v>
      </c>
      <c r="AK607">
        <v>25.1</v>
      </c>
      <c r="AL607">
        <v>2.5000000000000001E-2</v>
      </c>
      <c r="AM607">
        <v>5.21</v>
      </c>
      <c r="AN607">
        <v>-0.02</v>
      </c>
      <c r="AO607">
        <v>0.04</v>
      </c>
      <c r="AP607">
        <v>3.7</v>
      </c>
      <c r="AQ607">
        <v>0.3</v>
      </c>
      <c r="AR607">
        <v>24.3</v>
      </c>
      <c r="AS607">
        <v>-0.02</v>
      </c>
      <c r="AT607">
        <v>1.9</v>
      </c>
      <c r="AU607">
        <v>1560</v>
      </c>
      <c r="AV607">
        <v>0.02</v>
      </c>
      <c r="AW607">
        <v>0.3</v>
      </c>
      <c r="AX607">
        <v>89</v>
      </c>
      <c r="AY607">
        <v>-0.1</v>
      </c>
      <c r="AZ607">
        <v>42</v>
      </c>
    </row>
    <row r="608" spans="1:52" x14ac:dyDescent="0.3">
      <c r="A608" t="s">
        <v>2308</v>
      </c>
      <c r="B608" t="s">
        <v>2309</v>
      </c>
      <c r="C608" s="1" t="str">
        <f t="shared" si="89"/>
        <v>21:1174</v>
      </c>
      <c r="D608" s="1" t="str">
        <f t="shared" si="99"/>
        <v>21:0241</v>
      </c>
      <c r="E608" t="s">
        <v>2310</v>
      </c>
      <c r="F608" t="s">
        <v>2311</v>
      </c>
      <c r="H608">
        <v>71.018190000000004</v>
      </c>
      <c r="I608">
        <v>-115.45612</v>
      </c>
      <c r="J608" s="1" t="str">
        <f t="shared" si="100"/>
        <v>NGR bulk stream sediment</v>
      </c>
      <c r="K608" s="1" t="str">
        <f t="shared" si="101"/>
        <v>&lt;177 micron (NGR)</v>
      </c>
      <c r="L608">
        <v>31</v>
      </c>
      <c r="M608" t="s">
        <v>102</v>
      </c>
      <c r="N608">
        <v>190</v>
      </c>
      <c r="O608">
        <v>1</v>
      </c>
      <c r="P608">
        <v>16</v>
      </c>
      <c r="Q608">
        <v>0.75</v>
      </c>
      <c r="R608">
        <v>1.8</v>
      </c>
      <c r="S608">
        <v>0.5</v>
      </c>
      <c r="T608">
        <v>-20</v>
      </c>
      <c r="U608">
        <v>46.1</v>
      </c>
      <c r="V608">
        <v>0.06</v>
      </c>
      <c r="W608">
        <v>10.5</v>
      </c>
      <c r="X608">
        <v>0.05</v>
      </c>
      <c r="Y608">
        <v>5.9</v>
      </c>
      <c r="Z608">
        <v>14.3</v>
      </c>
      <c r="AA608">
        <v>13.73</v>
      </c>
      <c r="AB608">
        <v>1.1599999999999999</v>
      </c>
      <c r="AC608">
        <v>2.4</v>
      </c>
      <c r="AD608">
        <v>6</v>
      </c>
      <c r="AE608">
        <v>0.14000000000000001</v>
      </c>
      <c r="AF608">
        <v>8.1999999999999993</v>
      </c>
      <c r="AG608">
        <v>6.6</v>
      </c>
      <c r="AH608">
        <v>285</v>
      </c>
      <c r="AI608">
        <v>0.28000000000000003</v>
      </c>
      <c r="AJ608">
        <v>1.2999999999999999E-2</v>
      </c>
      <c r="AK608">
        <v>10.9</v>
      </c>
      <c r="AL608">
        <v>2.3E-2</v>
      </c>
      <c r="AM608">
        <v>5.62</v>
      </c>
      <c r="AN608">
        <v>-0.02</v>
      </c>
      <c r="AO608">
        <v>0.03</v>
      </c>
      <c r="AP608">
        <v>2.8</v>
      </c>
      <c r="AQ608">
        <v>0.2</v>
      </c>
      <c r="AR608">
        <v>33.4</v>
      </c>
      <c r="AS608">
        <v>-0.02</v>
      </c>
      <c r="AT608">
        <v>2.8</v>
      </c>
      <c r="AU608">
        <v>270</v>
      </c>
      <c r="AV608">
        <v>7.0000000000000007E-2</v>
      </c>
      <c r="AW608">
        <v>0.4</v>
      </c>
      <c r="AX608">
        <v>27</v>
      </c>
      <c r="AY608">
        <v>-0.1</v>
      </c>
      <c r="AZ608">
        <v>25.3</v>
      </c>
    </row>
    <row r="609" spans="1:52" x14ac:dyDescent="0.3">
      <c r="A609" t="s">
        <v>2312</v>
      </c>
      <c r="B609" t="s">
        <v>2313</v>
      </c>
      <c r="C609" s="1" t="str">
        <f t="shared" si="89"/>
        <v>21:1174</v>
      </c>
      <c r="D609" s="1" t="str">
        <f t="shared" si="99"/>
        <v>21:0241</v>
      </c>
      <c r="E609" t="s">
        <v>2314</v>
      </c>
      <c r="F609" t="s">
        <v>2315</v>
      </c>
      <c r="H609">
        <v>71.015320000000003</v>
      </c>
      <c r="I609">
        <v>-115.43711999999999</v>
      </c>
      <c r="J609" s="1" t="str">
        <f t="shared" si="100"/>
        <v>NGR bulk stream sediment</v>
      </c>
      <c r="K609" s="1" t="str">
        <f t="shared" si="101"/>
        <v>&lt;177 micron (NGR)</v>
      </c>
      <c r="L609">
        <v>31</v>
      </c>
      <c r="M609" t="s">
        <v>107</v>
      </c>
      <c r="N609">
        <v>191</v>
      </c>
      <c r="O609">
        <v>1</v>
      </c>
      <c r="P609">
        <v>22</v>
      </c>
      <c r="Q609">
        <v>0.81</v>
      </c>
      <c r="R609">
        <v>2.1</v>
      </c>
      <c r="S609">
        <v>0.2</v>
      </c>
      <c r="T609">
        <v>-20</v>
      </c>
      <c r="U609">
        <v>57.5</v>
      </c>
      <c r="V609">
        <v>7.0000000000000007E-2</v>
      </c>
      <c r="W609">
        <v>7.85</v>
      </c>
      <c r="X609">
        <v>0.11</v>
      </c>
      <c r="Y609">
        <v>6.6</v>
      </c>
      <c r="Z609">
        <v>15</v>
      </c>
      <c r="AA609">
        <v>14.61</v>
      </c>
      <c r="AB609">
        <v>1.24</v>
      </c>
      <c r="AC609">
        <v>2.7</v>
      </c>
      <c r="AD609">
        <v>13</v>
      </c>
      <c r="AE609">
        <v>0.16</v>
      </c>
      <c r="AF609">
        <v>10.199999999999999</v>
      </c>
      <c r="AG609">
        <v>4.99</v>
      </c>
      <c r="AH609">
        <v>434</v>
      </c>
      <c r="AI609">
        <v>0.26</v>
      </c>
      <c r="AJ609">
        <v>1.2E-2</v>
      </c>
      <c r="AK609">
        <v>12</v>
      </c>
      <c r="AL609">
        <v>3.7999999999999999E-2</v>
      </c>
      <c r="AM609">
        <v>6.39</v>
      </c>
      <c r="AN609">
        <v>0.02</v>
      </c>
      <c r="AO609">
        <v>0.04</v>
      </c>
      <c r="AP609">
        <v>3</v>
      </c>
      <c r="AQ609">
        <v>0.4</v>
      </c>
      <c r="AR609">
        <v>24.6</v>
      </c>
      <c r="AS609">
        <v>-0.02</v>
      </c>
      <c r="AT609">
        <v>3.7</v>
      </c>
      <c r="AU609">
        <v>200</v>
      </c>
      <c r="AV609">
        <v>0.08</v>
      </c>
      <c r="AW609">
        <v>0.5</v>
      </c>
      <c r="AX609">
        <v>25</v>
      </c>
      <c r="AY609">
        <v>-0.1</v>
      </c>
      <c r="AZ609">
        <v>29.7</v>
      </c>
    </row>
    <row r="610" spans="1:52" x14ac:dyDescent="0.3">
      <c r="A610" t="s">
        <v>2316</v>
      </c>
      <c r="B610" t="s">
        <v>2317</v>
      </c>
      <c r="C610" s="1" t="str">
        <f t="shared" si="89"/>
        <v>21:1174</v>
      </c>
      <c r="D610" s="1" t="str">
        <f t="shared" si="99"/>
        <v>21:0241</v>
      </c>
      <c r="E610" t="s">
        <v>2318</v>
      </c>
      <c r="F610" t="s">
        <v>2319</v>
      </c>
      <c r="H610">
        <v>71.027780000000007</v>
      </c>
      <c r="I610">
        <v>-115.35611</v>
      </c>
      <c r="J610" s="1" t="str">
        <f t="shared" si="100"/>
        <v>NGR bulk stream sediment</v>
      </c>
      <c r="K610" s="1" t="str">
        <f t="shared" si="101"/>
        <v>&lt;177 micron (NGR)</v>
      </c>
      <c r="L610">
        <v>31</v>
      </c>
      <c r="M610" t="s">
        <v>112</v>
      </c>
      <c r="N610">
        <v>192</v>
      </c>
      <c r="O610">
        <v>1</v>
      </c>
      <c r="P610">
        <v>13</v>
      </c>
      <c r="Q610">
        <v>0.39</v>
      </c>
      <c r="R610">
        <v>1.6</v>
      </c>
      <c r="S610">
        <v>0.5</v>
      </c>
      <c r="T610">
        <v>-20</v>
      </c>
      <c r="U610">
        <v>29.5</v>
      </c>
      <c r="V610">
        <v>0.03</v>
      </c>
      <c r="W610">
        <v>11.91</v>
      </c>
      <c r="X610">
        <v>0.04</v>
      </c>
      <c r="Y610">
        <v>4.2</v>
      </c>
      <c r="Z610">
        <v>8.9</v>
      </c>
      <c r="AA610">
        <v>11.96</v>
      </c>
      <c r="AB610">
        <v>0.83</v>
      </c>
      <c r="AC610">
        <v>1.6</v>
      </c>
      <c r="AD610">
        <v>9</v>
      </c>
      <c r="AE610">
        <v>0.09</v>
      </c>
      <c r="AF610">
        <v>5.6</v>
      </c>
      <c r="AG610">
        <v>7.39</v>
      </c>
      <c r="AH610">
        <v>343</v>
      </c>
      <c r="AI610">
        <v>0.26</v>
      </c>
      <c r="AJ610">
        <v>1.2999999999999999E-2</v>
      </c>
      <c r="AK610">
        <v>7</v>
      </c>
      <c r="AL610">
        <v>1.4999999999999999E-2</v>
      </c>
      <c r="AM610">
        <v>3.32</v>
      </c>
      <c r="AN610">
        <v>-0.02</v>
      </c>
      <c r="AO610">
        <v>0.02</v>
      </c>
      <c r="AP610">
        <v>1.8</v>
      </c>
      <c r="AQ610">
        <v>0.2</v>
      </c>
      <c r="AR610">
        <v>32.5</v>
      </c>
      <c r="AS610">
        <v>-0.02</v>
      </c>
      <c r="AT610">
        <v>1.8</v>
      </c>
      <c r="AU610">
        <v>240</v>
      </c>
      <c r="AV610">
        <v>0.04</v>
      </c>
      <c r="AW610">
        <v>0.3</v>
      </c>
      <c r="AX610">
        <v>19</v>
      </c>
      <c r="AY610">
        <v>-0.1</v>
      </c>
      <c r="AZ610">
        <v>13</v>
      </c>
    </row>
    <row r="611" spans="1:52" x14ac:dyDescent="0.3">
      <c r="A611" t="s">
        <v>2320</v>
      </c>
      <c r="B611" t="s">
        <v>2321</v>
      </c>
      <c r="C611" s="1" t="str">
        <f t="shared" ref="C611:C674" si="102">HYPERLINK("http://geochem.nrcan.gc.ca/cdogs/content/bdl/bdl211174_e.htm", "21:1174")</f>
        <v>21:1174</v>
      </c>
      <c r="D611" s="1" t="str">
        <f t="shared" si="99"/>
        <v>21:0241</v>
      </c>
      <c r="E611" t="s">
        <v>2322</v>
      </c>
      <c r="F611" t="s">
        <v>2323</v>
      </c>
      <c r="H611">
        <v>71.024420000000006</v>
      </c>
      <c r="I611">
        <v>-115.34011</v>
      </c>
      <c r="J611" s="1" t="str">
        <f t="shared" si="100"/>
        <v>NGR bulk stream sediment</v>
      </c>
      <c r="K611" s="1" t="str">
        <f t="shared" si="101"/>
        <v>&lt;177 micron (NGR)</v>
      </c>
      <c r="L611">
        <v>31</v>
      </c>
      <c r="M611" t="s">
        <v>125</v>
      </c>
      <c r="N611">
        <v>193</v>
      </c>
      <c r="O611">
        <v>1</v>
      </c>
      <c r="P611">
        <v>23</v>
      </c>
      <c r="Q611">
        <v>0.77</v>
      </c>
      <c r="R611">
        <v>2.1</v>
      </c>
      <c r="S611">
        <v>-0.2</v>
      </c>
      <c r="T611">
        <v>-20</v>
      </c>
      <c r="U611">
        <v>52.2</v>
      </c>
      <c r="V611">
        <v>0.09</v>
      </c>
      <c r="W611">
        <v>9.68</v>
      </c>
      <c r="X611">
        <v>0.03</v>
      </c>
      <c r="Y611">
        <v>8.3000000000000007</v>
      </c>
      <c r="Z611">
        <v>15.3</v>
      </c>
      <c r="AA611">
        <v>10.66</v>
      </c>
      <c r="AB611">
        <v>1.1499999999999999</v>
      </c>
      <c r="AC611">
        <v>2.8</v>
      </c>
      <c r="AD611">
        <v>-5</v>
      </c>
      <c r="AE611">
        <v>0.33</v>
      </c>
      <c r="AF611">
        <v>9.5</v>
      </c>
      <c r="AG611">
        <v>5.96</v>
      </c>
      <c r="AH611">
        <v>298</v>
      </c>
      <c r="AI611">
        <v>0.25</v>
      </c>
      <c r="AJ611">
        <v>7.0000000000000001E-3</v>
      </c>
      <c r="AK611">
        <v>13.1</v>
      </c>
      <c r="AL611">
        <v>2.9000000000000001E-2</v>
      </c>
      <c r="AM611">
        <v>6.13</v>
      </c>
      <c r="AN611">
        <v>-0.02</v>
      </c>
      <c r="AO611">
        <v>-0.02</v>
      </c>
      <c r="AP611">
        <v>2.5</v>
      </c>
      <c r="AQ611">
        <v>0.2</v>
      </c>
      <c r="AR611">
        <v>47.8</v>
      </c>
      <c r="AS611">
        <v>0.02</v>
      </c>
      <c r="AT611">
        <v>5.7</v>
      </c>
      <c r="AU611">
        <v>200</v>
      </c>
      <c r="AV611">
        <v>0.12</v>
      </c>
      <c r="AW611">
        <v>0.5</v>
      </c>
      <c r="AX611">
        <v>17</v>
      </c>
      <c r="AY611">
        <v>-0.1</v>
      </c>
      <c r="AZ611">
        <v>18.3</v>
      </c>
    </row>
    <row r="612" spans="1:52" x14ac:dyDescent="0.3">
      <c r="A612" t="s">
        <v>2324</v>
      </c>
      <c r="B612" t="s">
        <v>2325</v>
      </c>
      <c r="C612" s="1" t="str">
        <f t="shared" si="102"/>
        <v>21:1174</v>
      </c>
      <c r="D612" s="1" t="str">
        <f t="shared" si="99"/>
        <v>21:0241</v>
      </c>
      <c r="E612" t="s">
        <v>2326</v>
      </c>
      <c r="F612" t="s">
        <v>2327</v>
      </c>
      <c r="H612">
        <v>71.03895</v>
      </c>
      <c r="I612">
        <v>-115.32411</v>
      </c>
      <c r="J612" s="1" t="str">
        <f t="shared" si="100"/>
        <v>NGR bulk stream sediment</v>
      </c>
      <c r="K612" s="1" t="str">
        <f t="shared" si="101"/>
        <v>&lt;177 micron (NGR)</v>
      </c>
      <c r="L612">
        <v>31</v>
      </c>
      <c r="M612" t="s">
        <v>130</v>
      </c>
      <c r="N612">
        <v>194</v>
      </c>
      <c r="O612">
        <v>1</v>
      </c>
      <c r="P612">
        <v>11</v>
      </c>
      <c r="Q612">
        <v>0.45</v>
      </c>
      <c r="R612">
        <v>1</v>
      </c>
      <c r="S612">
        <v>0.4</v>
      </c>
      <c r="T612">
        <v>-20</v>
      </c>
      <c r="U612">
        <v>25.9</v>
      </c>
      <c r="V612">
        <v>0.03</v>
      </c>
      <c r="W612">
        <v>11.75</v>
      </c>
      <c r="X612">
        <v>0.03</v>
      </c>
      <c r="Y612">
        <v>5</v>
      </c>
      <c r="Z612">
        <v>9.5</v>
      </c>
      <c r="AA612">
        <v>12.73</v>
      </c>
      <c r="AB612">
        <v>0.96</v>
      </c>
      <c r="AC612">
        <v>1.8</v>
      </c>
      <c r="AD612">
        <v>5</v>
      </c>
      <c r="AE612">
        <v>0.11</v>
      </c>
      <c r="AF612">
        <v>5.8</v>
      </c>
      <c r="AG612">
        <v>7.2</v>
      </c>
      <c r="AH612">
        <v>359</v>
      </c>
      <c r="AI612">
        <v>0.26</v>
      </c>
      <c r="AJ612">
        <v>1.9E-2</v>
      </c>
      <c r="AK612">
        <v>8.3000000000000007</v>
      </c>
      <c r="AL612">
        <v>1.7999999999999999E-2</v>
      </c>
      <c r="AM612">
        <v>3.38</v>
      </c>
      <c r="AN612">
        <v>-0.02</v>
      </c>
      <c r="AO612">
        <v>-0.02</v>
      </c>
      <c r="AP612">
        <v>2.1</v>
      </c>
      <c r="AQ612">
        <v>0.3</v>
      </c>
      <c r="AR612">
        <v>33.799999999999997</v>
      </c>
      <c r="AS612">
        <v>-0.02</v>
      </c>
      <c r="AT612">
        <v>2.2000000000000002</v>
      </c>
      <c r="AU612">
        <v>370</v>
      </c>
      <c r="AV612">
        <v>0.05</v>
      </c>
      <c r="AW612">
        <v>0.3</v>
      </c>
      <c r="AX612">
        <v>23</v>
      </c>
      <c r="AY612">
        <v>-0.1</v>
      </c>
      <c r="AZ612">
        <v>15.9</v>
      </c>
    </row>
    <row r="613" spans="1:52" x14ac:dyDescent="0.3">
      <c r="A613" t="s">
        <v>2328</v>
      </c>
      <c r="B613" t="s">
        <v>2329</v>
      </c>
      <c r="C613" s="1" t="str">
        <f t="shared" si="102"/>
        <v>21:1174</v>
      </c>
      <c r="D613" s="1" t="str">
        <f t="shared" si="99"/>
        <v>21:0241</v>
      </c>
      <c r="E613" t="s">
        <v>2330</v>
      </c>
      <c r="F613" t="s">
        <v>2331</v>
      </c>
      <c r="H613">
        <v>71.014870000000002</v>
      </c>
      <c r="I613">
        <v>-115.17610000000001</v>
      </c>
      <c r="J613" s="1" t="str">
        <f t="shared" si="100"/>
        <v>NGR bulk stream sediment</v>
      </c>
      <c r="K613" s="1" t="str">
        <f t="shared" si="101"/>
        <v>&lt;177 micron (NGR)</v>
      </c>
      <c r="L613">
        <v>31</v>
      </c>
      <c r="M613" t="s">
        <v>135</v>
      </c>
      <c r="N613">
        <v>195</v>
      </c>
      <c r="O613">
        <v>1</v>
      </c>
      <c r="P613">
        <v>10</v>
      </c>
      <c r="Q613">
        <v>0.4</v>
      </c>
      <c r="R613">
        <v>1.4</v>
      </c>
      <c r="S613">
        <v>-0.2</v>
      </c>
      <c r="T613">
        <v>-20</v>
      </c>
      <c r="U613">
        <v>23.6</v>
      </c>
      <c r="V613">
        <v>0.03</v>
      </c>
      <c r="W613">
        <v>11.87</v>
      </c>
      <c r="X613">
        <v>0.04</v>
      </c>
      <c r="Y613">
        <v>4.4000000000000004</v>
      </c>
      <c r="Z613">
        <v>9.6999999999999993</v>
      </c>
      <c r="AA613">
        <v>9.89</v>
      </c>
      <c r="AB613">
        <v>1.01</v>
      </c>
      <c r="AC613">
        <v>1.5</v>
      </c>
      <c r="AD613">
        <v>9</v>
      </c>
      <c r="AE613">
        <v>0.09</v>
      </c>
      <c r="AF613">
        <v>6.6</v>
      </c>
      <c r="AG613">
        <v>7.35</v>
      </c>
      <c r="AH613">
        <v>444</v>
      </c>
      <c r="AI613">
        <v>0.23</v>
      </c>
      <c r="AJ613">
        <v>1.7999999999999999E-2</v>
      </c>
      <c r="AK613">
        <v>8.8000000000000007</v>
      </c>
      <c r="AL613">
        <v>0.02</v>
      </c>
      <c r="AM613">
        <v>3.09</v>
      </c>
      <c r="AN613">
        <v>-0.02</v>
      </c>
      <c r="AO613">
        <v>-0.02</v>
      </c>
      <c r="AP613">
        <v>2</v>
      </c>
      <c r="AQ613">
        <v>0.2</v>
      </c>
      <c r="AR613">
        <v>29.3</v>
      </c>
      <c r="AS613">
        <v>-0.02</v>
      </c>
      <c r="AT613">
        <v>2.1</v>
      </c>
      <c r="AU613">
        <v>260</v>
      </c>
      <c r="AV613">
        <v>0.03</v>
      </c>
      <c r="AW613">
        <v>0.3</v>
      </c>
      <c r="AX613">
        <v>21</v>
      </c>
      <c r="AY613">
        <v>-0.1</v>
      </c>
      <c r="AZ613">
        <v>15.6</v>
      </c>
    </row>
    <row r="614" spans="1:52" x14ac:dyDescent="0.3">
      <c r="A614" t="s">
        <v>2332</v>
      </c>
      <c r="B614" t="s">
        <v>2333</v>
      </c>
      <c r="C614" s="1" t="str">
        <f t="shared" si="102"/>
        <v>21:1174</v>
      </c>
      <c r="D614" s="1" t="str">
        <f t="shared" si="99"/>
        <v>21:0241</v>
      </c>
      <c r="E614" t="s">
        <v>2334</v>
      </c>
      <c r="F614" t="s">
        <v>2335</v>
      </c>
      <c r="H614">
        <v>71.015739999999994</v>
      </c>
      <c r="I614">
        <v>-115.1621</v>
      </c>
      <c r="J614" s="1" t="str">
        <f t="shared" si="100"/>
        <v>NGR bulk stream sediment</v>
      </c>
      <c r="K614" s="1" t="str">
        <f t="shared" si="101"/>
        <v>&lt;177 micron (NGR)</v>
      </c>
      <c r="L614">
        <v>31</v>
      </c>
      <c r="M614" t="s">
        <v>140</v>
      </c>
      <c r="N614">
        <v>196</v>
      </c>
      <c r="O614">
        <v>1</v>
      </c>
      <c r="P614">
        <v>28</v>
      </c>
      <c r="Q614">
        <v>1.39</v>
      </c>
      <c r="R614">
        <v>0.8</v>
      </c>
      <c r="S614">
        <v>0.8</v>
      </c>
      <c r="T614">
        <v>-20</v>
      </c>
      <c r="U614">
        <v>37.799999999999997</v>
      </c>
      <c r="V614">
        <v>0.04</v>
      </c>
      <c r="W614">
        <v>6.91</v>
      </c>
      <c r="X614">
        <v>7.0000000000000007E-2</v>
      </c>
      <c r="Y614">
        <v>16.899999999999999</v>
      </c>
      <c r="Z614">
        <v>33.299999999999997</v>
      </c>
      <c r="AA614">
        <v>52.43</v>
      </c>
      <c r="AB614">
        <v>3.17</v>
      </c>
      <c r="AC614">
        <v>4.5</v>
      </c>
      <c r="AD614">
        <v>50</v>
      </c>
      <c r="AE614">
        <v>0.18</v>
      </c>
      <c r="AF614">
        <v>6.6</v>
      </c>
      <c r="AG614">
        <v>5.13</v>
      </c>
      <c r="AH614">
        <v>587</v>
      </c>
      <c r="AI614">
        <v>0.27</v>
      </c>
      <c r="AJ614">
        <v>5.7000000000000002E-2</v>
      </c>
      <c r="AK614">
        <v>35</v>
      </c>
      <c r="AL614">
        <v>2.8000000000000001E-2</v>
      </c>
      <c r="AM614">
        <v>3.8</v>
      </c>
      <c r="AN614">
        <v>0.09</v>
      </c>
      <c r="AO614">
        <v>0.03</v>
      </c>
      <c r="AP614">
        <v>5.9</v>
      </c>
      <c r="AQ614">
        <v>0.3</v>
      </c>
      <c r="AR614">
        <v>26.9</v>
      </c>
      <c r="AS614">
        <v>0.02</v>
      </c>
      <c r="AT614">
        <v>1.8</v>
      </c>
      <c r="AU614">
        <v>1610</v>
      </c>
      <c r="AV614">
        <v>0.04</v>
      </c>
      <c r="AW614">
        <v>0.3</v>
      </c>
      <c r="AX614">
        <v>104</v>
      </c>
      <c r="AY614">
        <v>-0.1</v>
      </c>
      <c r="AZ614">
        <v>39</v>
      </c>
    </row>
    <row r="615" spans="1:52" x14ac:dyDescent="0.3">
      <c r="A615" t="s">
        <v>2336</v>
      </c>
      <c r="B615" t="s">
        <v>2337</v>
      </c>
      <c r="C615" s="1" t="str">
        <f t="shared" si="102"/>
        <v>21:1174</v>
      </c>
      <c r="D615" s="1" t="str">
        <f t="shared" si="99"/>
        <v>21:0241</v>
      </c>
      <c r="E615" t="s">
        <v>2338</v>
      </c>
      <c r="F615" t="s">
        <v>2339</v>
      </c>
      <c r="H615">
        <v>71.004800000000003</v>
      </c>
      <c r="I615">
        <v>-115.1421</v>
      </c>
      <c r="J615" s="1" t="str">
        <f t="shared" si="100"/>
        <v>NGR bulk stream sediment</v>
      </c>
      <c r="K615" s="1" t="str">
        <f t="shared" si="101"/>
        <v>&lt;177 micron (NGR)</v>
      </c>
      <c r="L615">
        <v>31</v>
      </c>
      <c r="M615" t="s">
        <v>145</v>
      </c>
      <c r="N615">
        <v>197</v>
      </c>
      <c r="O615">
        <v>1</v>
      </c>
      <c r="P615">
        <v>34</v>
      </c>
      <c r="Q615">
        <v>1.58</v>
      </c>
      <c r="R615">
        <v>1</v>
      </c>
      <c r="S615">
        <v>1.4</v>
      </c>
      <c r="T615">
        <v>-20</v>
      </c>
      <c r="U615">
        <v>50.4</v>
      </c>
      <c r="V615">
        <v>0.05</v>
      </c>
      <c r="W615">
        <v>6.28</v>
      </c>
      <c r="X615">
        <v>0.09</v>
      </c>
      <c r="Y615">
        <v>21.4</v>
      </c>
      <c r="Z615">
        <v>38.700000000000003</v>
      </c>
      <c r="AA615">
        <v>76.41</v>
      </c>
      <c r="AB615">
        <v>3.88</v>
      </c>
      <c r="AC615">
        <v>5.5</v>
      </c>
      <c r="AD615">
        <v>67</v>
      </c>
      <c r="AE615">
        <v>0.17</v>
      </c>
      <c r="AF615">
        <v>6.6</v>
      </c>
      <c r="AG615">
        <v>3.81</v>
      </c>
      <c r="AH615">
        <v>755</v>
      </c>
      <c r="AI615">
        <v>0.28000000000000003</v>
      </c>
      <c r="AJ615">
        <v>6.3E-2</v>
      </c>
      <c r="AK615">
        <v>43.3</v>
      </c>
      <c r="AL615">
        <v>3.1E-2</v>
      </c>
      <c r="AM615">
        <v>4.0199999999999996</v>
      </c>
      <c r="AN615">
        <v>0.15</v>
      </c>
      <c r="AO615">
        <v>0.04</v>
      </c>
      <c r="AP615">
        <v>7.4</v>
      </c>
      <c r="AQ615">
        <v>0.5</v>
      </c>
      <c r="AR615">
        <v>35.299999999999997</v>
      </c>
      <c r="AS615">
        <v>0.03</v>
      </c>
      <c r="AT615">
        <v>1.4</v>
      </c>
      <c r="AU615">
        <v>1920</v>
      </c>
      <c r="AV615">
        <v>0.06</v>
      </c>
      <c r="AW615">
        <v>0.3</v>
      </c>
      <c r="AX615">
        <v>128</v>
      </c>
      <c r="AY615">
        <v>-0.1</v>
      </c>
      <c r="AZ615">
        <v>46.5</v>
      </c>
    </row>
    <row r="616" spans="1:52" x14ac:dyDescent="0.3">
      <c r="A616" t="s">
        <v>2340</v>
      </c>
      <c r="B616" t="s">
        <v>2341</v>
      </c>
      <c r="C616" s="1" t="str">
        <f t="shared" si="102"/>
        <v>21:1174</v>
      </c>
      <c r="D616" s="1" t="str">
        <f t="shared" si="99"/>
        <v>21:0241</v>
      </c>
      <c r="E616" t="s">
        <v>2342</v>
      </c>
      <c r="F616" t="s">
        <v>2343</v>
      </c>
      <c r="H616">
        <v>71.040980000000005</v>
      </c>
      <c r="I616">
        <v>-113.96602</v>
      </c>
      <c r="J616" s="1" t="str">
        <f t="shared" si="100"/>
        <v>NGR bulk stream sediment</v>
      </c>
      <c r="K616" s="1" t="str">
        <f t="shared" si="101"/>
        <v>&lt;177 micron (NGR)</v>
      </c>
      <c r="L616">
        <v>31</v>
      </c>
      <c r="M616" t="s">
        <v>150</v>
      </c>
      <c r="N616">
        <v>198</v>
      </c>
      <c r="O616">
        <v>1</v>
      </c>
      <c r="P616">
        <v>7</v>
      </c>
      <c r="Q616">
        <v>0.22</v>
      </c>
      <c r="R616">
        <v>1.1000000000000001</v>
      </c>
      <c r="S616">
        <v>-0.2</v>
      </c>
      <c r="T616">
        <v>-20</v>
      </c>
      <c r="U616">
        <v>14</v>
      </c>
      <c r="V616">
        <v>0.02</v>
      </c>
      <c r="W616">
        <v>12.92</v>
      </c>
      <c r="X616">
        <v>0.03</v>
      </c>
      <c r="Y616">
        <v>1.6</v>
      </c>
      <c r="Z616">
        <v>5.9</v>
      </c>
      <c r="AA616">
        <v>8.2200000000000006</v>
      </c>
      <c r="AB616">
        <v>0.32</v>
      </c>
      <c r="AC616">
        <v>0.9</v>
      </c>
      <c r="AD616">
        <v>6</v>
      </c>
      <c r="AE616">
        <v>0.04</v>
      </c>
      <c r="AF616">
        <v>5.3</v>
      </c>
      <c r="AG616">
        <v>8.2200000000000006</v>
      </c>
      <c r="AH616">
        <v>119</v>
      </c>
      <c r="AI616">
        <v>0.25</v>
      </c>
      <c r="AJ616">
        <v>8.9999999999999993E-3</v>
      </c>
      <c r="AK616">
        <v>9.1</v>
      </c>
      <c r="AL616">
        <v>1.4E-2</v>
      </c>
      <c r="AM616">
        <v>2.98</v>
      </c>
      <c r="AN616">
        <v>-0.02</v>
      </c>
      <c r="AO616">
        <v>-0.02</v>
      </c>
      <c r="AP616">
        <v>1</v>
      </c>
      <c r="AQ616">
        <v>0.4</v>
      </c>
      <c r="AR616">
        <v>34.5</v>
      </c>
      <c r="AS616">
        <v>-0.02</v>
      </c>
      <c r="AT616">
        <v>1.3</v>
      </c>
      <c r="AU616">
        <v>70</v>
      </c>
      <c r="AV616">
        <v>0.03</v>
      </c>
      <c r="AW616">
        <v>0.3</v>
      </c>
      <c r="AX616">
        <v>10</v>
      </c>
      <c r="AY616">
        <v>-0.1</v>
      </c>
      <c r="AZ616">
        <v>9.1999999999999993</v>
      </c>
    </row>
    <row r="617" spans="1:52" x14ac:dyDescent="0.3">
      <c r="A617" t="s">
        <v>2344</v>
      </c>
      <c r="B617" t="s">
        <v>2345</v>
      </c>
      <c r="C617" s="1" t="str">
        <f t="shared" si="102"/>
        <v>21:1174</v>
      </c>
      <c r="D617" s="1" t="str">
        <f t="shared" si="99"/>
        <v>21:0241</v>
      </c>
      <c r="E617" t="s">
        <v>2276</v>
      </c>
      <c r="F617" t="s">
        <v>2346</v>
      </c>
      <c r="H617">
        <v>71.06653</v>
      </c>
      <c r="I617">
        <v>-113.91401999999999</v>
      </c>
      <c r="J617" s="1" t="str">
        <f t="shared" si="100"/>
        <v>NGR bulk stream sediment</v>
      </c>
      <c r="K617" s="1" t="str">
        <f t="shared" si="101"/>
        <v>&lt;177 micron (NGR)</v>
      </c>
      <c r="L617">
        <v>31</v>
      </c>
      <c r="M617" t="s">
        <v>120</v>
      </c>
      <c r="N617">
        <v>199</v>
      </c>
      <c r="O617">
        <v>1</v>
      </c>
      <c r="P617">
        <v>12</v>
      </c>
      <c r="Q617">
        <v>0.24</v>
      </c>
      <c r="R617">
        <v>0.7</v>
      </c>
      <c r="S617">
        <v>-0.2</v>
      </c>
      <c r="T617">
        <v>-20</v>
      </c>
      <c r="U617">
        <v>16.2</v>
      </c>
      <c r="V617">
        <v>0.03</v>
      </c>
      <c r="W617">
        <v>12.6</v>
      </c>
      <c r="X617">
        <v>0.04</v>
      </c>
      <c r="Y617">
        <v>1.8</v>
      </c>
      <c r="Z617">
        <v>6.6</v>
      </c>
      <c r="AA617">
        <v>4.76</v>
      </c>
      <c r="AB617">
        <v>0.31</v>
      </c>
      <c r="AC617">
        <v>0.9</v>
      </c>
      <c r="AD617">
        <v>7</v>
      </c>
      <c r="AE617">
        <v>0.03</v>
      </c>
      <c r="AF617">
        <v>5.8</v>
      </c>
      <c r="AG617">
        <v>7.76</v>
      </c>
      <c r="AH617">
        <v>110</v>
      </c>
      <c r="AI617">
        <v>0.21</v>
      </c>
      <c r="AJ617">
        <v>8.0000000000000002E-3</v>
      </c>
      <c r="AK617">
        <v>5.2</v>
      </c>
      <c r="AL617">
        <v>1.4999999999999999E-2</v>
      </c>
      <c r="AM617">
        <v>3.33</v>
      </c>
      <c r="AN617">
        <v>-0.02</v>
      </c>
      <c r="AO617">
        <v>-0.02</v>
      </c>
      <c r="AP617">
        <v>1</v>
      </c>
      <c r="AQ617">
        <v>0.4</v>
      </c>
      <c r="AR617">
        <v>32.6</v>
      </c>
      <c r="AS617">
        <v>-0.02</v>
      </c>
      <c r="AT617">
        <v>1.4</v>
      </c>
      <c r="AU617">
        <v>70</v>
      </c>
      <c r="AV617">
        <v>0.03</v>
      </c>
      <c r="AW617">
        <v>0.3</v>
      </c>
      <c r="AX617">
        <v>11</v>
      </c>
      <c r="AY617">
        <v>-0.1</v>
      </c>
      <c r="AZ617">
        <v>8.8000000000000007</v>
      </c>
    </row>
    <row r="618" spans="1:52" x14ac:dyDescent="0.3">
      <c r="A618" t="s">
        <v>2347</v>
      </c>
      <c r="B618" t="s">
        <v>2348</v>
      </c>
      <c r="C618" s="1" t="str">
        <f t="shared" si="102"/>
        <v>21:1174</v>
      </c>
      <c r="D618" s="1" t="str">
        <f t="shared" si="99"/>
        <v>21:0241</v>
      </c>
      <c r="E618" t="s">
        <v>2276</v>
      </c>
      <c r="F618" t="s">
        <v>2349</v>
      </c>
      <c r="H618">
        <v>71.06653</v>
      </c>
      <c r="I618">
        <v>-113.91401999999999</v>
      </c>
      <c r="J618" s="1" t="str">
        <f t="shared" si="100"/>
        <v>NGR bulk stream sediment</v>
      </c>
      <c r="K618" s="1" t="str">
        <f t="shared" si="101"/>
        <v>&lt;177 micron (NGR)</v>
      </c>
      <c r="L618">
        <v>31</v>
      </c>
      <c r="M618" t="s">
        <v>116</v>
      </c>
      <c r="N618">
        <v>200</v>
      </c>
      <c r="O618">
        <v>1</v>
      </c>
      <c r="P618">
        <v>13</v>
      </c>
      <c r="Q618">
        <v>0.28000000000000003</v>
      </c>
      <c r="R618">
        <v>1.1000000000000001</v>
      </c>
      <c r="S618">
        <v>-0.2</v>
      </c>
      <c r="T618">
        <v>-20</v>
      </c>
      <c r="U618">
        <v>20.5</v>
      </c>
      <c r="V618">
        <v>0.03</v>
      </c>
      <c r="W618">
        <v>12.58</v>
      </c>
      <c r="X618">
        <v>0.06</v>
      </c>
      <c r="Y618">
        <v>2.8</v>
      </c>
      <c r="Z618">
        <v>8.3000000000000007</v>
      </c>
      <c r="AA618">
        <v>4.6399999999999997</v>
      </c>
      <c r="AB618">
        <v>0.51</v>
      </c>
      <c r="AC618">
        <v>1.2</v>
      </c>
      <c r="AD618">
        <v>8</v>
      </c>
      <c r="AE618">
        <v>0.04</v>
      </c>
      <c r="AF618">
        <v>5.8</v>
      </c>
      <c r="AG618">
        <v>7.87</v>
      </c>
      <c r="AH618">
        <v>152</v>
      </c>
      <c r="AI618">
        <v>0.24</v>
      </c>
      <c r="AJ618">
        <v>8.9999999999999993E-3</v>
      </c>
      <c r="AK618">
        <v>4.2</v>
      </c>
      <c r="AL618">
        <v>1.7999999999999999E-2</v>
      </c>
      <c r="AM618">
        <v>4.05</v>
      </c>
      <c r="AN618">
        <v>0.02</v>
      </c>
      <c r="AO618">
        <v>0.02</v>
      </c>
      <c r="AP618">
        <v>1.3</v>
      </c>
      <c r="AQ618">
        <v>0.5</v>
      </c>
      <c r="AR618">
        <v>32.6</v>
      </c>
      <c r="AS618">
        <v>-0.02</v>
      </c>
      <c r="AT618">
        <v>1.3</v>
      </c>
      <c r="AU618">
        <v>90</v>
      </c>
      <c r="AV618">
        <v>0.04</v>
      </c>
      <c r="AW618">
        <v>0.3</v>
      </c>
      <c r="AX618">
        <v>13</v>
      </c>
      <c r="AY618">
        <v>-0.1</v>
      </c>
      <c r="AZ618">
        <v>13.3</v>
      </c>
    </row>
    <row r="619" spans="1:52" x14ac:dyDescent="0.3">
      <c r="A619" t="s">
        <v>2350</v>
      </c>
      <c r="B619" t="s">
        <v>2351</v>
      </c>
      <c r="C619" s="1" t="str">
        <f t="shared" si="102"/>
        <v>21:1174</v>
      </c>
      <c r="D619" s="1" t="str">
        <f t="shared" si="99"/>
        <v>21:0241</v>
      </c>
      <c r="E619" t="s">
        <v>2352</v>
      </c>
      <c r="F619" t="s">
        <v>2353</v>
      </c>
      <c r="H619">
        <v>71.42586</v>
      </c>
      <c r="I619">
        <v>-113.53703</v>
      </c>
      <c r="J619" s="1" t="str">
        <f t="shared" si="100"/>
        <v>NGR bulk stream sediment</v>
      </c>
      <c r="K619" s="1" t="str">
        <f t="shared" si="101"/>
        <v>&lt;177 micron (NGR)</v>
      </c>
      <c r="L619">
        <v>32</v>
      </c>
      <c r="M619" t="s">
        <v>57</v>
      </c>
      <c r="N619">
        <v>201</v>
      </c>
      <c r="O619">
        <v>7</v>
      </c>
      <c r="P619">
        <v>18</v>
      </c>
      <c r="Q619">
        <v>1.1299999999999999</v>
      </c>
      <c r="R619">
        <v>1.2</v>
      </c>
      <c r="S619">
        <v>0.6</v>
      </c>
      <c r="T619">
        <v>-20</v>
      </c>
      <c r="U619">
        <v>31.4</v>
      </c>
      <c r="V619">
        <v>0.05</v>
      </c>
      <c r="W619">
        <v>7.62</v>
      </c>
      <c r="X619">
        <v>0.06</v>
      </c>
      <c r="Y619">
        <v>8.4</v>
      </c>
      <c r="Z619">
        <v>17.8</v>
      </c>
      <c r="AA619">
        <v>29.17</v>
      </c>
      <c r="AB619">
        <v>1.43</v>
      </c>
      <c r="AC619">
        <v>3.2</v>
      </c>
      <c r="AD619">
        <v>9</v>
      </c>
      <c r="AE619">
        <v>0.06</v>
      </c>
      <c r="AF619">
        <v>8</v>
      </c>
      <c r="AG619">
        <v>5.0999999999999996</v>
      </c>
      <c r="AH619">
        <v>230</v>
      </c>
      <c r="AI619">
        <v>0.25</v>
      </c>
      <c r="AJ619">
        <v>3.6999999999999998E-2</v>
      </c>
      <c r="AK619">
        <v>16.5</v>
      </c>
      <c r="AL619">
        <v>2.4E-2</v>
      </c>
      <c r="AM619">
        <v>4.99</v>
      </c>
      <c r="AN619">
        <v>-0.02</v>
      </c>
      <c r="AO619">
        <v>0.02</v>
      </c>
      <c r="AP619">
        <v>4</v>
      </c>
      <c r="AQ619">
        <v>0.3</v>
      </c>
      <c r="AR619">
        <v>27.4</v>
      </c>
      <c r="AS619">
        <v>-0.02</v>
      </c>
      <c r="AT619">
        <v>2.2000000000000002</v>
      </c>
      <c r="AU619">
        <v>770</v>
      </c>
      <c r="AV619">
        <v>0.04</v>
      </c>
      <c r="AW619">
        <v>0.3</v>
      </c>
      <c r="AX619">
        <v>49</v>
      </c>
      <c r="AY619">
        <v>-0.1</v>
      </c>
      <c r="AZ619">
        <v>24.8</v>
      </c>
    </row>
    <row r="620" spans="1:52" x14ac:dyDescent="0.3">
      <c r="A620" t="s">
        <v>2354</v>
      </c>
      <c r="B620" t="s">
        <v>2355</v>
      </c>
      <c r="C620" s="1" t="str">
        <f t="shared" si="102"/>
        <v>21:1174</v>
      </c>
      <c r="D620" s="1" t="str">
        <f t="shared" si="99"/>
        <v>21:0241</v>
      </c>
      <c r="E620" t="s">
        <v>2356</v>
      </c>
      <c r="F620" t="s">
        <v>2357</v>
      </c>
      <c r="H620">
        <v>71.054659999999998</v>
      </c>
      <c r="I620">
        <v>-113.78001</v>
      </c>
      <c r="J620" s="1" t="str">
        <f t="shared" si="100"/>
        <v>NGR bulk stream sediment</v>
      </c>
      <c r="K620" s="1" t="str">
        <f t="shared" si="101"/>
        <v>&lt;177 micron (NGR)</v>
      </c>
      <c r="L620">
        <v>32</v>
      </c>
      <c r="M620" t="s">
        <v>62</v>
      </c>
      <c r="N620">
        <v>202</v>
      </c>
      <c r="O620">
        <v>1</v>
      </c>
      <c r="P620">
        <v>9</v>
      </c>
      <c r="Q620">
        <v>0.15</v>
      </c>
      <c r="R620">
        <v>0.5</v>
      </c>
      <c r="S620">
        <v>-0.2</v>
      </c>
      <c r="T620">
        <v>-20</v>
      </c>
      <c r="U620">
        <v>7.5</v>
      </c>
      <c r="V620">
        <v>-0.02</v>
      </c>
      <c r="W620">
        <v>14.22</v>
      </c>
      <c r="X620">
        <v>0.03</v>
      </c>
      <c r="Y620">
        <v>1</v>
      </c>
      <c r="Z620">
        <v>4.7</v>
      </c>
      <c r="AA620">
        <v>2.0699999999999998</v>
      </c>
      <c r="AB620">
        <v>0.25</v>
      </c>
      <c r="AC620">
        <v>0.5</v>
      </c>
      <c r="AD620">
        <v>-5</v>
      </c>
      <c r="AE620">
        <v>0.03</v>
      </c>
      <c r="AF620">
        <v>4</v>
      </c>
      <c r="AG620">
        <v>8.84</v>
      </c>
      <c r="AH620">
        <v>91</v>
      </c>
      <c r="AI620">
        <v>0.19</v>
      </c>
      <c r="AJ620">
        <v>1.0999999999999999E-2</v>
      </c>
      <c r="AK620">
        <v>0.5</v>
      </c>
      <c r="AL620">
        <v>0.01</v>
      </c>
      <c r="AM620">
        <v>3.25</v>
      </c>
      <c r="AN620">
        <v>-0.02</v>
      </c>
      <c r="AO620">
        <v>-0.02</v>
      </c>
      <c r="AP620">
        <v>0.7</v>
      </c>
      <c r="AQ620">
        <v>0.2</v>
      </c>
      <c r="AR620">
        <v>31.8</v>
      </c>
      <c r="AS620">
        <v>-0.02</v>
      </c>
      <c r="AT620">
        <v>0.9</v>
      </c>
      <c r="AU620">
        <v>50</v>
      </c>
      <c r="AV620">
        <v>-0.02</v>
      </c>
      <c r="AW620">
        <v>0.2</v>
      </c>
      <c r="AX620">
        <v>8</v>
      </c>
      <c r="AY620">
        <v>-0.1</v>
      </c>
      <c r="AZ620">
        <v>6.2</v>
      </c>
    </row>
    <row r="621" spans="1:52" x14ac:dyDescent="0.3">
      <c r="A621" t="s">
        <v>2358</v>
      </c>
      <c r="B621" t="s">
        <v>2359</v>
      </c>
      <c r="C621" s="1" t="str">
        <f t="shared" si="102"/>
        <v>21:1174</v>
      </c>
      <c r="D621" s="1" t="str">
        <f t="shared" si="99"/>
        <v>21:0241</v>
      </c>
      <c r="E621" t="s">
        <v>2360</v>
      </c>
      <c r="F621" t="s">
        <v>2361</v>
      </c>
      <c r="H621">
        <v>71.099180000000004</v>
      </c>
      <c r="I621">
        <v>-113.81102</v>
      </c>
      <c r="J621" s="1" t="str">
        <f t="shared" si="100"/>
        <v>NGR bulk stream sediment</v>
      </c>
      <c r="K621" s="1" t="str">
        <f t="shared" si="101"/>
        <v>&lt;177 micron (NGR)</v>
      </c>
      <c r="L621">
        <v>32</v>
      </c>
      <c r="M621" t="s">
        <v>67</v>
      </c>
      <c r="N621">
        <v>203</v>
      </c>
      <c r="O621">
        <v>1</v>
      </c>
      <c r="P621">
        <v>26</v>
      </c>
      <c r="Q621">
        <v>1.36</v>
      </c>
      <c r="R621">
        <v>1.3</v>
      </c>
      <c r="S621">
        <v>1</v>
      </c>
      <c r="T621">
        <v>-20</v>
      </c>
      <c r="U621">
        <v>47.8</v>
      </c>
      <c r="V621">
        <v>0.06</v>
      </c>
      <c r="W621">
        <v>5.09</v>
      </c>
      <c r="X621">
        <v>0.1</v>
      </c>
      <c r="Y621">
        <v>10.199999999999999</v>
      </c>
      <c r="Z621">
        <v>19.7</v>
      </c>
      <c r="AA621">
        <v>26.69</v>
      </c>
      <c r="AB621">
        <v>1.85</v>
      </c>
      <c r="AC621">
        <v>4.4000000000000004</v>
      </c>
      <c r="AD621">
        <v>14</v>
      </c>
      <c r="AE621">
        <v>0.1</v>
      </c>
      <c r="AF621">
        <v>10.9</v>
      </c>
      <c r="AG621">
        <v>3.88</v>
      </c>
      <c r="AH621">
        <v>148</v>
      </c>
      <c r="AI621">
        <v>0.23</v>
      </c>
      <c r="AJ621">
        <v>4.3999999999999997E-2</v>
      </c>
      <c r="AK621">
        <v>20.399999999999999</v>
      </c>
      <c r="AL621">
        <v>3.9E-2</v>
      </c>
      <c r="AM621">
        <v>6.97</v>
      </c>
      <c r="AN621">
        <v>0.09</v>
      </c>
      <c r="AO621">
        <v>0.04</v>
      </c>
      <c r="AP621">
        <v>4.8</v>
      </c>
      <c r="AQ621">
        <v>0.4</v>
      </c>
      <c r="AR621">
        <v>18.3</v>
      </c>
      <c r="AS621">
        <v>-0.02</v>
      </c>
      <c r="AT621">
        <v>2.7</v>
      </c>
      <c r="AU621">
        <v>330</v>
      </c>
      <c r="AV621">
        <v>0.06</v>
      </c>
      <c r="AW621">
        <v>0.7</v>
      </c>
      <c r="AX621">
        <v>56</v>
      </c>
      <c r="AY621">
        <v>-0.1</v>
      </c>
      <c r="AZ621">
        <v>38.299999999999997</v>
      </c>
    </row>
    <row r="622" spans="1:52" x14ac:dyDescent="0.3">
      <c r="A622" t="s">
        <v>2362</v>
      </c>
      <c r="B622" t="s">
        <v>2363</v>
      </c>
      <c r="C622" s="1" t="str">
        <f t="shared" si="102"/>
        <v>21:1174</v>
      </c>
      <c r="D622" s="1" t="str">
        <f t="shared" si="99"/>
        <v>21:0241</v>
      </c>
      <c r="E622" t="s">
        <v>2364</v>
      </c>
      <c r="F622" t="s">
        <v>2365</v>
      </c>
      <c r="H622">
        <v>71.100530000000006</v>
      </c>
      <c r="I622">
        <v>-113.82402</v>
      </c>
      <c r="J622" s="1" t="str">
        <f t="shared" si="100"/>
        <v>NGR bulk stream sediment</v>
      </c>
      <c r="K622" s="1" t="str">
        <f t="shared" si="101"/>
        <v>&lt;177 micron (NGR)</v>
      </c>
      <c r="L622">
        <v>32</v>
      </c>
      <c r="M622" t="s">
        <v>77</v>
      </c>
      <c r="N622">
        <v>204</v>
      </c>
      <c r="O622">
        <v>1</v>
      </c>
      <c r="P622">
        <v>13</v>
      </c>
      <c r="Q622">
        <v>0.64</v>
      </c>
      <c r="R622">
        <v>1.5</v>
      </c>
      <c r="S622">
        <v>0.3</v>
      </c>
      <c r="T622">
        <v>-20</v>
      </c>
      <c r="U622">
        <v>14.5</v>
      </c>
      <c r="V622">
        <v>0.03</v>
      </c>
      <c r="W622">
        <v>12.49</v>
      </c>
      <c r="X622">
        <v>0.03</v>
      </c>
      <c r="Y622">
        <v>5.0999999999999996</v>
      </c>
      <c r="Z622">
        <v>9.6</v>
      </c>
      <c r="AA622">
        <v>16.28</v>
      </c>
      <c r="AB622">
        <v>1.05</v>
      </c>
      <c r="AC622">
        <v>1.9</v>
      </c>
      <c r="AD622">
        <v>-5</v>
      </c>
      <c r="AE622">
        <v>7.0000000000000007E-2</v>
      </c>
      <c r="AF622">
        <v>6.4</v>
      </c>
      <c r="AG622">
        <v>7.83</v>
      </c>
      <c r="AH622">
        <v>162</v>
      </c>
      <c r="AI622">
        <v>0.27</v>
      </c>
      <c r="AJ622">
        <v>3.2000000000000001E-2</v>
      </c>
      <c r="AK622">
        <v>8.9</v>
      </c>
      <c r="AL622">
        <v>0.02</v>
      </c>
      <c r="AM622">
        <v>3.13</v>
      </c>
      <c r="AN622">
        <v>-0.02</v>
      </c>
      <c r="AO622">
        <v>-0.02</v>
      </c>
      <c r="AP622">
        <v>2.4</v>
      </c>
      <c r="AQ622">
        <v>0.2</v>
      </c>
      <c r="AR622">
        <v>32.1</v>
      </c>
      <c r="AS622">
        <v>-0.02</v>
      </c>
      <c r="AT622">
        <v>1.6</v>
      </c>
      <c r="AU622">
        <v>200</v>
      </c>
      <c r="AV622">
        <v>0.03</v>
      </c>
      <c r="AW622">
        <v>0.3</v>
      </c>
      <c r="AX622">
        <v>32</v>
      </c>
      <c r="AY622">
        <v>-0.1</v>
      </c>
      <c r="AZ622">
        <v>16.899999999999999</v>
      </c>
    </row>
    <row r="623" spans="1:52" x14ac:dyDescent="0.3">
      <c r="A623" t="s">
        <v>2366</v>
      </c>
      <c r="B623" t="s">
        <v>2367</v>
      </c>
      <c r="C623" s="1" t="str">
        <f t="shared" si="102"/>
        <v>21:1174</v>
      </c>
      <c r="D623" s="1" t="str">
        <f t="shared" si="99"/>
        <v>21:0241</v>
      </c>
      <c r="E623" t="s">
        <v>2368</v>
      </c>
      <c r="F623" t="s">
        <v>2369</v>
      </c>
      <c r="H623">
        <v>71.1053</v>
      </c>
      <c r="I623">
        <v>-113.83102</v>
      </c>
      <c r="J623" s="1" t="str">
        <f t="shared" si="100"/>
        <v>NGR bulk stream sediment</v>
      </c>
      <c r="K623" s="1" t="str">
        <f t="shared" si="101"/>
        <v>&lt;177 micron (NGR)</v>
      </c>
      <c r="L623">
        <v>32</v>
      </c>
      <c r="M623" t="s">
        <v>82</v>
      </c>
      <c r="N623">
        <v>205</v>
      </c>
      <c r="O623">
        <v>1</v>
      </c>
      <c r="P623">
        <v>7</v>
      </c>
      <c r="Q623">
        <v>0.36</v>
      </c>
      <c r="R623">
        <v>0.5</v>
      </c>
      <c r="S623">
        <v>-0.2</v>
      </c>
      <c r="T623">
        <v>-20</v>
      </c>
      <c r="U623">
        <v>13.2</v>
      </c>
      <c r="V623">
        <v>0.02</v>
      </c>
      <c r="W623">
        <v>12.52</v>
      </c>
      <c r="X623">
        <v>0.03</v>
      </c>
      <c r="Y623">
        <v>2.6</v>
      </c>
      <c r="Z623">
        <v>7.1</v>
      </c>
      <c r="AA623">
        <v>6.56</v>
      </c>
      <c r="AB623">
        <v>0.4</v>
      </c>
      <c r="AC623">
        <v>1.1000000000000001</v>
      </c>
      <c r="AD623">
        <v>-5</v>
      </c>
      <c r="AE623">
        <v>0.05</v>
      </c>
      <c r="AF623">
        <v>5.4</v>
      </c>
      <c r="AG623">
        <v>7.95</v>
      </c>
      <c r="AH623">
        <v>124</v>
      </c>
      <c r="AI623">
        <v>0.2</v>
      </c>
      <c r="AJ623">
        <v>1.6E-2</v>
      </c>
      <c r="AK623">
        <v>4.8</v>
      </c>
      <c r="AL623">
        <v>1.0999999999999999E-2</v>
      </c>
      <c r="AM623">
        <v>2.86</v>
      </c>
      <c r="AN623">
        <v>-0.02</v>
      </c>
      <c r="AO623">
        <v>-0.02</v>
      </c>
      <c r="AP623">
        <v>1.4</v>
      </c>
      <c r="AQ623">
        <v>0.3</v>
      </c>
      <c r="AR623">
        <v>33.299999999999997</v>
      </c>
      <c r="AS623">
        <v>-0.02</v>
      </c>
      <c r="AT623">
        <v>1.4</v>
      </c>
      <c r="AU623">
        <v>120</v>
      </c>
      <c r="AV623">
        <v>0.03</v>
      </c>
      <c r="AW623">
        <v>0.3</v>
      </c>
      <c r="AX623">
        <v>18</v>
      </c>
      <c r="AY623">
        <v>-0.1</v>
      </c>
      <c r="AZ623">
        <v>10.5</v>
      </c>
    </row>
    <row r="624" spans="1:52" x14ac:dyDescent="0.3">
      <c r="A624" t="s">
        <v>2370</v>
      </c>
      <c r="B624" t="s">
        <v>2371</v>
      </c>
      <c r="C624" s="1" t="str">
        <f t="shared" si="102"/>
        <v>21:1174</v>
      </c>
      <c r="D624" s="1" t="str">
        <f t="shared" si="99"/>
        <v>21:0241</v>
      </c>
      <c r="E624" t="s">
        <v>2372</v>
      </c>
      <c r="F624" t="s">
        <v>2373</v>
      </c>
      <c r="H624">
        <v>71.252790000000005</v>
      </c>
      <c r="I624">
        <v>-113.17099</v>
      </c>
      <c r="J624" s="1" t="str">
        <f t="shared" si="100"/>
        <v>NGR bulk stream sediment</v>
      </c>
      <c r="K624" s="1" t="str">
        <f t="shared" si="101"/>
        <v>&lt;177 micron (NGR)</v>
      </c>
      <c r="L624">
        <v>32</v>
      </c>
      <c r="M624" t="s">
        <v>87</v>
      </c>
      <c r="N624">
        <v>206</v>
      </c>
      <c r="O624">
        <v>1</v>
      </c>
      <c r="P624">
        <v>14</v>
      </c>
      <c r="Q624">
        <v>0.4</v>
      </c>
      <c r="R624">
        <v>0.6</v>
      </c>
      <c r="S624">
        <v>0.3</v>
      </c>
      <c r="T624">
        <v>-20</v>
      </c>
      <c r="U624">
        <v>33.799999999999997</v>
      </c>
      <c r="V624">
        <v>0.02</v>
      </c>
      <c r="W624">
        <v>13.17</v>
      </c>
      <c r="X624">
        <v>0.04</v>
      </c>
      <c r="Y624">
        <v>3.1</v>
      </c>
      <c r="Z624">
        <v>8.4</v>
      </c>
      <c r="AA624">
        <v>13.92</v>
      </c>
      <c r="AB624">
        <v>0.47</v>
      </c>
      <c r="AC624">
        <v>1.3</v>
      </c>
      <c r="AD624">
        <v>6</v>
      </c>
      <c r="AE624">
        <v>0.05</v>
      </c>
      <c r="AF624">
        <v>5</v>
      </c>
      <c r="AG624">
        <v>8.25</v>
      </c>
      <c r="AH624">
        <v>127</v>
      </c>
      <c r="AI624">
        <v>0.23</v>
      </c>
      <c r="AJ624">
        <v>2.4E-2</v>
      </c>
      <c r="AK624">
        <v>5.7</v>
      </c>
      <c r="AL624">
        <v>1.2999999999999999E-2</v>
      </c>
      <c r="AM624">
        <v>3.68</v>
      </c>
      <c r="AN624">
        <v>0.02</v>
      </c>
      <c r="AO624">
        <v>-0.02</v>
      </c>
      <c r="AP624">
        <v>1.6</v>
      </c>
      <c r="AQ624">
        <v>0.3</v>
      </c>
      <c r="AR624">
        <v>35.200000000000003</v>
      </c>
      <c r="AS624">
        <v>0.03</v>
      </c>
      <c r="AT624">
        <v>1.2</v>
      </c>
      <c r="AU624">
        <v>250</v>
      </c>
      <c r="AV624">
        <v>0.03</v>
      </c>
      <c r="AW624">
        <v>0.3</v>
      </c>
      <c r="AX624">
        <v>20</v>
      </c>
      <c r="AY624">
        <v>-0.1</v>
      </c>
      <c r="AZ624">
        <v>12.3</v>
      </c>
    </row>
    <row r="625" spans="1:52" x14ac:dyDescent="0.3">
      <c r="A625" t="s">
        <v>2374</v>
      </c>
      <c r="B625" t="s">
        <v>2375</v>
      </c>
      <c r="C625" s="1" t="str">
        <f t="shared" si="102"/>
        <v>21:1174</v>
      </c>
      <c r="D625" s="1" t="str">
        <f t="shared" si="99"/>
        <v>21:0241</v>
      </c>
      <c r="E625" t="s">
        <v>2376</v>
      </c>
      <c r="F625" t="s">
        <v>2377</v>
      </c>
      <c r="H625">
        <v>71.247529999999998</v>
      </c>
      <c r="I625">
        <v>-113.10098000000001</v>
      </c>
      <c r="J625" s="1" t="str">
        <f t="shared" si="100"/>
        <v>NGR bulk stream sediment</v>
      </c>
      <c r="K625" s="1" t="str">
        <f t="shared" si="101"/>
        <v>&lt;177 micron (NGR)</v>
      </c>
      <c r="L625">
        <v>32</v>
      </c>
      <c r="M625" t="s">
        <v>92</v>
      </c>
      <c r="N625">
        <v>207</v>
      </c>
      <c r="O625">
        <v>1</v>
      </c>
      <c r="P625">
        <v>17</v>
      </c>
      <c r="Q625">
        <v>0.35</v>
      </c>
      <c r="R625">
        <v>0.9</v>
      </c>
      <c r="S625">
        <v>-0.2</v>
      </c>
      <c r="T625">
        <v>-20</v>
      </c>
      <c r="U625">
        <v>21.3</v>
      </c>
      <c r="V625">
        <v>0.03</v>
      </c>
      <c r="W625">
        <v>12.88</v>
      </c>
      <c r="X625">
        <v>7.0000000000000007E-2</v>
      </c>
      <c r="Y625">
        <v>2.2999999999999998</v>
      </c>
      <c r="Z625">
        <v>7.7</v>
      </c>
      <c r="AA625">
        <v>7.7</v>
      </c>
      <c r="AB625">
        <v>0.39</v>
      </c>
      <c r="AC625">
        <v>1.2</v>
      </c>
      <c r="AD625">
        <v>9</v>
      </c>
      <c r="AE625">
        <v>0.06</v>
      </c>
      <c r="AF625">
        <v>5.2</v>
      </c>
      <c r="AG625">
        <v>8.25</v>
      </c>
      <c r="AH625">
        <v>105</v>
      </c>
      <c r="AI625">
        <v>0.24</v>
      </c>
      <c r="AJ625">
        <v>1.2999999999999999E-2</v>
      </c>
      <c r="AK625">
        <v>3.9</v>
      </c>
      <c r="AL625">
        <v>1.2999999999999999E-2</v>
      </c>
      <c r="AM625">
        <v>4</v>
      </c>
      <c r="AN625">
        <v>0.05</v>
      </c>
      <c r="AO625">
        <v>-0.02</v>
      </c>
      <c r="AP625">
        <v>1.2</v>
      </c>
      <c r="AQ625">
        <v>0.4</v>
      </c>
      <c r="AR625">
        <v>32.9</v>
      </c>
      <c r="AS625">
        <v>-0.02</v>
      </c>
      <c r="AT625">
        <v>1.3</v>
      </c>
      <c r="AU625">
        <v>90</v>
      </c>
      <c r="AV625">
        <v>0.03</v>
      </c>
      <c r="AW625">
        <v>0.4</v>
      </c>
      <c r="AX625">
        <v>10</v>
      </c>
      <c r="AY625">
        <v>-0.1</v>
      </c>
      <c r="AZ625">
        <v>14.3</v>
      </c>
    </row>
    <row r="626" spans="1:52" x14ac:dyDescent="0.3">
      <c r="A626" t="s">
        <v>2378</v>
      </c>
      <c r="B626" t="s">
        <v>2379</v>
      </c>
      <c r="C626" s="1" t="str">
        <f t="shared" si="102"/>
        <v>21:1174</v>
      </c>
      <c r="D626" s="1" t="str">
        <f t="shared" si="99"/>
        <v>21:0241</v>
      </c>
      <c r="E626" t="s">
        <v>2380</v>
      </c>
      <c r="F626" t="s">
        <v>2381</v>
      </c>
      <c r="H626">
        <v>71.245599999999996</v>
      </c>
      <c r="I626">
        <v>-113.05298000000001</v>
      </c>
      <c r="J626" s="1" t="str">
        <f t="shared" si="100"/>
        <v>NGR bulk stream sediment</v>
      </c>
      <c r="K626" s="1" t="str">
        <f t="shared" si="101"/>
        <v>&lt;177 micron (NGR)</v>
      </c>
      <c r="L626">
        <v>32</v>
      </c>
      <c r="M626" t="s">
        <v>97</v>
      </c>
      <c r="N626">
        <v>208</v>
      </c>
      <c r="O626">
        <v>1</v>
      </c>
      <c r="P626">
        <v>17</v>
      </c>
      <c r="Q626">
        <v>0.24</v>
      </c>
      <c r="R626">
        <v>1.1000000000000001</v>
      </c>
      <c r="S626">
        <v>-0.2</v>
      </c>
      <c r="T626">
        <v>-20</v>
      </c>
      <c r="U626">
        <v>12</v>
      </c>
      <c r="V626">
        <v>0.02</v>
      </c>
      <c r="W626">
        <v>12.45</v>
      </c>
      <c r="X626">
        <v>0.05</v>
      </c>
      <c r="Y626">
        <v>2.2000000000000002</v>
      </c>
      <c r="Z626">
        <v>7.3</v>
      </c>
      <c r="AA626">
        <v>7.33</v>
      </c>
      <c r="AB626">
        <v>0.28000000000000003</v>
      </c>
      <c r="AC626">
        <v>1</v>
      </c>
      <c r="AD626">
        <v>5</v>
      </c>
      <c r="AE626">
        <v>0.04</v>
      </c>
      <c r="AF626">
        <v>5.8</v>
      </c>
      <c r="AG626">
        <v>7.96</v>
      </c>
      <c r="AH626">
        <v>111</v>
      </c>
      <c r="AI626">
        <v>0.23</v>
      </c>
      <c r="AJ626">
        <v>1.2E-2</v>
      </c>
      <c r="AK626">
        <v>4.5</v>
      </c>
      <c r="AL626">
        <v>1.2999999999999999E-2</v>
      </c>
      <c r="AM626">
        <v>4.8099999999999996</v>
      </c>
      <c r="AN626">
        <v>0.02</v>
      </c>
      <c r="AO626">
        <v>-0.02</v>
      </c>
      <c r="AP626">
        <v>1.2</v>
      </c>
      <c r="AQ626">
        <v>0.4</v>
      </c>
      <c r="AR626">
        <v>32.200000000000003</v>
      </c>
      <c r="AS626">
        <v>-0.02</v>
      </c>
      <c r="AT626">
        <v>1.3</v>
      </c>
      <c r="AU626">
        <v>80</v>
      </c>
      <c r="AV626">
        <v>0.02</v>
      </c>
      <c r="AW626">
        <v>0.4</v>
      </c>
      <c r="AX626">
        <v>10</v>
      </c>
      <c r="AY626">
        <v>-0.1</v>
      </c>
      <c r="AZ626">
        <v>10.199999999999999</v>
      </c>
    </row>
    <row r="627" spans="1:52" x14ac:dyDescent="0.3">
      <c r="A627" t="s">
        <v>2382</v>
      </c>
      <c r="B627" t="s">
        <v>2383</v>
      </c>
      <c r="C627" s="1" t="str">
        <f t="shared" si="102"/>
        <v>21:1174</v>
      </c>
      <c r="D627" s="1" t="str">
        <f t="shared" si="99"/>
        <v>21:0241</v>
      </c>
      <c r="E627" t="s">
        <v>2384</v>
      </c>
      <c r="F627" t="s">
        <v>2385</v>
      </c>
      <c r="H627">
        <v>71.328050000000005</v>
      </c>
      <c r="I627">
        <v>-113.02999</v>
      </c>
      <c r="J627" s="1" t="str">
        <f t="shared" si="100"/>
        <v>NGR bulk stream sediment</v>
      </c>
      <c r="K627" s="1" t="str">
        <f t="shared" si="101"/>
        <v>&lt;177 micron (NGR)</v>
      </c>
      <c r="L627">
        <v>32</v>
      </c>
      <c r="M627" t="s">
        <v>102</v>
      </c>
      <c r="N627">
        <v>209</v>
      </c>
      <c r="O627">
        <v>1</v>
      </c>
      <c r="P627">
        <v>9</v>
      </c>
      <c r="Q627">
        <v>0.43</v>
      </c>
      <c r="R627">
        <v>0.6</v>
      </c>
      <c r="S627">
        <v>-0.2</v>
      </c>
      <c r="T627">
        <v>-20</v>
      </c>
      <c r="U627">
        <v>16.899999999999999</v>
      </c>
      <c r="V627">
        <v>0.02</v>
      </c>
      <c r="W627">
        <v>10.199999999999999</v>
      </c>
      <c r="X627">
        <v>0.04</v>
      </c>
      <c r="Y627">
        <v>3.3</v>
      </c>
      <c r="Z627">
        <v>9.1999999999999993</v>
      </c>
      <c r="AA627">
        <v>7.29</v>
      </c>
      <c r="AB627">
        <v>0.59</v>
      </c>
      <c r="AC627">
        <v>1.5</v>
      </c>
      <c r="AD627">
        <v>-5</v>
      </c>
      <c r="AE627">
        <v>0.04</v>
      </c>
      <c r="AF627">
        <v>5.7</v>
      </c>
      <c r="AG627">
        <v>6.56</v>
      </c>
      <c r="AH627">
        <v>115</v>
      </c>
      <c r="AI627">
        <v>0.2</v>
      </c>
      <c r="AJ627">
        <v>2.3E-2</v>
      </c>
      <c r="AK627">
        <v>6</v>
      </c>
      <c r="AL627">
        <v>1.2E-2</v>
      </c>
      <c r="AM627">
        <v>3.56</v>
      </c>
      <c r="AN627">
        <v>-0.02</v>
      </c>
      <c r="AO627">
        <v>-0.02</v>
      </c>
      <c r="AP627">
        <v>1.7</v>
      </c>
      <c r="AQ627">
        <v>0.3</v>
      </c>
      <c r="AR627">
        <v>30.3</v>
      </c>
      <c r="AS627">
        <v>-0.02</v>
      </c>
      <c r="AT627">
        <v>1.5</v>
      </c>
      <c r="AU627">
        <v>260</v>
      </c>
      <c r="AV627">
        <v>0.02</v>
      </c>
      <c r="AW627">
        <v>0.2</v>
      </c>
      <c r="AX627">
        <v>22</v>
      </c>
      <c r="AY627">
        <v>-0.1</v>
      </c>
      <c r="AZ627">
        <v>16</v>
      </c>
    </row>
    <row r="628" spans="1:52" x14ac:dyDescent="0.3">
      <c r="A628" t="s">
        <v>2386</v>
      </c>
      <c r="B628" t="s">
        <v>2387</v>
      </c>
      <c r="C628" s="1" t="str">
        <f t="shared" si="102"/>
        <v>21:1174</v>
      </c>
      <c r="D628" s="1" t="str">
        <f t="shared" si="99"/>
        <v>21:0241</v>
      </c>
      <c r="E628" t="s">
        <v>2388</v>
      </c>
      <c r="F628" t="s">
        <v>2389</v>
      </c>
      <c r="H628">
        <v>71.484989999999996</v>
      </c>
      <c r="I628">
        <v>-112.97499999999999</v>
      </c>
      <c r="J628" s="1" t="str">
        <f t="shared" si="100"/>
        <v>NGR bulk stream sediment</v>
      </c>
      <c r="K628" s="1" t="str">
        <f t="shared" si="101"/>
        <v>&lt;177 micron (NGR)</v>
      </c>
      <c r="L628">
        <v>32</v>
      </c>
      <c r="M628" t="s">
        <v>107</v>
      </c>
      <c r="N628">
        <v>210</v>
      </c>
      <c r="O628">
        <v>1</v>
      </c>
      <c r="P628">
        <v>44</v>
      </c>
      <c r="Q628">
        <v>2.16</v>
      </c>
      <c r="R628">
        <v>2.1</v>
      </c>
      <c r="S628">
        <v>1.5</v>
      </c>
      <c r="T628">
        <v>-20</v>
      </c>
      <c r="U628">
        <v>48.8</v>
      </c>
      <c r="V628">
        <v>0.09</v>
      </c>
      <c r="W628">
        <v>1.17</v>
      </c>
      <c r="X628">
        <v>0.12</v>
      </c>
      <c r="Y628">
        <v>21.2</v>
      </c>
      <c r="Z628">
        <v>31.5</v>
      </c>
      <c r="AA628">
        <v>109.83</v>
      </c>
      <c r="AB628">
        <v>3.55</v>
      </c>
      <c r="AC628">
        <v>7.3</v>
      </c>
      <c r="AD628">
        <v>25</v>
      </c>
      <c r="AE628">
        <v>0.1</v>
      </c>
      <c r="AF628">
        <v>11.2</v>
      </c>
      <c r="AG628">
        <v>1.29</v>
      </c>
      <c r="AH628">
        <v>658</v>
      </c>
      <c r="AI628">
        <v>0.36</v>
      </c>
      <c r="AJ628">
        <v>6.0999999999999999E-2</v>
      </c>
      <c r="AK628">
        <v>39.9</v>
      </c>
      <c r="AL628">
        <v>4.5999999999999999E-2</v>
      </c>
      <c r="AM628">
        <v>8.1300000000000008</v>
      </c>
      <c r="AN628">
        <v>0.05</v>
      </c>
      <c r="AO628">
        <v>0.06</v>
      </c>
      <c r="AP628">
        <v>8.8000000000000007</v>
      </c>
      <c r="AQ628">
        <v>0.6</v>
      </c>
      <c r="AR628">
        <v>15.1</v>
      </c>
      <c r="AS628">
        <v>0.02</v>
      </c>
      <c r="AT628">
        <v>2.7</v>
      </c>
      <c r="AU628">
        <v>1800</v>
      </c>
      <c r="AV628">
        <v>0.04</v>
      </c>
      <c r="AW628">
        <v>0.4</v>
      </c>
      <c r="AX628">
        <v>110</v>
      </c>
      <c r="AY628">
        <v>-0.1</v>
      </c>
      <c r="AZ628">
        <v>55.3</v>
      </c>
    </row>
    <row r="629" spans="1:52" x14ac:dyDescent="0.3">
      <c r="A629" t="s">
        <v>2390</v>
      </c>
      <c r="B629" t="s">
        <v>2391</v>
      </c>
      <c r="C629" s="1" t="str">
        <f t="shared" si="102"/>
        <v>21:1174</v>
      </c>
      <c r="D629" s="1" t="str">
        <f t="shared" si="99"/>
        <v>21:0241</v>
      </c>
      <c r="E629" t="s">
        <v>2392</v>
      </c>
      <c r="F629" t="s">
        <v>2393</v>
      </c>
      <c r="H629">
        <v>71.615089999999995</v>
      </c>
      <c r="I629">
        <v>-112.93201000000001</v>
      </c>
      <c r="J629" s="1" t="str">
        <f t="shared" si="100"/>
        <v>NGR bulk stream sediment</v>
      </c>
      <c r="K629" s="1" t="str">
        <f t="shared" si="101"/>
        <v>&lt;177 micron (NGR)</v>
      </c>
      <c r="L629">
        <v>32</v>
      </c>
      <c r="M629" t="s">
        <v>112</v>
      </c>
      <c r="N629">
        <v>211</v>
      </c>
      <c r="O629">
        <v>1</v>
      </c>
      <c r="P629">
        <v>70</v>
      </c>
      <c r="Q629">
        <v>3.36</v>
      </c>
      <c r="R629">
        <v>2.8</v>
      </c>
      <c r="S629">
        <v>2.9</v>
      </c>
      <c r="T629">
        <v>-20</v>
      </c>
      <c r="U629">
        <v>67.2</v>
      </c>
      <c r="V629">
        <v>0.11</v>
      </c>
      <c r="W629">
        <v>1.3</v>
      </c>
      <c r="X629">
        <v>0.13</v>
      </c>
      <c r="Y629">
        <v>26.6</v>
      </c>
      <c r="Z629">
        <v>60</v>
      </c>
      <c r="AA629">
        <v>152.72999999999999</v>
      </c>
      <c r="AB629">
        <v>4.42</v>
      </c>
      <c r="AC629">
        <v>11.7</v>
      </c>
      <c r="AD629">
        <v>52</v>
      </c>
      <c r="AE629">
        <v>0.12</v>
      </c>
      <c r="AF629">
        <v>12.3</v>
      </c>
      <c r="AG629">
        <v>1.71</v>
      </c>
      <c r="AH629">
        <v>679</v>
      </c>
      <c r="AI629">
        <v>0.46</v>
      </c>
      <c r="AJ629">
        <v>0.03</v>
      </c>
      <c r="AK629">
        <v>52.7</v>
      </c>
      <c r="AL629">
        <v>7.9000000000000001E-2</v>
      </c>
      <c r="AM629">
        <v>8.1</v>
      </c>
      <c r="AN629">
        <v>0.1</v>
      </c>
      <c r="AO629">
        <v>7.0000000000000007E-2</v>
      </c>
      <c r="AP629">
        <v>14.7</v>
      </c>
      <c r="AQ629">
        <v>1.1000000000000001</v>
      </c>
      <c r="AR629">
        <v>11.9</v>
      </c>
      <c r="AS629">
        <v>0.03</v>
      </c>
      <c r="AT629">
        <v>2.5</v>
      </c>
      <c r="AU629">
        <v>1600</v>
      </c>
      <c r="AV629">
        <v>0.05</v>
      </c>
      <c r="AW629">
        <v>0.8</v>
      </c>
      <c r="AX629">
        <v>163</v>
      </c>
      <c r="AY629">
        <v>-0.1</v>
      </c>
      <c r="AZ629">
        <v>75.400000000000006</v>
      </c>
    </row>
    <row r="630" spans="1:52" x14ac:dyDescent="0.3">
      <c r="A630" t="s">
        <v>2394</v>
      </c>
      <c r="B630" t="s">
        <v>2395</v>
      </c>
      <c r="C630" s="1" t="str">
        <f t="shared" si="102"/>
        <v>21:1174</v>
      </c>
      <c r="D630" s="1" t="str">
        <f t="shared" si="99"/>
        <v>21:0241</v>
      </c>
      <c r="E630" t="s">
        <v>2396</v>
      </c>
      <c r="F630" t="s">
        <v>2397</v>
      </c>
      <c r="H630">
        <v>71.514070000000004</v>
      </c>
      <c r="I630">
        <v>-113.40503</v>
      </c>
      <c r="J630" s="1" t="str">
        <f t="shared" si="100"/>
        <v>NGR bulk stream sediment</v>
      </c>
      <c r="K630" s="1" t="str">
        <f t="shared" si="101"/>
        <v>&lt;177 micron (NGR)</v>
      </c>
      <c r="L630">
        <v>32</v>
      </c>
      <c r="M630" t="s">
        <v>125</v>
      </c>
      <c r="N630">
        <v>212</v>
      </c>
      <c r="O630">
        <v>1</v>
      </c>
      <c r="P630">
        <v>35</v>
      </c>
      <c r="Q630">
        <v>2.09</v>
      </c>
      <c r="R630">
        <v>1.3</v>
      </c>
      <c r="S630">
        <v>1.5</v>
      </c>
      <c r="T630">
        <v>-20</v>
      </c>
      <c r="U630">
        <v>40.200000000000003</v>
      </c>
      <c r="V630">
        <v>7.0000000000000007E-2</v>
      </c>
      <c r="W630">
        <v>1.74</v>
      </c>
      <c r="X630">
        <v>0.14000000000000001</v>
      </c>
      <c r="Y630">
        <v>25.1</v>
      </c>
      <c r="Z630">
        <v>33.700000000000003</v>
      </c>
      <c r="AA630">
        <v>103.24</v>
      </c>
      <c r="AB630">
        <v>4.3</v>
      </c>
      <c r="AC630">
        <v>8.1</v>
      </c>
      <c r="AD630">
        <v>8</v>
      </c>
      <c r="AE630">
        <v>0.05</v>
      </c>
      <c r="AF630">
        <v>9.4</v>
      </c>
      <c r="AG630">
        <v>1.4</v>
      </c>
      <c r="AH630">
        <v>556</v>
      </c>
      <c r="AI630">
        <v>0.27</v>
      </c>
      <c r="AJ630">
        <v>5.6000000000000001E-2</v>
      </c>
      <c r="AK630">
        <v>41.3</v>
      </c>
      <c r="AL630">
        <v>3.7999999999999999E-2</v>
      </c>
      <c r="AM630">
        <v>6.46</v>
      </c>
      <c r="AN630">
        <v>-0.02</v>
      </c>
      <c r="AO630">
        <v>0.04</v>
      </c>
      <c r="AP630">
        <v>9.5</v>
      </c>
      <c r="AQ630">
        <v>0.5</v>
      </c>
      <c r="AR630">
        <v>12.7</v>
      </c>
      <c r="AS630">
        <v>0.02</v>
      </c>
      <c r="AT630">
        <v>2.4</v>
      </c>
      <c r="AU630">
        <v>3340</v>
      </c>
      <c r="AV630">
        <v>-0.02</v>
      </c>
      <c r="AW630">
        <v>0.3</v>
      </c>
      <c r="AX630">
        <v>179</v>
      </c>
      <c r="AY630">
        <v>-0.1</v>
      </c>
      <c r="AZ630">
        <v>67.5</v>
      </c>
    </row>
    <row r="631" spans="1:52" x14ac:dyDescent="0.3">
      <c r="A631" t="s">
        <v>2398</v>
      </c>
      <c r="B631" t="s">
        <v>2399</v>
      </c>
      <c r="C631" s="1" t="str">
        <f t="shared" si="102"/>
        <v>21:1174</v>
      </c>
      <c r="D631" s="1" t="str">
        <f t="shared" si="99"/>
        <v>21:0241</v>
      </c>
      <c r="E631" t="s">
        <v>2400</v>
      </c>
      <c r="F631" t="s">
        <v>2401</v>
      </c>
      <c r="H631">
        <v>71.505920000000003</v>
      </c>
      <c r="I631">
        <v>-113.41403</v>
      </c>
      <c r="J631" s="1" t="str">
        <f t="shared" si="100"/>
        <v>NGR bulk stream sediment</v>
      </c>
      <c r="K631" s="1" t="str">
        <f t="shared" si="101"/>
        <v>&lt;177 micron (NGR)</v>
      </c>
      <c r="L631">
        <v>32</v>
      </c>
      <c r="M631" t="s">
        <v>130</v>
      </c>
      <c r="N631">
        <v>213</v>
      </c>
      <c r="O631">
        <v>1</v>
      </c>
      <c r="P631">
        <v>20</v>
      </c>
      <c r="Q631">
        <v>1.42</v>
      </c>
      <c r="R631">
        <v>1.5</v>
      </c>
      <c r="S631">
        <v>0.6</v>
      </c>
      <c r="T631">
        <v>-20</v>
      </c>
      <c r="U631">
        <v>28.7</v>
      </c>
      <c r="V631">
        <v>0.04</v>
      </c>
      <c r="W631">
        <v>4.96</v>
      </c>
      <c r="X631">
        <v>0.08</v>
      </c>
      <c r="Y631">
        <v>14.3</v>
      </c>
      <c r="Z631">
        <v>18.5</v>
      </c>
      <c r="AA631">
        <v>51.19</v>
      </c>
      <c r="AB631">
        <v>2.78</v>
      </c>
      <c r="AC631">
        <v>5</v>
      </c>
      <c r="AD631">
        <v>8</v>
      </c>
      <c r="AE631">
        <v>0.05</v>
      </c>
      <c r="AF631">
        <v>7.1</v>
      </c>
      <c r="AG631">
        <v>3.18</v>
      </c>
      <c r="AH631">
        <v>488</v>
      </c>
      <c r="AI631">
        <v>0.26</v>
      </c>
      <c r="AJ631">
        <v>0.05</v>
      </c>
      <c r="AK631">
        <v>25.4</v>
      </c>
      <c r="AL631">
        <v>2.5000000000000001E-2</v>
      </c>
      <c r="AM631">
        <v>5.51</v>
      </c>
      <c r="AN631">
        <v>-0.02</v>
      </c>
      <c r="AO631">
        <v>0.03</v>
      </c>
      <c r="AP631">
        <v>4.7</v>
      </c>
      <c r="AQ631">
        <v>0.3</v>
      </c>
      <c r="AR631">
        <v>18.8</v>
      </c>
      <c r="AS631">
        <v>0.02</v>
      </c>
      <c r="AT631">
        <v>1.8</v>
      </c>
      <c r="AU631">
        <v>2450</v>
      </c>
      <c r="AV631">
        <v>-0.02</v>
      </c>
      <c r="AW631">
        <v>0.2</v>
      </c>
      <c r="AX631">
        <v>120</v>
      </c>
      <c r="AY631">
        <v>-0.1</v>
      </c>
      <c r="AZ631">
        <v>36.5</v>
      </c>
    </row>
    <row r="632" spans="1:52" x14ac:dyDescent="0.3">
      <c r="A632" t="s">
        <v>2402</v>
      </c>
      <c r="B632" t="s">
        <v>2403</v>
      </c>
      <c r="C632" s="1" t="str">
        <f t="shared" si="102"/>
        <v>21:1174</v>
      </c>
      <c r="D632" s="1" t="str">
        <f>HYPERLINK("http://geochem.nrcan.gc.ca/cdogs/content/svy/svy_e.htm", "")</f>
        <v/>
      </c>
      <c r="G632" s="1" t="str">
        <f>HYPERLINK("http://geochem.nrcan.gc.ca/cdogs/content/cr_/cr_00160_e.htm", "160")</f>
        <v>160</v>
      </c>
      <c r="J632" t="s">
        <v>70</v>
      </c>
      <c r="K632" t="s">
        <v>71</v>
      </c>
      <c r="L632">
        <v>32</v>
      </c>
      <c r="M632" t="s">
        <v>72</v>
      </c>
      <c r="N632">
        <v>214</v>
      </c>
      <c r="O632">
        <v>8</v>
      </c>
      <c r="P632">
        <v>79</v>
      </c>
      <c r="Q632">
        <v>0.73</v>
      </c>
      <c r="R632">
        <v>7.1</v>
      </c>
      <c r="S632">
        <v>0.8</v>
      </c>
      <c r="T632">
        <v>-20</v>
      </c>
      <c r="U632">
        <v>175.9</v>
      </c>
      <c r="V632">
        <v>7.0000000000000007E-2</v>
      </c>
      <c r="W632">
        <v>0.43</v>
      </c>
      <c r="X632">
        <v>0.19</v>
      </c>
      <c r="Y632">
        <v>6.6</v>
      </c>
      <c r="Z632">
        <v>16.2</v>
      </c>
      <c r="AA632">
        <v>10.85</v>
      </c>
      <c r="AB632">
        <v>1.42</v>
      </c>
      <c r="AC632">
        <v>2.4</v>
      </c>
      <c r="AD632">
        <v>11</v>
      </c>
      <c r="AE632">
        <v>0.05</v>
      </c>
      <c r="AF632">
        <v>12.9</v>
      </c>
      <c r="AG632">
        <v>0.49</v>
      </c>
      <c r="AH632">
        <v>226</v>
      </c>
      <c r="AI632">
        <v>0.56000000000000005</v>
      </c>
      <c r="AJ632">
        <v>8.9999999999999993E-3</v>
      </c>
      <c r="AK632">
        <v>13.7</v>
      </c>
      <c r="AL632">
        <v>7.8E-2</v>
      </c>
      <c r="AM632">
        <v>8.82</v>
      </c>
      <c r="AN632">
        <v>0.02</v>
      </c>
      <c r="AO632">
        <v>0.28000000000000003</v>
      </c>
      <c r="AP632">
        <v>1.8</v>
      </c>
      <c r="AQ632">
        <v>0.4</v>
      </c>
      <c r="AR632">
        <v>25</v>
      </c>
      <c r="AS632">
        <v>-0.02</v>
      </c>
      <c r="AT632">
        <v>3.5</v>
      </c>
      <c r="AU632">
        <v>310</v>
      </c>
      <c r="AV632">
        <v>0.03</v>
      </c>
      <c r="AW632">
        <v>0.9</v>
      </c>
      <c r="AX632">
        <v>23</v>
      </c>
      <c r="AY632">
        <v>-0.1</v>
      </c>
      <c r="AZ632">
        <v>49</v>
      </c>
    </row>
    <row r="633" spans="1:52" x14ac:dyDescent="0.3">
      <c r="A633" t="s">
        <v>2404</v>
      </c>
      <c r="B633" t="s">
        <v>2405</v>
      </c>
      <c r="C633" s="1" t="str">
        <f t="shared" si="102"/>
        <v>21:1174</v>
      </c>
      <c r="D633" s="1" t="str">
        <f t="shared" ref="D633:D643" si="103">HYPERLINK("http://geochem.nrcan.gc.ca/cdogs/content/svy/svy210241_e.htm", "21:0241")</f>
        <v>21:0241</v>
      </c>
      <c r="E633" t="s">
        <v>2406</v>
      </c>
      <c r="F633" t="s">
        <v>2407</v>
      </c>
      <c r="H633">
        <v>71.461680000000001</v>
      </c>
      <c r="I633">
        <v>-113.42703</v>
      </c>
      <c r="J633" s="1" t="str">
        <f t="shared" ref="J633:J643" si="104">HYPERLINK("http://geochem.nrcan.gc.ca/cdogs/content/kwd/kwd020030_e.htm", "NGR bulk stream sediment")</f>
        <v>NGR bulk stream sediment</v>
      </c>
      <c r="K633" s="1" t="str">
        <f t="shared" ref="K633:K643" si="105">HYPERLINK("http://geochem.nrcan.gc.ca/cdogs/content/kwd/kwd080006_e.htm", "&lt;177 micron (NGR)")</f>
        <v>&lt;177 micron (NGR)</v>
      </c>
      <c r="L633">
        <v>32</v>
      </c>
      <c r="M633" t="s">
        <v>135</v>
      </c>
      <c r="N633">
        <v>215</v>
      </c>
      <c r="O633">
        <v>1</v>
      </c>
      <c r="P633">
        <v>16</v>
      </c>
      <c r="Q633">
        <v>1.06</v>
      </c>
      <c r="R633">
        <v>1.2</v>
      </c>
      <c r="S633">
        <v>0.6</v>
      </c>
      <c r="T633">
        <v>-20</v>
      </c>
      <c r="U633">
        <v>26.1</v>
      </c>
      <c r="V633">
        <v>0.04</v>
      </c>
      <c r="W633">
        <v>8.27</v>
      </c>
      <c r="X633">
        <v>0.05</v>
      </c>
      <c r="Y633">
        <v>9.4</v>
      </c>
      <c r="Z633">
        <v>12.4</v>
      </c>
      <c r="AA633">
        <v>40.21</v>
      </c>
      <c r="AB633">
        <v>1.84</v>
      </c>
      <c r="AC633">
        <v>3.4</v>
      </c>
      <c r="AD633">
        <v>-5</v>
      </c>
      <c r="AE633">
        <v>0.06</v>
      </c>
      <c r="AF633">
        <v>6.5</v>
      </c>
      <c r="AG633">
        <v>5.28</v>
      </c>
      <c r="AH633">
        <v>388</v>
      </c>
      <c r="AI633">
        <v>0.27</v>
      </c>
      <c r="AJ633">
        <v>3.7999999999999999E-2</v>
      </c>
      <c r="AK633">
        <v>14.9</v>
      </c>
      <c r="AL633">
        <v>2.1000000000000001E-2</v>
      </c>
      <c r="AM633">
        <v>4.22</v>
      </c>
      <c r="AN633">
        <v>-0.02</v>
      </c>
      <c r="AO633">
        <v>0.03</v>
      </c>
      <c r="AP633">
        <v>3.7</v>
      </c>
      <c r="AQ633">
        <v>0.3</v>
      </c>
      <c r="AR633">
        <v>26.4</v>
      </c>
      <c r="AS633">
        <v>-0.02</v>
      </c>
      <c r="AT633">
        <v>1.9</v>
      </c>
      <c r="AU633">
        <v>1460</v>
      </c>
      <c r="AV633">
        <v>-0.02</v>
      </c>
      <c r="AW633">
        <v>0.3</v>
      </c>
      <c r="AX633">
        <v>74</v>
      </c>
      <c r="AY633">
        <v>-0.1</v>
      </c>
      <c r="AZ633">
        <v>24.6</v>
      </c>
    </row>
    <row r="634" spans="1:52" x14ac:dyDescent="0.3">
      <c r="A634" t="s">
        <v>2408</v>
      </c>
      <c r="B634" t="s">
        <v>2409</v>
      </c>
      <c r="C634" s="1" t="str">
        <f t="shared" si="102"/>
        <v>21:1174</v>
      </c>
      <c r="D634" s="1" t="str">
        <f t="shared" si="103"/>
        <v>21:0241</v>
      </c>
      <c r="E634" t="s">
        <v>2352</v>
      </c>
      <c r="F634" t="s">
        <v>2410</v>
      </c>
      <c r="H634">
        <v>71.42586</v>
      </c>
      <c r="I634">
        <v>-113.53703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116</v>
      </c>
      <c r="N634">
        <v>216</v>
      </c>
      <c r="O634">
        <v>1</v>
      </c>
      <c r="P634">
        <v>19</v>
      </c>
      <c r="Q634">
        <v>1.1499999999999999</v>
      </c>
      <c r="R634">
        <v>1.2</v>
      </c>
      <c r="S634">
        <v>0.5</v>
      </c>
      <c r="T634">
        <v>-20</v>
      </c>
      <c r="U634">
        <v>30.8</v>
      </c>
      <c r="V634">
        <v>0.05</v>
      </c>
      <c r="W634">
        <v>7.48</v>
      </c>
      <c r="X634">
        <v>0.05</v>
      </c>
      <c r="Y634">
        <v>8.1</v>
      </c>
      <c r="Z634">
        <v>17.5</v>
      </c>
      <c r="AA634">
        <v>28.5</v>
      </c>
      <c r="AB634">
        <v>1.45</v>
      </c>
      <c r="AC634">
        <v>3.3</v>
      </c>
      <c r="AD634">
        <v>8</v>
      </c>
      <c r="AE634">
        <v>7.0000000000000007E-2</v>
      </c>
      <c r="AF634">
        <v>8</v>
      </c>
      <c r="AG634">
        <v>5.0599999999999996</v>
      </c>
      <c r="AH634">
        <v>215</v>
      </c>
      <c r="AI634">
        <v>0.21</v>
      </c>
      <c r="AJ634">
        <v>4.4999999999999998E-2</v>
      </c>
      <c r="AK634">
        <v>15.1</v>
      </c>
      <c r="AL634">
        <v>2.3E-2</v>
      </c>
      <c r="AM634">
        <v>4.97</v>
      </c>
      <c r="AN634">
        <v>-0.02</v>
      </c>
      <c r="AO634">
        <v>0.03</v>
      </c>
      <c r="AP634">
        <v>3.9</v>
      </c>
      <c r="AQ634">
        <v>0.2</v>
      </c>
      <c r="AR634">
        <v>25.2</v>
      </c>
      <c r="AS634">
        <v>-0.02</v>
      </c>
      <c r="AT634">
        <v>2.5</v>
      </c>
      <c r="AU634">
        <v>790</v>
      </c>
      <c r="AV634">
        <v>0.04</v>
      </c>
      <c r="AW634">
        <v>0.3</v>
      </c>
      <c r="AX634">
        <v>50</v>
      </c>
      <c r="AY634">
        <v>-0.1</v>
      </c>
      <c r="AZ634">
        <v>24.2</v>
      </c>
    </row>
    <row r="635" spans="1:52" x14ac:dyDescent="0.3">
      <c r="A635" t="s">
        <v>2411</v>
      </c>
      <c r="B635" t="s">
        <v>2412</v>
      </c>
      <c r="C635" s="1" t="str">
        <f t="shared" si="102"/>
        <v>21:1174</v>
      </c>
      <c r="D635" s="1" t="str">
        <f t="shared" si="103"/>
        <v>21:0241</v>
      </c>
      <c r="E635" t="s">
        <v>2352</v>
      </c>
      <c r="F635" t="s">
        <v>2413</v>
      </c>
      <c r="H635">
        <v>71.42586</v>
      </c>
      <c r="I635">
        <v>-113.53703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120</v>
      </c>
      <c r="N635">
        <v>217</v>
      </c>
      <c r="O635">
        <v>1</v>
      </c>
      <c r="P635">
        <v>18</v>
      </c>
      <c r="Q635">
        <v>1.1499999999999999</v>
      </c>
      <c r="R635">
        <v>1.1000000000000001</v>
      </c>
      <c r="S635">
        <v>0.6</v>
      </c>
      <c r="T635">
        <v>-20</v>
      </c>
      <c r="U635">
        <v>27.4</v>
      </c>
      <c r="V635">
        <v>0.04</v>
      </c>
      <c r="W635">
        <v>7.21</v>
      </c>
      <c r="X635">
        <v>0.06</v>
      </c>
      <c r="Y635">
        <v>8.6</v>
      </c>
      <c r="Z635">
        <v>17</v>
      </c>
      <c r="AA635">
        <v>28.45</v>
      </c>
      <c r="AB635">
        <v>1.55</v>
      </c>
      <c r="AC635">
        <v>3.1</v>
      </c>
      <c r="AD635">
        <v>8</v>
      </c>
      <c r="AE635">
        <v>7.0000000000000007E-2</v>
      </c>
      <c r="AF635">
        <v>7.4</v>
      </c>
      <c r="AG635">
        <v>4.87</v>
      </c>
      <c r="AH635">
        <v>248</v>
      </c>
      <c r="AI635">
        <v>0.22</v>
      </c>
      <c r="AJ635">
        <v>4.9000000000000002E-2</v>
      </c>
      <c r="AK635">
        <v>15.9</v>
      </c>
      <c r="AL635">
        <v>2.3E-2</v>
      </c>
      <c r="AM635">
        <v>4.6100000000000003</v>
      </c>
      <c r="AN635">
        <v>-0.02</v>
      </c>
      <c r="AO635">
        <v>0.03</v>
      </c>
      <c r="AP635">
        <v>3.9</v>
      </c>
      <c r="AQ635">
        <v>0.3</v>
      </c>
      <c r="AR635">
        <v>24.2</v>
      </c>
      <c r="AS635">
        <v>-0.02</v>
      </c>
      <c r="AT635">
        <v>2.2000000000000002</v>
      </c>
      <c r="AU635">
        <v>840</v>
      </c>
      <c r="AV635">
        <v>0.03</v>
      </c>
      <c r="AW635">
        <v>0.3</v>
      </c>
      <c r="AX635">
        <v>52</v>
      </c>
      <c r="AY635">
        <v>-0.1</v>
      </c>
      <c r="AZ635">
        <v>25.2</v>
      </c>
    </row>
    <row r="636" spans="1:52" x14ac:dyDescent="0.3">
      <c r="A636" t="s">
        <v>2414</v>
      </c>
      <c r="B636" t="s">
        <v>2415</v>
      </c>
      <c r="C636" s="1" t="str">
        <f t="shared" si="102"/>
        <v>21:1174</v>
      </c>
      <c r="D636" s="1" t="str">
        <f t="shared" si="103"/>
        <v>21:0241</v>
      </c>
      <c r="E636" t="s">
        <v>2416</v>
      </c>
      <c r="F636" t="s">
        <v>2417</v>
      </c>
      <c r="H636">
        <v>71.421589999999995</v>
      </c>
      <c r="I636">
        <v>-113.54603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140</v>
      </c>
      <c r="N636">
        <v>218</v>
      </c>
      <c r="O636">
        <v>1</v>
      </c>
      <c r="P636">
        <v>16</v>
      </c>
      <c r="Q636">
        <v>1</v>
      </c>
      <c r="R636">
        <v>1.2</v>
      </c>
      <c r="S636">
        <v>0.4</v>
      </c>
      <c r="T636">
        <v>-20</v>
      </c>
      <c r="U636">
        <v>19.5</v>
      </c>
      <c r="V636">
        <v>0.03</v>
      </c>
      <c r="W636">
        <v>7.59</v>
      </c>
      <c r="X636">
        <v>0.05</v>
      </c>
      <c r="Y636">
        <v>8.1</v>
      </c>
      <c r="Z636">
        <v>11.9</v>
      </c>
      <c r="AA636">
        <v>28.44</v>
      </c>
      <c r="AB636">
        <v>1.54</v>
      </c>
      <c r="AC636">
        <v>2.7</v>
      </c>
      <c r="AD636">
        <v>-5</v>
      </c>
      <c r="AE636">
        <v>0.05</v>
      </c>
      <c r="AF636">
        <v>5.3</v>
      </c>
      <c r="AG636">
        <v>4.82</v>
      </c>
      <c r="AH636">
        <v>342</v>
      </c>
      <c r="AI636">
        <v>0.28000000000000003</v>
      </c>
      <c r="AJ636">
        <v>6.7000000000000004E-2</v>
      </c>
      <c r="AK636">
        <v>15.6</v>
      </c>
      <c r="AL636">
        <v>2.3E-2</v>
      </c>
      <c r="AM636">
        <v>4.0599999999999996</v>
      </c>
      <c r="AN636">
        <v>-0.02</v>
      </c>
      <c r="AO636">
        <v>-0.02</v>
      </c>
      <c r="AP636">
        <v>2.7</v>
      </c>
      <c r="AQ636">
        <v>0.2</v>
      </c>
      <c r="AR636">
        <v>25.8</v>
      </c>
      <c r="AS636">
        <v>-0.02</v>
      </c>
      <c r="AT636">
        <v>1.4</v>
      </c>
      <c r="AU636">
        <v>990</v>
      </c>
      <c r="AV636">
        <v>-0.02</v>
      </c>
      <c r="AW636">
        <v>0.2</v>
      </c>
      <c r="AX636">
        <v>56</v>
      </c>
      <c r="AY636">
        <v>-0.1</v>
      </c>
      <c r="AZ636">
        <v>22.2</v>
      </c>
    </row>
    <row r="637" spans="1:52" x14ac:dyDescent="0.3">
      <c r="A637" t="s">
        <v>2418</v>
      </c>
      <c r="B637" t="s">
        <v>2419</v>
      </c>
      <c r="C637" s="1" t="str">
        <f t="shared" si="102"/>
        <v>21:1174</v>
      </c>
      <c r="D637" s="1" t="str">
        <f t="shared" si="103"/>
        <v>21:0241</v>
      </c>
      <c r="E637" t="s">
        <v>2420</v>
      </c>
      <c r="F637" t="s">
        <v>2421</v>
      </c>
      <c r="H637">
        <v>71.412180000000006</v>
      </c>
      <c r="I637">
        <v>-113.64304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145</v>
      </c>
      <c r="N637">
        <v>219</v>
      </c>
      <c r="O637">
        <v>1</v>
      </c>
      <c r="P637">
        <v>37</v>
      </c>
      <c r="Q637">
        <v>2.2000000000000002</v>
      </c>
      <c r="R637">
        <v>0.9</v>
      </c>
      <c r="S637">
        <v>1.6</v>
      </c>
      <c r="T637">
        <v>-20</v>
      </c>
      <c r="U637">
        <v>35.200000000000003</v>
      </c>
      <c r="V637">
        <v>0.06</v>
      </c>
      <c r="W637">
        <v>2.8</v>
      </c>
      <c r="X637">
        <v>0.1</v>
      </c>
      <c r="Y637">
        <v>19.7</v>
      </c>
      <c r="Z637">
        <v>31.1</v>
      </c>
      <c r="AA637">
        <v>111.66</v>
      </c>
      <c r="AB637">
        <v>2.97</v>
      </c>
      <c r="AC637">
        <v>5.8</v>
      </c>
      <c r="AD637">
        <v>8</v>
      </c>
      <c r="AE637">
        <v>0.05</v>
      </c>
      <c r="AF637">
        <v>9.5</v>
      </c>
      <c r="AG637">
        <v>2.08</v>
      </c>
      <c r="AH637">
        <v>539</v>
      </c>
      <c r="AI637">
        <v>0.14000000000000001</v>
      </c>
      <c r="AJ637">
        <v>0.13900000000000001</v>
      </c>
      <c r="AK637">
        <v>39.1</v>
      </c>
      <c r="AL637">
        <v>3.2000000000000001E-2</v>
      </c>
      <c r="AM637">
        <v>4.82</v>
      </c>
      <c r="AN637">
        <v>-0.02</v>
      </c>
      <c r="AO637">
        <v>0.04</v>
      </c>
      <c r="AP637">
        <v>8</v>
      </c>
      <c r="AQ637">
        <v>0.5</v>
      </c>
      <c r="AR637">
        <v>26.5</v>
      </c>
      <c r="AS637">
        <v>-0.02</v>
      </c>
      <c r="AT637">
        <v>2.7</v>
      </c>
      <c r="AU637">
        <v>1020</v>
      </c>
      <c r="AV637">
        <v>0.03</v>
      </c>
      <c r="AW637">
        <v>0.3</v>
      </c>
      <c r="AX637">
        <v>99</v>
      </c>
      <c r="AY637">
        <v>-0.1</v>
      </c>
      <c r="AZ637">
        <v>46.9</v>
      </c>
    </row>
    <row r="638" spans="1:52" x14ac:dyDescent="0.3">
      <c r="A638" t="s">
        <v>2422</v>
      </c>
      <c r="B638" t="s">
        <v>2423</v>
      </c>
      <c r="C638" s="1" t="str">
        <f t="shared" si="102"/>
        <v>21:1174</v>
      </c>
      <c r="D638" s="1" t="str">
        <f t="shared" si="103"/>
        <v>21:0241</v>
      </c>
      <c r="E638" t="s">
        <v>2424</v>
      </c>
      <c r="F638" t="s">
        <v>2425</v>
      </c>
      <c r="H638">
        <v>71.40034</v>
      </c>
      <c r="I638">
        <v>-113.47302000000001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150</v>
      </c>
      <c r="N638">
        <v>220</v>
      </c>
      <c r="O638">
        <v>1</v>
      </c>
      <c r="P638">
        <v>18</v>
      </c>
      <c r="Q638">
        <v>0.92</v>
      </c>
      <c r="R638">
        <v>1.7</v>
      </c>
      <c r="S638">
        <v>0.4</v>
      </c>
      <c r="T638">
        <v>-20</v>
      </c>
      <c r="U638">
        <v>23.8</v>
      </c>
      <c r="V638">
        <v>0.05</v>
      </c>
      <c r="W638">
        <v>8.58</v>
      </c>
      <c r="X638">
        <v>0.05</v>
      </c>
      <c r="Y638">
        <v>6.9</v>
      </c>
      <c r="Z638">
        <v>16</v>
      </c>
      <c r="AA638">
        <v>22.46</v>
      </c>
      <c r="AB638">
        <v>1.29</v>
      </c>
      <c r="AC638">
        <v>2.6</v>
      </c>
      <c r="AD638">
        <v>16</v>
      </c>
      <c r="AE638">
        <v>7.0000000000000007E-2</v>
      </c>
      <c r="AF638">
        <v>8.1</v>
      </c>
      <c r="AG638">
        <v>5.6</v>
      </c>
      <c r="AH638">
        <v>229</v>
      </c>
      <c r="AI638">
        <v>0.31</v>
      </c>
      <c r="AJ638">
        <v>3.3000000000000002E-2</v>
      </c>
      <c r="AK638">
        <v>12.2</v>
      </c>
      <c r="AL638">
        <v>2.4E-2</v>
      </c>
      <c r="AM638">
        <v>5.94</v>
      </c>
      <c r="AN638">
        <v>-0.02</v>
      </c>
      <c r="AO638">
        <v>0.03</v>
      </c>
      <c r="AP638">
        <v>3.3</v>
      </c>
      <c r="AQ638">
        <v>0.3</v>
      </c>
      <c r="AR638">
        <v>25.4</v>
      </c>
      <c r="AS638">
        <v>-0.02</v>
      </c>
      <c r="AT638">
        <v>2.4</v>
      </c>
      <c r="AU638">
        <v>550</v>
      </c>
      <c r="AV638">
        <v>0.04</v>
      </c>
      <c r="AW638">
        <v>0.3</v>
      </c>
      <c r="AX638">
        <v>40</v>
      </c>
      <c r="AY638">
        <v>-0.1</v>
      </c>
      <c r="AZ638">
        <v>21.2</v>
      </c>
    </row>
    <row r="639" spans="1:52" x14ac:dyDescent="0.3">
      <c r="A639" t="s">
        <v>2426</v>
      </c>
      <c r="B639" t="s">
        <v>2427</v>
      </c>
      <c r="C639" s="1" t="str">
        <f t="shared" si="102"/>
        <v>21:1174</v>
      </c>
      <c r="D639" s="1" t="str">
        <f t="shared" si="103"/>
        <v>21:0241</v>
      </c>
      <c r="E639" t="s">
        <v>2428</v>
      </c>
      <c r="F639" t="s">
        <v>2429</v>
      </c>
      <c r="H639">
        <v>71.168189999999996</v>
      </c>
      <c r="I639">
        <v>-114.20305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57</v>
      </c>
      <c r="N639">
        <v>221</v>
      </c>
      <c r="O639">
        <v>7</v>
      </c>
      <c r="P639">
        <v>11</v>
      </c>
      <c r="Q639">
        <v>0.74</v>
      </c>
      <c r="R639">
        <v>1.6</v>
      </c>
      <c r="S639">
        <v>0.6</v>
      </c>
      <c r="T639">
        <v>-20</v>
      </c>
      <c r="U639">
        <v>50.5</v>
      </c>
      <c r="V639">
        <v>0.05</v>
      </c>
      <c r="W639">
        <v>11.86</v>
      </c>
      <c r="X639">
        <v>0.05</v>
      </c>
      <c r="Y639">
        <v>4.9000000000000004</v>
      </c>
      <c r="Z639">
        <v>12.5</v>
      </c>
      <c r="AA639">
        <v>11.64</v>
      </c>
      <c r="AB639">
        <v>1.05</v>
      </c>
      <c r="AC639">
        <v>2.2999999999999998</v>
      </c>
      <c r="AD639">
        <v>-5</v>
      </c>
      <c r="AE639">
        <v>0.18</v>
      </c>
      <c r="AF639">
        <v>10.5</v>
      </c>
      <c r="AG639">
        <v>7.33</v>
      </c>
      <c r="AH639">
        <v>231</v>
      </c>
      <c r="AI639">
        <v>0.25</v>
      </c>
      <c r="AJ639">
        <v>2.1000000000000001E-2</v>
      </c>
      <c r="AK639">
        <v>8.4</v>
      </c>
      <c r="AL639">
        <v>2.5000000000000001E-2</v>
      </c>
      <c r="AM639">
        <v>4.7300000000000004</v>
      </c>
      <c r="AN639">
        <v>-0.02</v>
      </c>
      <c r="AO639">
        <v>0.02</v>
      </c>
      <c r="AP639">
        <v>2.7</v>
      </c>
      <c r="AQ639">
        <v>0.2</v>
      </c>
      <c r="AR639">
        <v>33.1</v>
      </c>
      <c r="AS639">
        <v>-0.02</v>
      </c>
      <c r="AT639">
        <v>2.5</v>
      </c>
      <c r="AU639">
        <v>220</v>
      </c>
      <c r="AV639">
        <v>0.06</v>
      </c>
      <c r="AW639">
        <v>0.4</v>
      </c>
      <c r="AX639">
        <v>27</v>
      </c>
      <c r="AY639">
        <v>-0.1</v>
      </c>
      <c r="AZ639">
        <v>18</v>
      </c>
    </row>
    <row r="640" spans="1:52" x14ac:dyDescent="0.3">
      <c r="A640" t="s">
        <v>2430</v>
      </c>
      <c r="B640" t="s">
        <v>2431</v>
      </c>
      <c r="C640" s="1" t="str">
        <f t="shared" si="102"/>
        <v>21:1174</v>
      </c>
      <c r="D640" s="1" t="str">
        <f t="shared" si="103"/>
        <v>21:0241</v>
      </c>
      <c r="E640" t="s">
        <v>2432</v>
      </c>
      <c r="F640" t="s">
        <v>2433</v>
      </c>
      <c r="H640">
        <v>71.357919999999993</v>
      </c>
      <c r="I640">
        <v>-113.49002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62</v>
      </c>
      <c r="N640">
        <v>222</v>
      </c>
      <c r="O640">
        <v>1</v>
      </c>
      <c r="P640">
        <v>38</v>
      </c>
      <c r="Q640">
        <v>2.27</v>
      </c>
      <c r="R640">
        <v>1.5</v>
      </c>
      <c r="S640">
        <v>1.9</v>
      </c>
      <c r="T640">
        <v>-20</v>
      </c>
      <c r="U640">
        <v>40</v>
      </c>
      <c r="V640">
        <v>0.05</v>
      </c>
      <c r="W640">
        <v>4.2699999999999996</v>
      </c>
      <c r="X640">
        <v>0.08</v>
      </c>
      <c r="Y640">
        <v>17.8</v>
      </c>
      <c r="Z640">
        <v>32.5</v>
      </c>
      <c r="AA640">
        <v>85.88</v>
      </c>
      <c r="AB640">
        <v>2.94</v>
      </c>
      <c r="AC640">
        <v>6.3</v>
      </c>
      <c r="AD640">
        <v>13</v>
      </c>
      <c r="AE640">
        <v>0.08</v>
      </c>
      <c r="AF640">
        <v>9.5</v>
      </c>
      <c r="AG640">
        <v>3.23</v>
      </c>
      <c r="AH640">
        <v>278</v>
      </c>
      <c r="AI640">
        <v>0.23</v>
      </c>
      <c r="AJ640">
        <v>0.104</v>
      </c>
      <c r="AK640">
        <v>35.799999999999997</v>
      </c>
      <c r="AL640">
        <v>3.2000000000000001E-2</v>
      </c>
      <c r="AM640">
        <v>5.62</v>
      </c>
      <c r="AN640">
        <v>-0.02</v>
      </c>
      <c r="AO640">
        <v>0.03</v>
      </c>
      <c r="AP640">
        <v>7.5</v>
      </c>
      <c r="AQ640">
        <v>0.5</v>
      </c>
      <c r="AR640">
        <v>23</v>
      </c>
      <c r="AS640">
        <v>-0.02</v>
      </c>
      <c r="AT640">
        <v>2.6</v>
      </c>
      <c r="AU640">
        <v>2630</v>
      </c>
      <c r="AV640">
        <v>0.03</v>
      </c>
      <c r="AW640">
        <v>0.3</v>
      </c>
      <c r="AX640">
        <v>113</v>
      </c>
      <c r="AY640">
        <v>-0.1</v>
      </c>
      <c r="AZ640">
        <v>38.1</v>
      </c>
    </row>
    <row r="641" spans="1:52" x14ac:dyDescent="0.3">
      <c r="A641" t="s">
        <v>2434</v>
      </c>
      <c r="B641" t="s">
        <v>2435</v>
      </c>
      <c r="C641" s="1" t="str">
        <f t="shared" si="102"/>
        <v>21:1174</v>
      </c>
      <c r="D641" s="1" t="str">
        <f t="shared" si="103"/>
        <v>21:0241</v>
      </c>
      <c r="E641" t="s">
        <v>2436</v>
      </c>
      <c r="F641" t="s">
        <v>2437</v>
      </c>
      <c r="H641">
        <v>71.319140000000004</v>
      </c>
      <c r="I641">
        <v>-113.62303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67</v>
      </c>
      <c r="N641">
        <v>223</v>
      </c>
      <c r="O641">
        <v>1</v>
      </c>
      <c r="P641">
        <v>48</v>
      </c>
      <c r="Q641">
        <v>2.78</v>
      </c>
      <c r="R641">
        <v>1</v>
      </c>
      <c r="S641">
        <v>2.1</v>
      </c>
      <c r="T641">
        <v>-20</v>
      </c>
      <c r="U641">
        <v>34.6</v>
      </c>
      <c r="V641">
        <v>0.05</v>
      </c>
      <c r="W641">
        <v>3.31</v>
      </c>
      <c r="X641">
        <v>0.09</v>
      </c>
      <c r="Y641">
        <v>28.7</v>
      </c>
      <c r="Z641">
        <v>74.400000000000006</v>
      </c>
      <c r="AA641">
        <v>99.34</v>
      </c>
      <c r="AB641">
        <v>4.29</v>
      </c>
      <c r="AC641">
        <v>7.9</v>
      </c>
      <c r="AD641">
        <v>10</v>
      </c>
      <c r="AE641">
        <v>0.18</v>
      </c>
      <c r="AF641">
        <v>9.3000000000000007</v>
      </c>
      <c r="AG641">
        <v>4.08</v>
      </c>
      <c r="AH641">
        <v>408</v>
      </c>
      <c r="AI641">
        <v>0.18</v>
      </c>
      <c r="AJ641">
        <v>0.126</v>
      </c>
      <c r="AK641">
        <v>63.7</v>
      </c>
      <c r="AL641">
        <v>3.2000000000000001E-2</v>
      </c>
      <c r="AM641">
        <v>4.12</v>
      </c>
      <c r="AN641">
        <v>-0.02</v>
      </c>
      <c r="AO641">
        <v>-0.02</v>
      </c>
      <c r="AP641">
        <v>10.8</v>
      </c>
      <c r="AQ641">
        <v>0.6</v>
      </c>
      <c r="AR641">
        <v>23.2</v>
      </c>
      <c r="AS641">
        <v>-0.02</v>
      </c>
      <c r="AT641">
        <v>2.1</v>
      </c>
      <c r="AU641">
        <v>2470</v>
      </c>
      <c r="AV641">
        <v>0.04</v>
      </c>
      <c r="AW641">
        <v>0.3</v>
      </c>
      <c r="AX641">
        <v>143</v>
      </c>
      <c r="AY641">
        <v>-0.1</v>
      </c>
      <c r="AZ641">
        <v>51.7</v>
      </c>
    </row>
    <row r="642" spans="1:52" x14ac:dyDescent="0.3">
      <c r="A642" t="s">
        <v>2438</v>
      </c>
      <c r="B642" t="s">
        <v>2439</v>
      </c>
      <c r="C642" s="1" t="str">
        <f t="shared" si="102"/>
        <v>21:1174</v>
      </c>
      <c r="D642" s="1" t="str">
        <f t="shared" si="103"/>
        <v>21:0241</v>
      </c>
      <c r="E642" t="s">
        <v>2440</v>
      </c>
      <c r="F642" t="s">
        <v>2441</v>
      </c>
      <c r="H642">
        <v>71.364869999999996</v>
      </c>
      <c r="I642">
        <v>-113.73403999999999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77</v>
      </c>
      <c r="N642">
        <v>224</v>
      </c>
      <c r="O642">
        <v>1</v>
      </c>
      <c r="P642">
        <v>192</v>
      </c>
      <c r="Q642">
        <v>4.66</v>
      </c>
      <c r="R642">
        <v>2.5</v>
      </c>
      <c r="S642">
        <v>9.4</v>
      </c>
      <c r="T642">
        <v>-20</v>
      </c>
      <c r="U642">
        <v>73.599999999999994</v>
      </c>
      <c r="V642">
        <v>0.13</v>
      </c>
      <c r="W642">
        <v>1.26</v>
      </c>
      <c r="X642">
        <v>0.19</v>
      </c>
      <c r="Y642">
        <v>43.4</v>
      </c>
      <c r="Z642">
        <v>61.3</v>
      </c>
      <c r="AA642">
        <v>503.87</v>
      </c>
      <c r="AB642">
        <v>6.25</v>
      </c>
      <c r="AC642">
        <v>13.9</v>
      </c>
      <c r="AD642">
        <v>29</v>
      </c>
      <c r="AE642">
        <v>0.15</v>
      </c>
      <c r="AF642">
        <v>14.2</v>
      </c>
      <c r="AG642">
        <v>3.14</v>
      </c>
      <c r="AH642">
        <v>1098</v>
      </c>
      <c r="AI642">
        <v>0.45</v>
      </c>
      <c r="AJ642">
        <v>6.0999999999999999E-2</v>
      </c>
      <c r="AK642">
        <v>91.9</v>
      </c>
      <c r="AL642">
        <v>8.6999999999999994E-2</v>
      </c>
      <c r="AM642">
        <v>7.74</v>
      </c>
      <c r="AN642">
        <v>0.08</v>
      </c>
      <c r="AO642">
        <v>0.03</v>
      </c>
      <c r="AP642">
        <v>14.7</v>
      </c>
      <c r="AQ642">
        <v>1.3</v>
      </c>
      <c r="AR642">
        <v>21.7</v>
      </c>
      <c r="AS642">
        <v>0.05</v>
      </c>
      <c r="AT642">
        <v>2.7</v>
      </c>
      <c r="AU642">
        <v>2560</v>
      </c>
      <c r="AV642">
        <v>0.08</v>
      </c>
      <c r="AW642">
        <v>1.1000000000000001</v>
      </c>
      <c r="AX642">
        <v>175</v>
      </c>
      <c r="AY642">
        <v>-0.1</v>
      </c>
      <c r="AZ642">
        <v>75.400000000000006</v>
      </c>
    </row>
    <row r="643" spans="1:52" x14ac:dyDescent="0.3">
      <c r="A643" t="s">
        <v>2442</v>
      </c>
      <c r="B643" t="s">
        <v>2443</v>
      </c>
      <c r="C643" s="1" t="str">
        <f t="shared" si="102"/>
        <v>21:1174</v>
      </c>
      <c r="D643" s="1" t="str">
        <f t="shared" si="103"/>
        <v>21:0241</v>
      </c>
      <c r="E643" t="s">
        <v>2444</v>
      </c>
      <c r="F643" t="s">
        <v>2445</v>
      </c>
      <c r="H643">
        <v>71.368520000000004</v>
      </c>
      <c r="I643">
        <v>-113.73403999999999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82</v>
      </c>
      <c r="N643">
        <v>225</v>
      </c>
      <c r="O643">
        <v>1</v>
      </c>
      <c r="P643">
        <v>41</v>
      </c>
      <c r="Q643">
        <v>2.2799999999999998</v>
      </c>
      <c r="R643">
        <v>1.4</v>
      </c>
      <c r="S643">
        <v>2.2999999999999998</v>
      </c>
      <c r="T643">
        <v>-20</v>
      </c>
      <c r="U643">
        <v>31</v>
      </c>
      <c r="V643">
        <v>0.06</v>
      </c>
      <c r="W643">
        <v>4.0199999999999996</v>
      </c>
      <c r="X643">
        <v>0.09</v>
      </c>
      <c r="Y643">
        <v>21.8</v>
      </c>
      <c r="Z643">
        <v>21.3</v>
      </c>
      <c r="AA643">
        <v>137.59</v>
      </c>
      <c r="AB643">
        <v>3.61</v>
      </c>
      <c r="AC643">
        <v>7</v>
      </c>
      <c r="AD643">
        <v>17</v>
      </c>
      <c r="AE643">
        <v>0.08</v>
      </c>
      <c r="AF643">
        <v>8.6</v>
      </c>
      <c r="AG643">
        <v>3.04</v>
      </c>
      <c r="AH643">
        <v>662</v>
      </c>
      <c r="AI643">
        <v>0.33</v>
      </c>
      <c r="AJ643">
        <v>0.11899999999999999</v>
      </c>
      <c r="AK643">
        <v>42.3</v>
      </c>
      <c r="AL643">
        <v>3.5999999999999997E-2</v>
      </c>
      <c r="AM643">
        <v>5.27</v>
      </c>
      <c r="AN643">
        <v>0.02</v>
      </c>
      <c r="AO643">
        <v>0.02</v>
      </c>
      <c r="AP643">
        <v>6.1</v>
      </c>
      <c r="AQ643">
        <v>0.5</v>
      </c>
      <c r="AR643">
        <v>23</v>
      </c>
      <c r="AS643">
        <v>0.03</v>
      </c>
      <c r="AT643">
        <v>2.1</v>
      </c>
      <c r="AU643">
        <v>2790</v>
      </c>
      <c r="AV643">
        <v>0.03</v>
      </c>
      <c r="AW643">
        <v>0.3</v>
      </c>
      <c r="AX643">
        <v>128</v>
      </c>
      <c r="AY643">
        <v>-0.1</v>
      </c>
      <c r="AZ643">
        <v>45.6</v>
      </c>
    </row>
    <row r="644" spans="1:52" x14ac:dyDescent="0.3">
      <c r="A644" t="s">
        <v>2446</v>
      </c>
      <c r="B644" t="s">
        <v>2447</v>
      </c>
      <c r="C644" s="1" t="str">
        <f t="shared" si="102"/>
        <v>21:1174</v>
      </c>
      <c r="D644" s="1" t="str">
        <f>HYPERLINK("http://geochem.nrcan.gc.ca/cdogs/content/svy/svy_e.htm", "")</f>
        <v/>
      </c>
      <c r="G644" s="1" t="str">
        <f>HYPERLINK("http://geochem.nrcan.gc.ca/cdogs/content/cr_/cr_00162_e.htm", "162")</f>
        <v>162</v>
      </c>
      <c r="J644" t="s">
        <v>70</v>
      </c>
      <c r="K644" t="s">
        <v>71</v>
      </c>
      <c r="L644">
        <v>33</v>
      </c>
      <c r="M644" t="s">
        <v>72</v>
      </c>
      <c r="N644">
        <v>226</v>
      </c>
      <c r="O644">
        <v>8</v>
      </c>
      <c r="P644">
        <v>86</v>
      </c>
      <c r="Q644">
        <v>1.08</v>
      </c>
      <c r="R644">
        <v>6.4</v>
      </c>
      <c r="S644">
        <v>-0.2</v>
      </c>
      <c r="T644">
        <v>-20</v>
      </c>
      <c r="U644">
        <v>363.2</v>
      </c>
      <c r="V644">
        <v>0.08</v>
      </c>
      <c r="W644">
        <v>4.09</v>
      </c>
      <c r="X644">
        <v>0.23</v>
      </c>
      <c r="Y644">
        <v>19.7</v>
      </c>
      <c r="Z644">
        <v>55.6</v>
      </c>
      <c r="AA644">
        <v>44.65</v>
      </c>
      <c r="AB644">
        <v>3.61</v>
      </c>
      <c r="AC644">
        <v>3.9</v>
      </c>
      <c r="AD644">
        <v>54</v>
      </c>
      <c r="AE644">
        <v>0.06</v>
      </c>
      <c r="AF644">
        <v>12.9</v>
      </c>
      <c r="AG644">
        <v>1.7</v>
      </c>
      <c r="AH644">
        <v>615</v>
      </c>
      <c r="AI644">
        <v>1.58</v>
      </c>
      <c r="AJ644">
        <v>2.5999999999999999E-2</v>
      </c>
      <c r="AK644">
        <v>64.099999999999994</v>
      </c>
      <c r="AL644">
        <v>0.113</v>
      </c>
      <c r="AM644">
        <v>4.38</v>
      </c>
      <c r="AN644">
        <v>0.13</v>
      </c>
      <c r="AO644">
        <v>0.26</v>
      </c>
      <c r="AP644">
        <v>6.5</v>
      </c>
      <c r="AQ644">
        <v>0.8</v>
      </c>
      <c r="AR644">
        <v>80.900000000000006</v>
      </c>
      <c r="AS644">
        <v>0.04</v>
      </c>
      <c r="AT644">
        <v>2.2000000000000002</v>
      </c>
      <c r="AU644">
        <v>840</v>
      </c>
      <c r="AV644">
        <v>0.03</v>
      </c>
      <c r="AW644">
        <v>0.7</v>
      </c>
      <c r="AX644">
        <v>82</v>
      </c>
      <c r="AY644">
        <v>-0.1</v>
      </c>
      <c r="AZ644">
        <v>67.099999999999994</v>
      </c>
    </row>
    <row r="645" spans="1:52" x14ac:dyDescent="0.3">
      <c r="A645" t="s">
        <v>2448</v>
      </c>
      <c r="B645" t="s">
        <v>2449</v>
      </c>
      <c r="C645" s="1" t="str">
        <f t="shared" si="102"/>
        <v>21:1174</v>
      </c>
      <c r="D645" s="1" t="str">
        <f t="shared" ref="D645:D675" si="106">HYPERLINK("http://geochem.nrcan.gc.ca/cdogs/content/svy/svy210241_e.htm", "21:0241")</f>
        <v>21:0241</v>
      </c>
      <c r="E645" t="s">
        <v>2450</v>
      </c>
      <c r="F645" t="s">
        <v>2451</v>
      </c>
      <c r="H645">
        <v>71.344899999999996</v>
      </c>
      <c r="I645">
        <v>-113.81204</v>
      </c>
      <c r="J645" s="1" t="str">
        <f t="shared" ref="J645:J675" si="107">HYPERLINK("http://geochem.nrcan.gc.ca/cdogs/content/kwd/kwd020030_e.htm", "NGR bulk stream sediment")</f>
        <v>NGR bulk stream sediment</v>
      </c>
      <c r="K645" s="1" t="str">
        <f t="shared" ref="K645:K675" si="108">HYPERLINK("http://geochem.nrcan.gc.ca/cdogs/content/kwd/kwd080006_e.htm", "&lt;177 micron (NGR)")</f>
        <v>&lt;177 micron (NGR)</v>
      </c>
      <c r="L645">
        <v>33</v>
      </c>
      <c r="M645" t="s">
        <v>87</v>
      </c>
      <c r="N645">
        <v>227</v>
      </c>
      <c r="O645">
        <v>1</v>
      </c>
      <c r="P645">
        <v>12</v>
      </c>
      <c r="Q645">
        <v>1.62</v>
      </c>
      <c r="R645">
        <v>1.4</v>
      </c>
      <c r="S645">
        <v>0.7</v>
      </c>
      <c r="T645">
        <v>-20</v>
      </c>
      <c r="U645">
        <v>53.1</v>
      </c>
      <c r="V645">
        <v>0.05</v>
      </c>
      <c r="W645">
        <v>10.83</v>
      </c>
      <c r="X645">
        <v>0.08</v>
      </c>
      <c r="Y645">
        <v>13.8</v>
      </c>
      <c r="Z645">
        <v>36.700000000000003</v>
      </c>
      <c r="AA645">
        <v>35.21</v>
      </c>
      <c r="AB645">
        <v>2.1800000000000002</v>
      </c>
      <c r="AC645">
        <v>4.4000000000000004</v>
      </c>
      <c r="AD645">
        <v>7</v>
      </c>
      <c r="AE645">
        <v>0.09</v>
      </c>
      <c r="AF645">
        <v>10.6</v>
      </c>
      <c r="AG645">
        <v>5.19</v>
      </c>
      <c r="AH645">
        <v>475</v>
      </c>
      <c r="AI645">
        <v>0.26</v>
      </c>
      <c r="AJ645">
        <v>8.5000000000000006E-2</v>
      </c>
      <c r="AK645">
        <v>30.5</v>
      </c>
      <c r="AL645">
        <v>2.1999999999999999E-2</v>
      </c>
      <c r="AM645">
        <v>5.13</v>
      </c>
      <c r="AN645">
        <v>-0.02</v>
      </c>
      <c r="AO645">
        <v>-0.02</v>
      </c>
      <c r="AP645">
        <v>4.8</v>
      </c>
      <c r="AQ645">
        <v>0.2</v>
      </c>
      <c r="AR645">
        <v>50.8</v>
      </c>
      <c r="AS645">
        <v>-0.02</v>
      </c>
      <c r="AT645">
        <v>1.3</v>
      </c>
      <c r="AU645">
        <v>1140</v>
      </c>
      <c r="AV645">
        <v>0.02</v>
      </c>
      <c r="AW645">
        <v>0.3</v>
      </c>
      <c r="AX645">
        <v>79</v>
      </c>
      <c r="AY645">
        <v>-0.1</v>
      </c>
      <c r="AZ645">
        <v>31.3</v>
      </c>
    </row>
    <row r="646" spans="1:52" x14ac:dyDescent="0.3">
      <c r="A646" t="s">
        <v>2452</v>
      </c>
      <c r="B646" t="s">
        <v>2453</v>
      </c>
      <c r="C646" s="1" t="str">
        <f t="shared" si="102"/>
        <v>21:1174</v>
      </c>
      <c r="D646" s="1" t="str">
        <f t="shared" si="106"/>
        <v>21:0241</v>
      </c>
      <c r="E646" t="s">
        <v>2454</v>
      </c>
      <c r="F646" t="s">
        <v>2455</v>
      </c>
      <c r="H646">
        <v>71.350930000000005</v>
      </c>
      <c r="I646">
        <v>-113.81504</v>
      </c>
      <c r="J646" s="1" t="str">
        <f t="shared" si="107"/>
        <v>NGR bulk stream sediment</v>
      </c>
      <c r="K646" s="1" t="str">
        <f t="shared" si="108"/>
        <v>&lt;177 micron (NGR)</v>
      </c>
      <c r="L646">
        <v>33</v>
      </c>
      <c r="M646" t="s">
        <v>92</v>
      </c>
      <c r="N646">
        <v>228</v>
      </c>
      <c r="O646">
        <v>1</v>
      </c>
      <c r="P646">
        <v>37</v>
      </c>
      <c r="Q646">
        <v>2.48</v>
      </c>
      <c r="R646">
        <v>1.4</v>
      </c>
      <c r="S646">
        <v>1.2</v>
      </c>
      <c r="T646">
        <v>-20</v>
      </c>
      <c r="U646">
        <v>115.3</v>
      </c>
      <c r="V646">
        <v>0.11</v>
      </c>
      <c r="W646">
        <v>2.74</v>
      </c>
      <c r="X646">
        <v>0.05</v>
      </c>
      <c r="Y646">
        <v>11.3</v>
      </c>
      <c r="Z646">
        <v>30.1</v>
      </c>
      <c r="AA646">
        <v>55.57</v>
      </c>
      <c r="AB646">
        <v>1.94</v>
      </c>
      <c r="AC646">
        <v>6.4</v>
      </c>
      <c r="AD646">
        <v>11</v>
      </c>
      <c r="AE646">
        <v>0.34</v>
      </c>
      <c r="AF646">
        <v>10.3</v>
      </c>
      <c r="AG646">
        <v>5.17</v>
      </c>
      <c r="AH646">
        <v>280</v>
      </c>
      <c r="AI646">
        <v>0.17</v>
      </c>
      <c r="AJ646">
        <v>7.1999999999999995E-2</v>
      </c>
      <c r="AK646">
        <v>25.1</v>
      </c>
      <c r="AL646">
        <v>0.04</v>
      </c>
      <c r="AM646">
        <v>8.01</v>
      </c>
      <c r="AN646">
        <v>-0.02</v>
      </c>
      <c r="AO646">
        <v>0.02</v>
      </c>
      <c r="AP646">
        <v>4</v>
      </c>
      <c r="AQ646">
        <v>0.4</v>
      </c>
      <c r="AR646">
        <v>18.5</v>
      </c>
      <c r="AS646">
        <v>-0.02</v>
      </c>
      <c r="AT646">
        <v>2.5</v>
      </c>
      <c r="AU646">
        <v>1620</v>
      </c>
      <c r="AV646">
        <v>0.11</v>
      </c>
      <c r="AW646">
        <v>0.9</v>
      </c>
      <c r="AX646">
        <v>61</v>
      </c>
      <c r="AY646">
        <v>-0.1</v>
      </c>
      <c r="AZ646">
        <v>39.9</v>
      </c>
    </row>
    <row r="647" spans="1:52" x14ac:dyDescent="0.3">
      <c r="A647" t="s">
        <v>2456</v>
      </c>
      <c r="B647" t="s">
        <v>2457</v>
      </c>
      <c r="C647" s="1" t="str">
        <f t="shared" si="102"/>
        <v>21:1174</v>
      </c>
      <c r="D647" s="1" t="str">
        <f t="shared" si="106"/>
        <v>21:0241</v>
      </c>
      <c r="E647" t="s">
        <v>2458</v>
      </c>
      <c r="F647" t="s">
        <v>2459</v>
      </c>
      <c r="H647">
        <v>71.353819999999999</v>
      </c>
      <c r="I647">
        <v>-113.82704</v>
      </c>
      <c r="J647" s="1" t="str">
        <f t="shared" si="107"/>
        <v>NGR bulk stream sediment</v>
      </c>
      <c r="K647" s="1" t="str">
        <f t="shared" si="108"/>
        <v>&lt;177 micron (NGR)</v>
      </c>
      <c r="L647">
        <v>33</v>
      </c>
      <c r="M647" t="s">
        <v>97</v>
      </c>
      <c r="N647">
        <v>229</v>
      </c>
      <c r="O647">
        <v>1</v>
      </c>
      <c r="P647">
        <v>38</v>
      </c>
      <c r="Q647">
        <v>2.1</v>
      </c>
      <c r="R647">
        <v>2.2000000000000002</v>
      </c>
      <c r="S647">
        <v>1.2</v>
      </c>
      <c r="T647">
        <v>39</v>
      </c>
      <c r="U647">
        <v>100.2</v>
      </c>
      <c r="V647">
        <v>0.12</v>
      </c>
      <c r="W647">
        <v>5.52</v>
      </c>
      <c r="X647">
        <v>0.1</v>
      </c>
      <c r="Y647">
        <v>16.399999999999999</v>
      </c>
      <c r="Z647">
        <v>35.9</v>
      </c>
      <c r="AA647">
        <v>58.39</v>
      </c>
      <c r="AB647">
        <v>2.76</v>
      </c>
      <c r="AC647">
        <v>6.2</v>
      </c>
      <c r="AD647">
        <v>10</v>
      </c>
      <c r="AE647">
        <v>0.12</v>
      </c>
      <c r="AF647">
        <v>13.3</v>
      </c>
      <c r="AG647">
        <v>5.1100000000000003</v>
      </c>
      <c r="AH647">
        <v>460</v>
      </c>
      <c r="AI647">
        <v>0.27</v>
      </c>
      <c r="AJ647">
        <v>0.09</v>
      </c>
      <c r="AK647">
        <v>32.9</v>
      </c>
      <c r="AL647">
        <v>3.7999999999999999E-2</v>
      </c>
      <c r="AM647">
        <v>7.76</v>
      </c>
      <c r="AN647">
        <v>0.05</v>
      </c>
      <c r="AO647">
        <v>0.03</v>
      </c>
      <c r="AP647">
        <v>4.7</v>
      </c>
      <c r="AQ647">
        <v>0.4</v>
      </c>
      <c r="AR647">
        <v>28</v>
      </c>
      <c r="AS647">
        <v>-0.02</v>
      </c>
      <c r="AT647">
        <v>2.1</v>
      </c>
      <c r="AU647">
        <v>1660</v>
      </c>
      <c r="AV647">
        <v>0.06</v>
      </c>
      <c r="AW647">
        <v>0.6</v>
      </c>
      <c r="AX647">
        <v>89</v>
      </c>
      <c r="AY647">
        <v>-0.1</v>
      </c>
      <c r="AZ647">
        <v>51.5</v>
      </c>
    </row>
    <row r="648" spans="1:52" x14ac:dyDescent="0.3">
      <c r="A648" t="s">
        <v>2460</v>
      </c>
      <c r="B648" t="s">
        <v>2461</v>
      </c>
      <c r="C648" s="1" t="str">
        <f t="shared" si="102"/>
        <v>21:1174</v>
      </c>
      <c r="D648" s="1" t="str">
        <f t="shared" si="106"/>
        <v>21:0241</v>
      </c>
      <c r="E648" t="s">
        <v>2462</v>
      </c>
      <c r="F648" t="s">
        <v>2463</v>
      </c>
      <c r="H648">
        <v>71.361419999999995</v>
      </c>
      <c r="I648">
        <v>-113.85105</v>
      </c>
      <c r="J648" s="1" t="str">
        <f t="shared" si="107"/>
        <v>NGR bulk stream sediment</v>
      </c>
      <c r="K648" s="1" t="str">
        <f t="shared" si="108"/>
        <v>&lt;177 micron (NGR)</v>
      </c>
      <c r="L648">
        <v>33</v>
      </c>
      <c r="M648" t="s">
        <v>102</v>
      </c>
      <c r="N648">
        <v>230</v>
      </c>
      <c r="O648">
        <v>1</v>
      </c>
      <c r="P648">
        <v>20</v>
      </c>
      <c r="Q648">
        <v>1.27</v>
      </c>
      <c r="R648">
        <v>1.7</v>
      </c>
      <c r="S648">
        <v>0.8</v>
      </c>
      <c r="T648">
        <v>-20</v>
      </c>
      <c r="U648">
        <v>69</v>
      </c>
      <c r="V648">
        <v>7.0000000000000007E-2</v>
      </c>
      <c r="W648">
        <v>9.33</v>
      </c>
      <c r="X648">
        <v>0.08</v>
      </c>
      <c r="Y648">
        <v>8.6999999999999993</v>
      </c>
      <c r="Z648">
        <v>20.9</v>
      </c>
      <c r="AA648">
        <v>34.729999999999997</v>
      </c>
      <c r="AB648">
        <v>1.51</v>
      </c>
      <c r="AC648">
        <v>3.3</v>
      </c>
      <c r="AD648">
        <v>6</v>
      </c>
      <c r="AE648">
        <v>0.1</v>
      </c>
      <c r="AF648">
        <v>10.199999999999999</v>
      </c>
      <c r="AG648">
        <v>6.19</v>
      </c>
      <c r="AH648">
        <v>329</v>
      </c>
      <c r="AI648">
        <v>0.26</v>
      </c>
      <c r="AJ648">
        <v>5.0999999999999997E-2</v>
      </c>
      <c r="AK648">
        <v>18.3</v>
      </c>
      <c r="AL648">
        <v>0.03</v>
      </c>
      <c r="AM648">
        <v>5.45</v>
      </c>
      <c r="AN648">
        <v>-0.02</v>
      </c>
      <c r="AO648">
        <v>0.04</v>
      </c>
      <c r="AP648">
        <v>3.2</v>
      </c>
      <c r="AQ648">
        <v>0.3</v>
      </c>
      <c r="AR648">
        <v>33.5</v>
      </c>
      <c r="AS648">
        <v>-0.02</v>
      </c>
      <c r="AT648">
        <v>2</v>
      </c>
      <c r="AU648">
        <v>860</v>
      </c>
      <c r="AV648">
        <v>0.05</v>
      </c>
      <c r="AW648">
        <v>0.4</v>
      </c>
      <c r="AX648">
        <v>48</v>
      </c>
      <c r="AY648">
        <v>-0.1</v>
      </c>
      <c r="AZ648">
        <v>28.8</v>
      </c>
    </row>
    <row r="649" spans="1:52" x14ac:dyDescent="0.3">
      <c r="A649" t="s">
        <v>2464</v>
      </c>
      <c r="B649" t="s">
        <v>2465</v>
      </c>
      <c r="C649" s="1" t="str">
        <f t="shared" si="102"/>
        <v>21:1174</v>
      </c>
      <c r="D649" s="1" t="str">
        <f t="shared" si="106"/>
        <v>21:0241</v>
      </c>
      <c r="E649" t="s">
        <v>2466</v>
      </c>
      <c r="F649" t="s">
        <v>2467</v>
      </c>
      <c r="H649">
        <v>71.35069</v>
      </c>
      <c r="I649">
        <v>-113.88005</v>
      </c>
      <c r="J649" s="1" t="str">
        <f t="shared" si="107"/>
        <v>NGR bulk stream sediment</v>
      </c>
      <c r="K649" s="1" t="str">
        <f t="shared" si="108"/>
        <v>&lt;177 micron (NGR)</v>
      </c>
      <c r="L649">
        <v>33</v>
      </c>
      <c r="M649" t="s">
        <v>107</v>
      </c>
      <c r="N649">
        <v>231</v>
      </c>
      <c r="O649">
        <v>1</v>
      </c>
      <c r="P649">
        <v>18</v>
      </c>
      <c r="Q649">
        <v>1.03</v>
      </c>
      <c r="R649">
        <v>0.9</v>
      </c>
      <c r="S649">
        <v>0.7</v>
      </c>
      <c r="T649">
        <v>-20</v>
      </c>
      <c r="U649">
        <v>37.6</v>
      </c>
      <c r="V649">
        <v>0.04</v>
      </c>
      <c r="W649">
        <v>10.92</v>
      </c>
      <c r="X649">
        <v>0.05</v>
      </c>
      <c r="Y649">
        <v>8.6999999999999993</v>
      </c>
      <c r="Z649">
        <v>22</v>
      </c>
      <c r="AA649">
        <v>28.51</v>
      </c>
      <c r="AB649">
        <v>1.46</v>
      </c>
      <c r="AC649">
        <v>2.8</v>
      </c>
      <c r="AD649">
        <v>-5</v>
      </c>
      <c r="AE649">
        <v>0.08</v>
      </c>
      <c r="AF649">
        <v>7.5</v>
      </c>
      <c r="AG649">
        <v>6.61</v>
      </c>
      <c r="AH649">
        <v>321</v>
      </c>
      <c r="AI649">
        <v>0.2</v>
      </c>
      <c r="AJ649">
        <v>3.7999999999999999E-2</v>
      </c>
      <c r="AK649">
        <v>16.3</v>
      </c>
      <c r="AL649">
        <v>0.02</v>
      </c>
      <c r="AM649">
        <v>4.05</v>
      </c>
      <c r="AN649">
        <v>-0.02</v>
      </c>
      <c r="AO649">
        <v>-0.02</v>
      </c>
      <c r="AP649">
        <v>4.0999999999999996</v>
      </c>
      <c r="AQ649">
        <v>0.3</v>
      </c>
      <c r="AR649">
        <v>31.9</v>
      </c>
      <c r="AS649">
        <v>-0.02</v>
      </c>
      <c r="AT649">
        <v>2</v>
      </c>
      <c r="AU649">
        <v>770</v>
      </c>
      <c r="AV649">
        <v>0.04</v>
      </c>
      <c r="AW649">
        <v>0.3</v>
      </c>
      <c r="AX649">
        <v>50</v>
      </c>
      <c r="AY649">
        <v>-0.1</v>
      </c>
      <c r="AZ649">
        <v>21.3</v>
      </c>
    </row>
    <row r="650" spans="1:52" x14ac:dyDescent="0.3">
      <c r="A650" t="s">
        <v>2468</v>
      </c>
      <c r="B650" t="s">
        <v>2469</v>
      </c>
      <c r="C650" s="1" t="str">
        <f t="shared" si="102"/>
        <v>21:1174</v>
      </c>
      <c r="D650" s="1" t="str">
        <f t="shared" si="106"/>
        <v>21:0241</v>
      </c>
      <c r="E650" t="s">
        <v>2470</v>
      </c>
      <c r="F650" t="s">
        <v>2471</v>
      </c>
      <c r="H650">
        <v>71.317859999999996</v>
      </c>
      <c r="I650">
        <v>-113.90405</v>
      </c>
      <c r="J650" s="1" t="str">
        <f t="shared" si="107"/>
        <v>NGR bulk stream sediment</v>
      </c>
      <c r="K650" s="1" t="str">
        <f t="shared" si="108"/>
        <v>&lt;177 micron (NGR)</v>
      </c>
      <c r="L650">
        <v>33</v>
      </c>
      <c r="M650" t="s">
        <v>112</v>
      </c>
      <c r="N650">
        <v>232</v>
      </c>
      <c r="O650">
        <v>1</v>
      </c>
      <c r="P650">
        <v>19</v>
      </c>
      <c r="Q650">
        <v>1.06</v>
      </c>
      <c r="R650">
        <v>2.9</v>
      </c>
      <c r="S650">
        <v>0.8</v>
      </c>
      <c r="T650">
        <v>-20</v>
      </c>
      <c r="U650">
        <v>34.4</v>
      </c>
      <c r="V650">
        <v>0.04</v>
      </c>
      <c r="W650">
        <v>7.93</v>
      </c>
      <c r="X650">
        <v>7.0000000000000007E-2</v>
      </c>
      <c r="Y650">
        <v>8.1999999999999993</v>
      </c>
      <c r="Z650">
        <v>17.399999999999999</v>
      </c>
      <c r="AA650">
        <v>19.559999999999999</v>
      </c>
      <c r="AB650">
        <v>2.25</v>
      </c>
      <c r="AC650">
        <v>3.2</v>
      </c>
      <c r="AD650">
        <v>14</v>
      </c>
      <c r="AE650">
        <v>0.09</v>
      </c>
      <c r="AF650">
        <v>7.2</v>
      </c>
      <c r="AG650">
        <v>5.55</v>
      </c>
      <c r="AH650">
        <v>212</v>
      </c>
      <c r="AI650">
        <v>0.25</v>
      </c>
      <c r="AJ650">
        <v>4.7E-2</v>
      </c>
      <c r="AK650">
        <v>14</v>
      </c>
      <c r="AL650">
        <v>2.7E-2</v>
      </c>
      <c r="AM650">
        <v>5.03</v>
      </c>
      <c r="AN650">
        <v>0.04</v>
      </c>
      <c r="AO650">
        <v>-0.02</v>
      </c>
      <c r="AP650">
        <v>2.6</v>
      </c>
      <c r="AQ650">
        <v>0.2</v>
      </c>
      <c r="AR650">
        <v>26.1</v>
      </c>
      <c r="AS650">
        <v>-0.02</v>
      </c>
      <c r="AT650">
        <v>1.6</v>
      </c>
      <c r="AU650">
        <v>1030</v>
      </c>
      <c r="AV650">
        <v>0.03</v>
      </c>
      <c r="AW650">
        <v>0.3</v>
      </c>
      <c r="AX650">
        <v>59</v>
      </c>
      <c r="AY650">
        <v>-0.1</v>
      </c>
      <c r="AZ650">
        <v>29.6</v>
      </c>
    </row>
    <row r="651" spans="1:52" x14ac:dyDescent="0.3">
      <c r="A651" t="s">
        <v>2472</v>
      </c>
      <c r="B651" t="s">
        <v>2473</v>
      </c>
      <c r="C651" s="1" t="str">
        <f t="shared" si="102"/>
        <v>21:1174</v>
      </c>
      <c r="D651" s="1" t="str">
        <f t="shared" si="106"/>
        <v>21:0241</v>
      </c>
      <c r="E651" t="s">
        <v>2474</v>
      </c>
      <c r="F651" t="s">
        <v>2475</v>
      </c>
      <c r="H651">
        <v>71.306719999999999</v>
      </c>
      <c r="I651">
        <v>-113.88903999999999</v>
      </c>
      <c r="J651" s="1" t="str">
        <f t="shared" si="107"/>
        <v>NGR bulk stream sediment</v>
      </c>
      <c r="K651" s="1" t="str">
        <f t="shared" si="108"/>
        <v>&lt;177 micron (NGR)</v>
      </c>
      <c r="L651">
        <v>33</v>
      </c>
      <c r="M651" t="s">
        <v>125</v>
      </c>
      <c r="N651">
        <v>233</v>
      </c>
      <c r="O651">
        <v>1</v>
      </c>
      <c r="P651">
        <v>11</v>
      </c>
      <c r="Q651">
        <v>0.61</v>
      </c>
      <c r="R651">
        <v>0.9</v>
      </c>
      <c r="S651">
        <v>-0.2</v>
      </c>
      <c r="T651">
        <v>-20</v>
      </c>
      <c r="U651">
        <v>26.7</v>
      </c>
      <c r="V651">
        <v>0.03</v>
      </c>
      <c r="W651">
        <v>10.46</v>
      </c>
      <c r="X651">
        <v>0.04</v>
      </c>
      <c r="Y651">
        <v>4.5999999999999996</v>
      </c>
      <c r="Z651">
        <v>10.3</v>
      </c>
      <c r="AA651">
        <v>11.71</v>
      </c>
      <c r="AB651">
        <v>0.83</v>
      </c>
      <c r="AC651">
        <v>1.7</v>
      </c>
      <c r="AD651">
        <v>8</v>
      </c>
      <c r="AE651">
        <v>7.0000000000000007E-2</v>
      </c>
      <c r="AF651">
        <v>5.2</v>
      </c>
      <c r="AG651">
        <v>6.55</v>
      </c>
      <c r="AH651">
        <v>157</v>
      </c>
      <c r="AI651">
        <v>0.21</v>
      </c>
      <c r="AJ651">
        <v>0.03</v>
      </c>
      <c r="AK651">
        <v>7.5</v>
      </c>
      <c r="AL651">
        <v>1.6E-2</v>
      </c>
      <c r="AM651">
        <v>3.42</v>
      </c>
      <c r="AN651">
        <v>0.03</v>
      </c>
      <c r="AO651">
        <v>-0.02</v>
      </c>
      <c r="AP651">
        <v>1.8</v>
      </c>
      <c r="AQ651">
        <v>0.2</v>
      </c>
      <c r="AR651">
        <v>28.3</v>
      </c>
      <c r="AS651">
        <v>-0.02</v>
      </c>
      <c r="AT651">
        <v>1.2</v>
      </c>
      <c r="AU651">
        <v>480</v>
      </c>
      <c r="AV651">
        <v>0.04</v>
      </c>
      <c r="AW651">
        <v>0.2</v>
      </c>
      <c r="AX651">
        <v>31</v>
      </c>
      <c r="AY651">
        <v>-0.1</v>
      </c>
      <c r="AZ651">
        <v>17.7</v>
      </c>
    </row>
    <row r="652" spans="1:52" x14ac:dyDescent="0.3">
      <c r="A652" t="s">
        <v>2476</v>
      </c>
      <c r="B652" t="s">
        <v>2477</v>
      </c>
      <c r="C652" s="1" t="str">
        <f t="shared" si="102"/>
        <v>21:1174</v>
      </c>
      <c r="D652" s="1" t="str">
        <f t="shared" si="106"/>
        <v>21:0241</v>
      </c>
      <c r="E652" t="s">
        <v>2428</v>
      </c>
      <c r="F652" t="s">
        <v>2478</v>
      </c>
      <c r="H652">
        <v>71.168189999999996</v>
      </c>
      <c r="I652">
        <v>-114.20305</v>
      </c>
      <c r="J652" s="1" t="str">
        <f t="shared" si="107"/>
        <v>NGR bulk stream sediment</v>
      </c>
      <c r="K652" s="1" t="str">
        <f t="shared" si="108"/>
        <v>&lt;177 micron (NGR)</v>
      </c>
      <c r="L652">
        <v>33</v>
      </c>
      <c r="M652" t="s">
        <v>116</v>
      </c>
      <c r="N652">
        <v>234</v>
      </c>
      <c r="O652">
        <v>1</v>
      </c>
      <c r="P652">
        <v>13</v>
      </c>
      <c r="Q652">
        <v>0.72</v>
      </c>
      <c r="R652">
        <v>1.6</v>
      </c>
      <c r="S652">
        <v>0.2</v>
      </c>
      <c r="T652">
        <v>-20</v>
      </c>
      <c r="U652">
        <v>47.5</v>
      </c>
      <c r="V652">
        <v>0.05</v>
      </c>
      <c r="W652">
        <v>11.53</v>
      </c>
      <c r="X652">
        <v>0.05</v>
      </c>
      <c r="Y652">
        <v>5.2</v>
      </c>
      <c r="Z652">
        <v>12.9</v>
      </c>
      <c r="AA652">
        <v>11.78</v>
      </c>
      <c r="AB652">
        <v>1.05</v>
      </c>
      <c r="AC652">
        <v>2.2000000000000002</v>
      </c>
      <c r="AD652">
        <v>-5</v>
      </c>
      <c r="AE652">
        <v>0.17</v>
      </c>
      <c r="AF652">
        <v>9.9</v>
      </c>
      <c r="AG652">
        <v>7.29</v>
      </c>
      <c r="AH652">
        <v>232</v>
      </c>
      <c r="AI652">
        <v>0.25</v>
      </c>
      <c r="AJ652">
        <v>2.1999999999999999E-2</v>
      </c>
      <c r="AK652">
        <v>9</v>
      </c>
      <c r="AL652">
        <v>2.4E-2</v>
      </c>
      <c r="AM652">
        <v>4.34</v>
      </c>
      <c r="AN652">
        <v>-0.02</v>
      </c>
      <c r="AO652">
        <v>0.03</v>
      </c>
      <c r="AP652">
        <v>2.7</v>
      </c>
      <c r="AQ652">
        <v>0.3</v>
      </c>
      <c r="AR652">
        <v>32.1</v>
      </c>
      <c r="AS652">
        <v>-0.02</v>
      </c>
      <c r="AT652">
        <v>2.2999999999999998</v>
      </c>
      <c r="AU652">
        <v>220</v>
      </c>
      <c r="AV652">
        <v>0.05</v>
      </c>
      <c r="AW652">
        <v>0.3</v>
      </c>
      <c r="AX652">
        <v>26</v>
      </c>
      <c r="AY652">
        <v>-0.1</v>
      </c>
      <c r="AZ652">
        <v>16.7</v>
      </c>
    </row>
    <row r="653" spans="1:52" x14ac:dyDescent="0.3">
      <c r="A653" t="s">
        <v>2479</v>
      </c>
      <c r="B653" t="s">
        <v>2480</v>
      </c>
      <c r="C653" s="1" t="str">
        <f t="shared" si="102"/>
        <v>21:1174</v>
      </c>
      <c r="D653" s="1" t="str">
        <f t="shared" si="106"/>
        <v>21:0241</v>
      </c>
      <c r="E653" t="s">
        <v>2428</v>
      </c>
      <c r="F653" t="s">
        <v>2481</v>
      </c>
      <c r="H653">
        <v>71.168189999999996</v>
      </c>
      <c r="I653">
        <v>-114.20305</v>
      </c>
      <c r="J653" s="1" t="str">
        <f t="shared" si="107"/>
        <v>NGR bulk stream sediment</v>
      </c>
      <c r="K653" s="1" t="str">
        <f t="shared" si="108"/>
        <v>&lt;177 micron (NGR)</v>
      </c>
      <c r="L653">
        <v>33</v>
      </c>
      <c r="M653" t="s">
        <v>120</v>
      </c>
      <c r="N653">
        <v>235</v>
      </c>
      <c r="O653">
        <v>1</v>
      </c>
      <c r="P653">
        <v>11</v>
      </c>
      <c r="Q653">
        <v>0.62</v>
      </c>
      <c r="R653">
        <v>1.2</v>
      </c>
      <c r="S653">
        <v>0.2</v>
      </c>
      <c r="T653">
        <v>-20</v>
      </c>
      <c r="U653">
        <v>36.5</v>
      </c>
      <c r="V653">
        <v>0.04</v>
      </c>
      <c r="W653">
        <v>12.66</v>
      </c>
      <c r="X653">
        <v>0.05</v>
      </c>
      <c r="Y653">
        <v>4.4000000000000004</v>
      </c>
      <c r="Z653">
        <v>11.1</v>
      </c>
      <c r="AA653">
        <v>9.9700000000000006</v>
      </c>
      <c r="AB653">
        <v>0.9</v>
      </c>
      <c r="AC653">
        <v>1.9</v>
      </c>
      <c r="AD653">
        <v>-5</v>
      </c>
      <c r="AE653">
        <v>0.15</v>
      </c>
      <c r="AF653">
        <v>8.9</v>
      </c>
      <c r="AG653">
        <v>7.72</v>
      </c>
      <c r="AH653">
        <v>217</v>
      </c>
      <c r="AI653">
        <v>0.25</v>
      </c>
      <c r="AJ653">
        <v>1.9E-2</v>
      </c>
      <c r="AK653">
        <v>7.4</v>
      </c>
      <c r="AL653">
        <v>1.9E-2</v>
      </c>
      <c r="AM653">
        <v>3.83</v>
      </c>
      <c r="AN653">
        <v>-0.02</v>
      </c>
      <c r="AO653">
        <v>0.02</v>
      </c>
      <c r="AP653">
        <v>2.6</v>
      </c>
      <c r="AQ653">
        <v>0.2</v>
      </c>
      <c r="AR653">
        <v>32.6</v>
      </c>
      <c r="AS653">
        <v>-0.02</v>
      </c>
      <c r="AT653">
        <v>2.2000000000000002</v>
      </c>
      <c r="AU653">
        <v>210</v>
      </c>
      <c r="AV653">
        <v>0.05</v>
      </c>
      <c r="AW653">
        <v>0.3</v>
      </c>
      <c r="AX653">
        <v>22</v>
      </c>
      <c r="AY653">
        <v>-0.1</v>
      </c>
      <c r="AZ653">
        <v>14.5</v>
      </c>
    </row>
    <row r="654" spans="1:52" x14ac:dyDescent="0.3">
      <c r="A654" t="s">
        <v>2482</v>
      </c>
      <c r="B654" t="s">
        <v>2483</v>
      </c>
      <c r="C654" s="1" t="str">
        <f t="shared" si="102"/>
        <v>21:1174</v>
      </c>
      <c r="D654" s="1" t="str">
        <f t="shared" si="106"/>
        <v>21:0241</v>
      </c>
      <c r="E654" t="s">
        <v>2484</v>
      </c>
      <c r="F654" t="s">
        <v>2485</v>
      </c>
      <c r="H654">
        <v>71.163669999999996</v>
      </c>
      <c r="I654">
        <v>-114.22205</v>
      </c>
      <c r="J654" s="1" t="str">
        <f t="shared" si="107"/>
        <v>NGR bulk stream sediment</v>
      </c>
      <c r="K654" s="1" t="str">
        <f t="shared" si="108"/>
        <v>&lt;177 micron (NGR)</v>
      </c>
      <c r="L654">
        <v>33</v>
      </c>
      <c r="M654" t="s">
        <v>130</v>
      </c>
      <c r="N654">
        <v>236</v>
      </c>
      <c r="O654">
        <v>1</v>
      </c>
      <c r="P654">
        <v>10</v>
      </c>
      <c r="Q654">
        <v>0.74</v>
      </c>
      <c r="R654">
        <v>1.5</v>
      </c>
      <c r="S654">
        <v>0.4</v>
      </c>
      <c r="T654">
        <v>-20</v>
      </c>
      <c r="U654">
        <v>27.5</v>
      </c>
      <c r="V654">
        <v>0.05</v>
      </c>
      <c r="W654">
        <v>11.72</v>
      </c>
      <c r="X654">
        <v>0.06</v>
      </c>
      <c r="Y654">
        <v>5.0999999999999996</v>
      </c>
      <c r="Z654">
        <v>13.5</v>
      </c>
      <c r="AA654">
        <v>11.61</v>
      </c>
      <c r="AB654">
        <v>1.03</v>
      </c>
      <c r="AC654">
        <v>2.2000000000000002</v>
      </c>
      <c r="AD654">
        <v>-5</v>
      </c>
      <c r="AE654">
        <v>0.1</v>
      </c>
      <c r="AF654">
        <v>8.3000000000000007</v>
      </c>
      <c r="AG654">
        <v>7.66</v>
      </c>
      <c r="AH654">
        <v>249</v>
      </c>
      <c r="AI654">
        <v>0.27</v>
      </c>
      <c r="AJ654">
        <v>3.1E-2</v>
      </c>
      <c r="AK654">
        <v>8.9</v>
      </c>
      <c r="AL654">
        <v>2.5000000000000001E-2</v>
      </c>
      <c r="AM654">
        <v>3.89</v>
      </c>
      <c r="AN654">
        <v>-0.02</v>
      </c>
      <c r="AO654">
        <v>0.02</v>
      </c>
      <c r="AP654">
        <v>2.1</v>
      </c>
      <c r="AQ654">
        <v>0.3</v>
      </c>
      <c r="AR654">
        <v>32.200000000000003</v>
      </c>
      <c r="AS654">
        <v>-0.02</v>
      </c>
      <c r="AT654">
        <v>1.8</v>
      </c>
      <c r="AU654">
        <v>430</v>
      </c>
      <c r="AV654">
        <v>0.03</v>
      </c>
      <c r="AW654">
        <v>0.4</v>
      </c>
      <c r="AX654">
        <v>35</v>
      </c>
      <c r="AY654">
        <v>-0.1</v>
      </c>
      <c r="AZ654">
        <v>21.6</v>
      </c>
    </row>
    <row r="655" spans="1:52" x14ac:dyDescent="0.3">
      <c r="A655" t="s">
        <v>2486</v>
      </c>
      <c r="B655" t="s">
        <v>2487</v>
      </c>
      <c r="C655" s="1" t="str">
        <f t="shared" si="102"/>
        <v>21:1174</v>
      </c>
      <c r="D655" s="1" t="str">
        <f t="shared" si="106"/>
        <v>21:0241</v>
      </c>
      <c r="E655" t="s">
        <v>2488</v>
      </c>
      <c r="F655" t="s">
        <v>2489</v>
      </c>
      <c r="H655">
        <v>71.182990000000004</v>
      </c>
      <c r="I655">
        <v>-114.22305</v>
      </c>
      <c r="J655" s="1" t="str">
        <f t="shared" si="107"/>
        <v>NGR bulk stream sediment</v>
      </c>
      <c r="K655" s="1" t="str">
        <f t="shared" si="108"/>
        <v>&lt;177 micron (NGR)</v>
      </c>
      <c r="L655">
        <v>33</v>
      </c>
      <c r="M655" t="s">
        <v>135</v>
      </c>
      <c r="N655">
        <v>237</v>
      </c>
      <c r="O655">
        <v>1</v>
      </c>
      <c r="P655">
        <v>14</v>
      </c>
      <c r="Q655">
        <v>1.49</v>
      </c>
      <c r="R655">
        <v>1.2</v>
      </c>
      <c r="S655">
        <v>-0.2</v>
      </c>
      <c r="T655">
        <v>-20</v>
      </c>
      <c r="U655">
        <v>59</v>
      </c>
      <c r="V655">
        <v>0.05</v>
      </c>
      <c r="W655">
        <v>8.17</v>
      </c>
      <c r="X655">
        <v>7.0000000000000007E-2</v>
      </c>
      <c r="Y655">
        <v>6.1</v>
      </c>
      <c r="Z655">
        <v>19.899999999999999</v>
      </c>
      <c r="AA655">
        <v>14.29</v>
      </c>
      <c r="AB655">
        <v>1.1499999999999999</v>
      </c>
      <c r="AC655">
        <v>3.5</v>
      </c>
      <c r="AD655">
        <v>-5</v>
      </c>
      <c r="AE655">
        <v>0.16</v>
      </c>
      <c r="AF655">
        <v>10.7</v>
      </c>
      <c r="AG655">
        <v>6.43</v>
      </c>
      <c r="AH655">
        <v>178</v>
      </c>
      <c r="AI655">
        <v>0.2</v>
      </c>
      <c r="AJ655">
        <v>4.3999999999999997E-2</v>
      </c>
      <c r="AK655">
        <v>13.5</v>
      </c>
      <c r="AL655">
        <v>2.8000000000000001E-2</v>
      </c>
      <c r="AM655">
        <v>4.8499999999999996</v>
      </c>
      <c r="AN655">
        <v>0.02</v>
      </c>
      <c r="AO655">
        <v>0.03</v>
      </c>
      <c r="AP655">
        <v>2.7</v>
      </c>
      <c r="AQ655">
        <v>0.3</v>
      </c>
      <c r="AR655">
        <v>25.2</v>
      </c>
      <c r="AS655">
        <v>-0.02</v>
      </c>
      <c r="AT655">
        <v>2.4</v>
      </c>
      <c r="AU655">
        <v>640</v>
      </c>
      <c r="AV655">
        <v>0.04</v>
      </c>
      <c r="AW655">
        <v>0.5</v>
      </c>
      <c r="AX655">
        <v>41</v>
      </c>
      <c r="AY655">
        <v>-0.1</v>
      </c>
      <c r="AZ655">
        <v>29.5</v>
      </c>
    </row>
    <row r="656" spans="1:52" x14ac:dyDescent="0.3">
      <c r="A656" t="s">
        <v>2490</v>
      </c>
      <c r="B656" t="s">
        <v>2491</v>
      </c>
      <c r="C656" s="1" t="str">
        <f t="shared" si="102"/>
        <v>21:1174</v>
      </c>
      <c r="D656" s="1" t="str">
        <f t="shared" si="106"/>
        <v>21:0241</v>
      </c>
      <c r="E656" t="s">
        <v>2492</v>
      </c>
      <c r="F656" t="s">
        <v>2493</v>
      </c>
      <c r="H656">
        <v>71.201689999999999</v>
      </c>
      <c r="I656">
        <v>-114.32906</v>
      </c>
      <c r="J656" s="1" t="str">
        <f t="shared" si="107"/>
        <v>NGR bulk stream sediment</v>
      </c>
      <c r="K656" s="1" t="str">
        <f t="shared" si="108"/>
        <v>&lt;177 micron (NGR)</v>
      </c>
      <c r="L656">
        <v>33</v>
      </c>
      <c r="M656" t="s">
        <v>140</v>
      </c>
      <c r="N656">
        <v>238</v>
      </c>
      <c r="O656">
        <v>1</v>
      </c>
      <c r="P656">
        <v>21</v>
      </c>
      <c r="Q656">
        <v>1.32</v>
      </c>
      <c r="R656">
        <v>1.8</v>
      </c>
      <c r="S656">
        <v>0.4</v>
      </c>
      <c r="T656">
        <v>-20</v>
      </c>
      <c r="U656">
        <v>110</v>
      </c>
      <c r="V656">
        <v>0.08</v>
      </c>
      <c r="W656">
        <v>11.41</v>
      </c>
      <c r="X656">
        <v>0.09</v>
      </c>
      <c r="Y656">
        <v>7</v>
      </c>
      <c r="Z656">
        <v>19.3</v>
      </c>
      <c r="AA656">
        <v>30.54</v>
      </c>
      <c r="AB656">
        <v>1.3</v>
      </c>
      <c r="AC656">
        <v>3.5</v>
      </c>
      <c r="AD656">
        <v>-5</v>
      </c>
      <c r="AE656">
        <v>0.16</v>
      </c>
      <c r="AF656">
        <v>13</v>
      </c>
      <c r="AG656">
        <v>5.66</v>
      </c>
      <c r="AH656">
        <v>231</v>
      </c>
      <c r="AI656">
        <v>0.22</v>
      </c>
      <c r="AJ656">
        <v>3.3000000000000002E-2</v>
      </c>
      <c r="AK656">
        <v>14</v>
      </c>
      <c r="AL656">
        <v>3.3000000000000002E-2</v>
      </c>
      <c r="AM656">
        <v>5.26</v>
      </c>
      <c r="AN656">
        <v>-0.02</v>
      </c>
      <c r="AO656">
        <v>0.02</v>
      </c>
      <c r="AP656">
        <v>3.3</v>
      </c>
      <c r="AQ656">
        <v>0.3</v>
      </c>
      <c r="AR656">
        <v>37.4</v>
      </c>
      <c r="AS656">
        <v>-0.02</v>
      </c>
      <c r="AT656">
        <v>2.4</v>
      </c>
      <c r="AU656">
        <v>500</v>
      </c>
      <c r="AV656">
        <v>0.09</v>
      </c>
      <c r="AW656">
        <v>0.4</v>
      </c>
      <c r="AX656">
        <v>37</v>
      </c>
      <c r="AY656">
        <v>-0.1</v>
      </c>
      <c r="AZ656">
        <v>30.9</v>
      </c>
    </row>
    <row r="657" spans="1:52" x14ac:dyDescent="0.3">
      <c r="A657" t="s">
        <v>2494</v>
      </c>
      <c r="B657" t="s">
        <v>2495</v>
      </c>
      <c r="C657" s="1" t="str">
        <f t="shared" si="102"/>
        <v>21:1174</v>
      </c>
      <c r="D657" s="1" t="str">
        <f t="shared" si="106"/>
        <v>21:0241</v>
      </c>
      <c r="E657" t="s">
        <v>2496</v>
      </c>
      <c r="F657" t="s">
        <v>2497</v>
      </c>
      <c r="H657">
        <v>71.225639999999999</v>
      </c>
      <c r="I657">
        <v>-114.26406</v>
      </c>
      <c r="J657" s="1" t="str">
        <f t="shared" si="107"/>
        <v>NGR bulk stream sediment</v>
      </c>
      <c r="K657" s="1" t="str">
        <f t="shared" si="108"/>
        <v>&lt;177 micron (NGR)</v>
      </c>
      <c r="L657">
        <v>33</v>
      </c>
      <c r="M657" t="s">
        <v>145</v>
      </c>
      <c r="N657">
        <v>239</v>
      </c>
      <c r="O657">
        <v>1</v>
      </c>
      <c r="P657">
        <v>18</v>
      </c>
      <c r="Q657">
        <v>1.2</v>
      </c>
      <c r="R657">
        <v>1.5</v>
      </c>
      <c r="S657">
        <v>1</v>
      </c>
      <c r="T657">
        <v>-20</v>
      </c>
      <c r="U657">
        <v>41.1</v>
      </c>
      <c r="V657">
        <v>7.0000000000000007E-2</v>
      </c>
      <c r="W657">
        <v>8.9</v>
      </c>
      <c r="X657">
        <v>0.08</v>
      </c>
      <c r="Y657">
        <v>7</v>
      </c>
      <c r="Z657">
        <v>19.5</v>
      </c>
      <c r="AA657">
        <v>16.97</v>
      </c>
      <c r="AB657">
        <v>1.33</v>
      </c>
      <c r="AC657">
        <v>3.4</v>
      </c>
      <c r="AD657">
        <v>14</v>
      </c>
      <c r="AE657">
        <v>0.17</v>
      </c>
      <c r="AF657">
        <v>11.4</v>
      </c>
      <c r="AG657">
        <v>6.49</v>
      </c>
      <c r="AH657">
        <v>285</v>
      </c>
      <c r="AI657">
        <v>0.28000000000000003</v>
      </c>
      <c r="AJ657">
        <v>3.5999999999999997E-2</v>
      </c>
      <c r="AK657">
        <v>14</v>
      </c>
      <c r="AL657">
        <v>3.2000000000000001E-2</v>
      </c>
      <c r="AM657">
        <v>5.38</v>
      </c>
      <c r="AN657">
        <v>0.03</v>
      </c>
      <c r="AO657">
        <v>0.03</v>
      </c>
      <c r="AP657">
        <v>3.2</v>
      </c>
      <c r="AQ657">
        <v>0.4</v>
      </c>
      <c r="AR657">
        <v>28</v>
      </c>
      <c r="AS657">
        <v>-0.02</v>
      </c>
      <c r="AT657">
        <v>2.7</v>
      </c>
      <c r="AU657">
        <v>430</v>
      </c>
      <c r="AV657">
        <v>0.06</v>
      </c>
      <c r="AW657">
        <v>0.5</v>
      </c>
      <c r="AX657">
        <v>38</v>
      </c>
      <c r="AY657">
        <v>-0.1</v>
      </c>
      <c r="AZ657">
        <v>29.3</v>
      </c>
    </row>
    <row r="658" spans="1:52" x14ac:dyDescent="0.3">
      <c r="A658" t="s">
        <v>2498</v>
      </c>
      <c r="B658" t="s">
        <v>2499</v>
      </c>
      <c r="C658" s="1" t="str">
        <f t="shared" si="102"/>
        <v>21:1174</v>
      </c>
      <c r="D658" s="1" t="str">
        <f t="shared" si="106"/>
        <v>21:0241</v>
      </c>
      <c r="E658" t="s">
        <v>2500</v>
      </c>
      <c r="F658" t="s">
        <v>2501</v>
      </c>
      <c r="H658">
        <v>71.229330000000004</v>
      </c>
      <c r="I658">
        <v>-114.33207</v>
      </c>
      <c r="J658" s="1" t="str">
        <f t="shared" si="107"/>
        <v>NGR bulk stream sediment</v>
      </c>
      <c r="K658" s="1" t="str">
        <f t="shared" si="108"/>
        <v>&lt;177 micron (NGR)</v>
      </c>
      <c r="L658">
        <v>33</v>
      </c>
      <c r="M658" t="s">
        <v>150</v>
      </c>
      <c r="N658">
        <v>240</v>
      </c>
      <c r="O658">
        <v>1</v>
      </c>
      <c r="P658">
        <v>26</v>
      </c>
      <c r="Q658">
        <v>1.34</v>
      </c>
      <c r="R658">
        <v>1.9</v>
      </c>
      <c r="S658">
        <v>0.3</v>
      </c>
      <c r="T658">
        <v>-20</v>
      </c>
      <c r="U658">
        <v>58.6</v>
      </c>
      <c r="V658">
        <v>7.0000000000000007E-2</v>
      </c>
      <c r="W658">
        <v>12</v>
      </c>
      <c r="X658">
        <v>0.05</v>
      </c>
      <c r="Y658">
        <v>5.8</v>
      </c>
      <c r="Z658">
        <v>17.5</v>
      </c>
      <c r="AA658">
        <v>15.23</v>
      </c>
      <c r="AB658">
        <v>1.1200000000000001</v>
      </c>
      <c r="AC658">
        <v>3.5</v>
      </c>
      <c r="AD658">
        <v>-5</v>
      </c>
      <c r="AE658">
        <v>0.3</v>
      </c>
      <c r="AF658">
        <v>11.9</v>
      </c>
      <c r="AG658">
        <v>7.5</v>
      </c>
      <c r="AH658">
        <v>260</v>
      </c>
      <c r="AI658">
        <v>0.31</v>
      </c>
      <c r="AJ658">
        <v>3.4000000000000002E-2</v>
      </c>
      <c r="AK658">
        <v>9.4</v>
      </c>
      <c r="AL658">
        <v>0.03</v>
      </c>
      <c r="AM658">
        <v>5.03</v>
      </c>
      <c r="AN658">
        <v>0.05</v>
      </c>
      <c r="AO658">
        <v>0.03</v>
      </c>
      <c r="AP658">
        <v>3</v>
      </c>
      <c r="AQ658">
        <v>0.3</v>
      </c>
      <c r="AR658">
        <v>46.2</v>
      </c>
      <c r="AS658">
        <v>-0.02</v>
      </c>
      <c r="AT658">
        <v>2.5</v>
      </c>
      <c r="AU658">
        <v>250</v>
      </c>
      <c r="AV658">
        <v>0.09</v>
      </c>
      <c r="AW658">
        <v>0.7</v>
      </c>
      <c r="AX658">
        <v>31</v>
      </c>
      <c r="AY658">
        <v>-0.1</v>
      </c>
      <c r="AZ658">
        <v>29.4</v>
      </c>
    </row>
    <row r="659" spans="1:52" x14ac:dyDescent="0.3">
      <c r="A659" t="s">
        <v>2502</v>
      </c>
      <c r="B659" t="s">
        <v>2503</v>
      </c>
      <c r="C659" s="1" t="str">
        <f t="shared" si="102"/>
        <v>21:1174</v>
      </c>
      <c r="D659" s="1" t="str">
        <f t="shared" si="106"/>
        <v>21:0241</v>
      </c>
      <c r="E659" t="s">
        <v>2504</v>
      </c>
      <c r="F659" t="s">
        <v>2505</v>
      </c>
      <c r="H659">
        <v>71.082459999999998</v>
      </c>
      <c r="I659">
        <v>-114.72708</v>
      </c>
      <c r="J659" s="1" t="str">
        <f t="shared" si="107"/>
        <v>NGR bulk stream sediment</v>
      </c>
      <c r="K659" s="1" t="str">
        <f t="shared" si="108"/>
        <v>&lt;177 micron (NGR)</v>
      </c>
      <c r="L659">
        <v>34</v>
      </c>
      <c r="M659" t="s">
        <v>57</v>
      </c>
      <c r="N659">
        <v>241</v>
      </c>
      <c r="O659">
        <v>7</v>
      </c>
      <c r="P659">
        <v>53</v>
      </c>
      <c r="Q659">
        <v>1.5</v>
      </c>
      <c r="R659">
        <v>4</v>
      </c>
      <c r="S659">
        <v>1.2</v>
      </c>
      <c r="T659">
        <v>-20</v>
      </c>
      <c r="U659">
        <v>44.6</v>
      </c>
      <c r="V659">
        <v>0.11</v>
      </c>
      <c r="W659">
        <v>5.93</v>
      </c>
      <c r="X659">
        <v>0.15</v>
      </c>
      <c r="Y659">
        <v>14.2</v>
      </c>
      <c r="Z659">
        <v>21.6</v>
      </c>
      <c r="AA659">
        <v>58.28</v>
      </c>
      <c r="AB659">
        <v>2.5499999999999998</v>
      </c>
      <c r="AC659">
        <v>4.5999999999999996</v>
      </c>
      <c r="AD659">
        <v>35</v>
      </c>
      <c r="AE659">
        <v>0.16</v>
      </c>
      <c r="AF659">
        <v>13</v>
      </c>
      <c r="AG659">
        <v>4.2699999999999996</v>
      </c>
      <c r="AH659">
        <v>576</v>
      </c>
      <c r="AI659">
        <v>0.51</v>
      </c>
      <c r="AJ659">
        <v>3.6999999999999998E-2</v>
      </c>
      <c r="AK659">
        <v>22.2</v>
      </c>
      <c r="AL659">
        <v>5.5E-2</v>
      </c>
      <c r="AM659">
        <v>11.13</v>
      </c>
      <c r="AN659">
        <v>0.06</v>
      </c>
      <c r="AO659">
        <v>0.05</v>
      </c>
      <c r="AP659">
        <v>5.0999999999999996</v>
      </c>
      <c r="AQ659">
        <v>0.6</v>
      </c>
      <c r="AR659">
        <v>21</v>
      </c>
      <c r="AS659">
        <v>-0.02</v>
      </c>
      <c r="AT659">
        <v>2.8</v>
      </c>
      <c r="AU659">
        <v>350</v>
      </c>
      <c r="AV659">
        <v>0.13</v>
      </c>
      <c r="AW659">
        <v>0.5</v>
      </c>
      <c r="AX659">
        <v>55</v>
      </c>
      <c r="AY659">
        <v>-0.1</v>
      </c>
      <c r="AZ659">
        <v>47.6</v>
      </c>
    </row>
    <row r="660" spans="1:52" x14ac:dyDescent="0.3">
      <c r="A660" t="s">
        <v>2506</v>
      </c>
      <c r="B660" t="s">
        <v>2507</v>
      </c>
      <c r="C660" s="1" t="str">
        <f t="shared" si="102"/>
        <v>21:1174</v>
      </c>
      <c r="D660" s="1" t="str">
        <f t="shared" si="106"/>
        <v>21:0241</v>
      </c>
      <c r="E660" t="s">
        <v>2508</v>
      </c>
      <c r="F660" t="s">
        <v>2509</v>
      </c>
      <c r="H660">
        <v>71.224209999999999</v>
      </c>
      <c r="I660">
        <v>-114.36707</v>
      </c>
      <c r="J660" s="1" t="str">
        <f t="shared" si="107"/>
        <v>NGR bulk stream sediment</v>
      </c>
      <c r="K660" s="1" t="str">
        <f t="shared" si="108"/>
        <v>&lt;177 micron (NGR)</v>
      </c>
      <c r="L660">
        <v>34</v>
      </c>
      <c r="M660" t="s">
        <v>62</v>
      </c>
      <c r="N660">
        <v>242</v>
      </c>
      <c r="O660">
        <v>1</v>
      </c>
      <c r="P660">
        <v>15</v>
      </c>
      <c r="Q660">
        <v>1.27</v>
      </c>
      <c r="R660">
        <v>1.6</v>
      </c>
      <c r="S660">
        <v>0.2</v>
      </c>
      <c r="T660">
        <v>-20</v>
      </c>
      <c r="U660">
        <v>50.8</v>
      </c>
      <c r="V660">
        <v>0.05</v>
      </c>
      <c r="W660">
        <v>9.91</v>
      </c>
      <c r="X660">
        <v>0.08</v>
      </c>
      <c r="Y660">
        <v>7.4</v>
      </c>
      <c r="Z660">
        <v>20.100000000000001</v>
      </c>
      <c r="AA660">
        <v>18.72</v>
      </c>
      <c r="AB660">
        <v>1.2</v>
      </c>
      <c r="AC660">
        <v>3.3</v>
      </c>
      <c r="AD660">
        <v>-5</v>
      </c>
      <c r="AE660">
        <v>0.23</v>
      </c>
      <c r="AF660">
        <v>10.1</v>
      </c>
      <c r="AG660">
        <v>6.71</v>
      </c>
      <c r="AH660">
        <v>179</v>
      </c>
      <c r="AI660">
        <v>0.25</v>
      </c>
      <c r="AJ660">
        <v>5.3999999999999999E-2</v>
      </c>
      <c r="AK660">
        <v>16.899999999999999</v>
      </c>
      <c r="AL660">
        <v>2.7E-2</v>
      </c>
      <c r="AM660">
        <v>4.96</v>
      </c>
      <c r="AN660">
        <v>0.04</v>
      </c>
      <c r="AO660">
        <v>0.02</v>
      </c>
      <c r="AP660">
        <v>3.2</v>
      </c>
      <c r="AQ660">
        <v>0.3</v>
      </c>
      <c r="AR660">
        <v>33.5</v>
      </c>
      <c r="AS660">
        <v>-0.02</v>
      </c>
      <c r="AT660">
        <v>2.1</v>
      </c>
      <c r="AU660">
        <v>440</v>
      </c>
      <c r="AV660">
        <v>0.06</v>
      </c>
      <c r="AW660">
        <v>0.4</v>
      </c>
      <c r="AX660">
        <v>42</v>
      </c>
      <c r="AY660">
        <v>-0.1</v>
      </c>
      <c r="AZ660">
        <v>28.9</v>
      </c>
    </row>
    <row r="661" spans="1:52" x14ac:dyDescent="0.3">
      <c r="A661" t="s">
        <v>2510</v>
      </c>
      <c r="B661" t="s">
        <v>2511</v>
      </c>
      <c r="C661" s="1" t="str">
        <f t="shared" si="102"/>
        <v>21:1174</v>
      </c>
      <c r="D661" s="1" t="str">
        <f t="shared" si="106"/>
        <v>21:0241</v>
      </c>
      <c r="E661" t="s">
        <v>2512</v>
      </c>
      <c r="F661" t="s">
        <v>2513</v>
      </c>
      <c r="H661">
        <v>71.211470000000006</v>
      </c>
      <c r="I661">
        <v>-114.50508000000001</v>
      </c>
      <c r="J661" s="1" t="str">
        <f t="shared" si="107"/>
        <v>NGR bulk stream sediment</v>
      </c>
      <c r="K661" s="1" t="str">
        <f t="shared" si="108"/>
        <v>&lt;177 micron (NGR)</v>
      </c>
      <c r="L661">
        <v>34</v>
      </c>
      <c r="M661" t="s">
        <v>67</v>
      </c>
      <c r="N661">
        <v>243</v>
      </c>
      <c r="O661">
        <v>1</v>
      </c>
      <c r="P661">
        <v>50</v>
      </c>
      <c r="Q661">
        <v>2.69</v>
      </c>
      <c r="R661">
        <v>1.5</v>
      </c>
      <c r="S661">
        <v>2.2999999999999998</v>
      </c>
      <c r="T661">
        <v>-20</v>
      </c>
      <c r="U661">
        <v>69</v>
      </c>
      <c r="V661">
        <v>7.0000000000000007E-2</v>
      </c>
      <c r="W661">
        <v>3.2</v>
      </c>
      <c r="X661">
        <v>0.13</v>
      </c>
      <c r="Y661">
        <v>23</v>
      </c>
      <c r="Z661">
        <v>57.2</v>
      </c>
      <c r="AA661">
        <v>107.44</v>
      </c>
      <c r="AB661">
        <v>3.63</v>
      </c>
      <c r="AC661">
        <v>7.2</v>
      </c>
      <c r="AD661">
        <v>13</v>
      </c>
      <c r="AE661">
        <v>0.1</v>
      </c>
      <c r="AF661">
        <v>11.9</v>
      </c>
      <c r="AG661">
        <v>2.82</v>
      </c>
      <c r="AH661">
        <v>274</v>
      </c>
      <c r="AI661">
        <v>0.24</v>
      </c>
      <c r="AJ661">
        <v>0.161</v>
      </c>
      <c r="AK661">
        <v>55.9</v>
      </c>
      <c r="AL661">
        <v>4.9000000000000002E-2</v>
      </c>
      <c r="AM661">
        <v>6.02</v>
      </c>
      <c r="AN661">
        <v>0.03</v>
      </c>
      <c r="AO661">
        <v>0.03</v>
      </c>
      <c r="AP661">
        <v>8.1</v>
      </c>
      <c r="AQ661">
        <v>0.7</v>
      </c>
      <c r="AR661">
        <v>29.5</v>
      </c>
      <c r="AS661">
        <v>-0.02</v>
      </c>
      <c r="AT661">
        <v>2.8</v>
      </c>
      <c r="AU661">
        <v>1650</v>
      </c>
      <c r="AV661">
        <v>0.05</v>
      </c>
      <c r="AW661">
        <v>0.5</v>
      </c>
      <c r="AX661">
        <v>114</v>
      </c>
      <c r="AY661">
        <v>-0.1</v>
      </c>
      <c r="AZ661">
        <v>54.5</v>
      </c>
    </row>
    <row r="662" spans="1:52" x14ac:dyDescent="0.3">
      <c r="A662" t="s">
        <v>2514</v>
      </c>
      <c r="B662" t="s">
        <v>2515</v>
      </c>
      <c r="C662" s="1" t="str">
        <f t="shared" si="102"/>
        <v>21:1174</v>
      </c>
      <c r="D662" s="1" t="str">
        <f t="shared" si="106"/>
        <v>21:0241</v>
      </c>
      <c r="E662" t="s">
        <v>2516</v>
      </c>
      <c r="F662" t="s">
        <v>2517</v>
      </c>
      <c r="H662">
        <v>71.195530000000005</v>
      </c>
      <c r="I662">
        <v>-114.59108000000001</v>
      </c>
      <c r="J662" s="1" t="str">
        <f t="shared" si="107"/>
        <v>NGR bulk stream sediment</v>
      </c>
      <c r="K662" s="1" t="str">
        <f t="shared" si="108"/>
        <v>&lt;177 micron (NGR)</v>
      </c>
      <c r="L662">
        <v>34</v>
      </c>
      <c r="M662" t="s">
        <v>77</v>
      </c>
      <c r="N662">
        <v>244</v>
      </c>
      <c r="O662">
        <v>1</v>
      </c>
      <c r="P662">
        <v>66</v>
      </c>
      <c r="Q662">
        <v>2.99</v>
      </c>
      <c r="R662">
        <v>4.0999999999999996</v>
      </c>
      <c r="S662">
        <v>1.8</v>
      </c>
      <c r="T662">
        <v>-20</v>
      </c>
      <c r="U662">
        <v>131.30000000000001</v>
      </c>
      <c r="V662">
        <v>0.28999999999999998</v>
      </c>
      <c r="W662">
        <v>0.94</v>
      </c>
      <c r="X662">
        <v>0.12</v>
      </c>
      <c r="Y662">
        <v>14.3</v>
      </c>
      <c r="Z662">
        <v>40.299999999999997</v>
      </c>
      <c r="AA662">
        <v>113.05</v>
      </c>
      <c r="AB662">
        <v>3.45</v>
      </c>
      <c r="AC662">
        <v>9.1999999999999993</v>
      </c>
      <c r="AD662">
        <v>26</v>
      </c>
      <c r="AE662">
        <v>0.24</v>
      </c>
      <c r="AF662">
        <v>26.7</v>
      </c>
      <c r="AG662">
        <v>2.72</v>
      </c>
      <c r="AH662">
        <v>291</v>
      </c>
      <c r="AI662">
        <v>0.35</v>
      </c>
      <c r="AJ662">
        <v>2.3E-2</v>
      </c>
      <c r="AK662">
        <v>29.3</v>
      </c>
      <c r="AL662">
        <v>0.06</v>
      </c>
      <c r="AM662">
        <v>15.31</v>
      </c>
      <c r="AN662">
        <v>7.0000000000000007E-2</v>
      </c>
      <c r="AO662">
        <v>0.08</v>
      </c>
      <c r="AP662">
        <v>8</v>
      </c>
      <c r="AQ662">
        <v>1.3</v>
      </c>
      <c r="AR662">
        <v>11</v>
      </c>
      <c r="AS662">
        <v>-0.02</v>
      </c>
      <c r="AT662">
        <v>3.9</v>
      </c>
      <c r="AU662">
        <v>490</v>
      </c>
      <c r="AV662">
        <v>0.17</v>
      </c>
      <c r="AW662">
        <v>2.2999999999999998</v>
      </c>
      <c r="AX662">
        <v>94</v>
      </c>
      <c r="AY662">
        <v>-0.1</v>
      </c>
      <c r="AZ662">
        <v>71.599999999999994</v>
      </c>
    </row>
    <row r="663" spans="1:52" x14ac:dyDescent="0.3">
      <c r="A663" t="s">
        <v>2518</v>
      </c>
      <c r="B663" t="s">
        <v>2519</v>
      </c>
      <c r="C663" s="1" t="str">
        <f t="shared" si="102"/>
        <v>21:1174</v>
      </c>
      <c r="D663" s="1" t="str">
        <f t="shared" si="106"/>
        <v>21:0241</v>
      </c>
      <c r="E663" t="s">
        <v>2520</v>
      </c>
      <c r="F663" t="s">
        <v>2521</v>
      </c>
      <c r="H663">
        <v>71.174530000000004</v>
      </c>
      <c r="I663">
        <v>-114.46207</v>
      </c>
      <c r="J663" s="1" t="str">
        <f t="shared" si="107"/>
        <v>NGR bulk stream sediment</v>
      </c>
      <c r="K663" s="1" t="str">
        <f t="shared" si="108"/>
        <v>&lt;177 micron (NGR)</v>
      </c>
      <c r="L663">
        <v>34</v>
      </c>
      <c r="M663" t="s">
        <v>82</v>
      </c>
      <c r="N663">
        <v>245</v>
      </c>
      <c r="O663">
        <v>1</v>
      </c>
      <c r="P663">
        <v>18</v>
      </c>
      <c r="Q663">
        <v>1.26</v>
      </c>
      <c r="R663">
        <v>1.4</v>
      </c>
      <c r="S663">
        <v>0.7</v>
      </c>
      <c r="T663">
        <v>-20</v>
      </c>
      <c r="U663">
        <v>29.6</v>
      </c>
      <c r="V663">
        <v>0.05</v>
      </c>
      <c r="W663">
        <v>7.44</v>
      </c>
      <c r="X663">
        <v>0.09</v>
      </c>
      <c r="Y663">
        <v>11</v>
      </c>
      <c r="Z663">
        <v>27.6</v>
      </c>
      <c r="AA663">
        <v>38.15</v>
      </c>
      <c r="AB663">
        <v>2</v>
      </c>
      <c r="AC663">
        <v>3.2</v>
      </c>
      <c r="AD663">
        <v>-5</v>
      </c>
      <c r="AE663">
        <v>0.06</v>
      </c>
      <c r="AF663">
        <v>7.7</v>
      </c>
      <c r="AG663">
        <v>4.9000000000000004</v>
      </c>
      <c r="AH663">
        <v>357</v>
      </c>
      <c r="AI663">
        <v>0.27</v>
      </c>
      <c r="AJ663">
        <v>7.0999999999999994E-2</v>
      </c>
      <c r="AK663">
        <v>23.8</v>
      </c>
      <c r="AL663">
        <v>0.02</v>
      </c>
      <c r="AM663">
        <v>5.1100000000000003</v>
      </c>
      <c r="AN663">
        <v>-0.02</v>
      </c>
      <c r="AO663">
        <v>0.03</v>
      </c>
      <c r="AP663">
        <v>3.8</v>
      </c>
      <c r="AQ663">
        <v>0.2</v>
      </c>
      <c r="AR663">
        <v>27.5</v>
      </c>
      <c r="AS663">
        <v>-0.02</v>
      </c>
      <c r="AT663">
        <v>2</v>
      </c>
      <c r="AU663">
        <v>1090</v>
      </c>
      <c r="AV663">
        <v>0.02</v>
      </c>
      <c r="AW663">
        <v>0.3</v>
      </c>
      <c r="AX663">
        <v>79</v>
      </c>
      <c r="AY663">
        <v>-0.1</v>
      </c>
      <c r="AZ663">
        <v>31.8</v>
      </c>
    </row>
    <row r="664" spans="1:52" x14ac:dyDescent="0.3">
      <c r="A664" t="s">
        <v>2522</v>
      </c>
      <c r="B664" t="s">
        <v>2523</v>
      </c>
      <c r="C664" s="1" t="str">
        <f t="shared" si="102"/>
        <v>21:1174</v>
      </c>
      <c r="D664" s="1" t="str">
        <f t="shared" si="106"/>
        <v>21:0241</v>
      </c>
      <c r="E664" t="s">
        <v>2524</v>
      </c>
      <c r="F664" t="s">
        <v>2525</v>
      </c>
      <c r="H664">
        <v>71.120059999999995</v>
      </c>
      <c r="I664">
        <v>-114.59707</v>
      </c>
      <c r="J664" s="1" t="str">
        <f t="shared" si="107"/>
        <v>NGR bulk stream sediment</v>
      </c>
      <c r="K664" s="1" t="str">
        <f t="shared" si="108"/>
        <v>&lt;177 micron (NGR)</v>
      </c>
      <c r="L664">
        <v>34</v>
      </c>
      <c r="M664" t="s">
        <v>87</v>
      </c>
      <c r="N664">
        <v>246</v>
      </c>
      <c r="O664">
        <v>1</v>
      </c>
      <c r="P664">
        <v>14</v>
      </c>
      <c r="Q664">
        <v>0.5</v>
      </c>
      <c r="R664">
        <v>1.8</v>
      </c>
      <c r="S664">
        <v>-0.2</v>
      </c>
      <c r="T664">
        <v>-20</v>
      </c>
      <c r="U664">
        <v>21.1</v>
      </c>
      <c r="V664">
        <v>0.03</v>
      </c>
      <c r="W664">
        <v>13.46</v>
      </c>
      <c r="X664">
        <v>0.06</v>
      </c>
      <c r="Y664">
        <v>3.8</v>
      </c>
      <c r="Z664">
        <v>10.3</v>
      </c>
      <c r="AA664">
        <v>10.52</v>
      </c>
      <c r="AB664">
        <v>0.82</v>
      </c>
      <c r="AC664">
        <v>1.5</v>
      </c>
      <c r="AD664">
        <v>-5</v>
      </c>
      <c r="AE664">
        <v>0.06</v>
      </c>
      <c r="AF664">
        <v>7</v>
      </c>
      <c r="AG664">
        <v>8.0399999999999991</v>
      </c>
      <c r="AH664">
        <v>196</v>
      </c>
      <c r="AI664">
        <v>0.33</v>
      </c>
      <c r="AJ664">
        <v>1.6E-2</v>
      </c>
      <c r="AK664">
        <v>6</v>
      </c>
      <c r="AL664">
        <v>1.7999999999999999E-2</v>
      </c>
      <c r="AM664">
        <v>4.17</v>
      </c>
      <c r="AN664">
        <v>-0.02</v>
      </c>
      <c r="AO664">
        <v>0.02</v>
      </c>
      <c r="AP664">
        <v>2.2000000000000002</v>
      </c>
      <c r="AQ664">
        <v>0.2</v>
      </c>
      <c r="AR664">
        <v>33.700000000000003</v>
      </c>
      <c r="AS664">
        <v>-0.02</v>
      </c>
      <c r="AT664">
        <v>1.9</v>
      </c>
      <c r="AU664">
        <v>230</v>
      </c>
      <c r="AV664">
        <v>0.04</v>
      </c>
      <c r="AW664">
        <v>0.3</v>
      </c>
      <c r="AX664">
        <v>23</v>
      </c>
      <c r="AY664">
        <v>-0.1</v>
      </c>
      <c r="AZ664">
        <v>12.8</v>
      </c>
    </row>
    <row r="665" spans="1:52" x14ac:dyDescent="0.3">
      <c r="A665" t="s">
        <v>2526</v>
      </c>
      <c r="B665" t="s">
        <v>2527</v>
      </c>
      <c r="C665" s="1" t="str">
        <f t="shared" si="102"/>
        <v>21:1174</v>
      </c>
      <c r="D665" s="1" t="str">
        <f t="shared" si="106"/>
        <v>21:0241</v>
      </c>
      <c r="E665" t="s">
        <v>2528</v>
      </c>
      <c r="F665" t="s">
        <v>2529</v>
      </c>
      <c r="H665">
        <v>71.140360000000001</v>
      </c>
      <c r="I665">
        <v>-114.71508</v>
      </c>
      <c r="J665" s="1" t="str">
        <f t="shared" si="107"/>
        <v>NGR bulk stream sediment</v>
      </c>
      <c r="K665" s="1" t="str">
        <f t="shared" si="108"/>
        <v>&lt;177 micron (NGR)</v>
      </c>
      <c r="L665">
        <v>34</v>
      </c>
      <c r="M665" t="s">
        <v>92</v>
      </c>
      <c r="N665">
        <v>247</v>
      </c>
      <c r="O665">
        <v>1</v>
      </c>
      <c r="P665">
        <v>68</v>
      </c>
      <c r="Q665">
        <v>1.99</v>
      </c>
      <c r="R665">
        <v>2.4</v>
      </c>
      <c r="S665">
        <v>1.7</v>
      </c>
      <c r="T665">
        <v>-20</v>
      </c>
      <c r="U665">
        <v>55.8</v>
      </c>
      <c r="V665">
        <v>0.11</v>
      </c>
      <c r="W665">
        <v>1.1599999999999999</v>
      </c>
      <c r="X665">
        <v>0.21</v>
      </c>
      <c r="Y665">
        <v>19.100000000000001</v>
      </c>
      <c r="Z665">
        <v>52.4</v>
      </c>
      <c r="AA665">
        <v>114.48</v>
      </c>
      <c r="AB665">
        <v>3.44</v>
      </c>
      <c r="AC665">
        <v>6.5</v>
      </c>
      <c r="AD665">
        <v>19</v>
      </c>
      <c r="AE665">
        <v>0.09</v>
      </c>
      <c r="AF665">
        <v>15.9</v>
      </c>
      <c r="AG665">
        <v>1.33</v>
      </c>
      <c r="AH665">
        <v>298</v>
      </c>
      <c r="AI665">
        <v>0.25</v>
      </c>
      <c r="AJ665">
        <v>6.0999999999999999E-2</v>
      </c>
      <c r="AK665">
        <v>38.1</v>
      </c>
      <c r="AL665">
        <v>4.7E-2</v>
      </c>
      <c r="AM665">
        <v>13.4</v>
      </c>
      <c r="AN665">
        <v>0.02</v>
      </c>
      <c r="AO665">
        <v>0.06</v>
      </c>
      <c r="AP665">
        <v>8.6999999999999993</v>
      </c>
      <c r="AQ665">
        <v>0.6</v>
      </c>
      <c r="AR665">
        <v>13</v>
      </c>
      <c r="AS665">
        <v>-0.02</v>
      </c>
      <c r="AT665">
        <v>4.5999999999999996</v>
      </c>
      <c r="AU665">
        <v>1030</v>
      </c>
      <c r="AV665">
        <v>7.0000000000000007E-2</v>
      </c>
      <c r="AW665">
        <v>0.6</v>
      </c>
      <c r="AX665">
        <v>122</v>
      </c>
      <c r="AY665">
        <v>-0.1</v>
      </c>
      <c r="AZ665">
        <v>68.7</v>
      </c>
    </row>
    <row r="666" spans="1:52" x14ac:dyDescent="0.3">
      <c r="A666" t="s">
        <v>2530</v>
      </c>
      <c r="B666" t="s">
        <v>2531</v>
      </c>
      <c r="C666" s="1" t="str">
        <f t="shared" si="102"/>
        <v>21:1174</v>
      </c>
      <c r="D666" s="1" t="str">
        <f t="shared" si="106"/>
        <v>21:0241</v>
      </c>
      <c r="E666" t="s">
        <v>2532</v>
      </c>
      <c r="F666" t="s">
        <v>2533</v>
      </c>
      <c r="H666">
        <v>71.125879999999995</v>
      </c>
      <c r="I666">
        <v>-114.9631</v>
      </c>
      <c r="J666" s="1" t="str">
        <f t="shared" si="107"/>
        <v>NGR bulk stream sediment</v>
      </c>
      <c r="K666" s="1" t="str">
        <f t="shared" si="108"/>
        <v>&lt;177 micron (NGR)</v>
      </c>
      <c r="L666">
        <v>34</v>
      </c>
      <c r="M666" t="s">
        <v>97</v>
      </c>
      <c r="N666">
        <v>248</v>
      </c>
      <c r="O666">
        <v>1</v>
      </c>
      <c r="P666">
        <v>15</v>
      </c>
      <c r="Q666">
        <v>0.6</v>
      </c>
      <c r="R666">
        <v>1.2</v>
      </c>
      <c r="S666">
        <v>-0.2</v>
      </c>
      <c r="T666">
        <v>-20</v>
      </c>
      <c r="U666">
        <v>19.600000000000001</v>
      </c>
      <c r="V666">
        <v>0.03</v>
      </c>
      <c r="W666">
        <v>12.07</v>
      </c>
      <c r="X666">
        <v>0.04</v>
      </c>
      <c r="Y666">
        <v>4.8</v>
      </c>
      <c r="Z666">
        <v>11.7</v>
      </c>
      <c r="AA666">
        <v>13.25</v>
      </c>
      <c r="AB666">
        <v>1.08</v>
      </c>
      <c r="AC666">
        <v>1.9</v>
      </c>
      <c r="AD666">
        <v>6</v>
      </c>
      <c r="AE666">
        <v>0.09</v>
      </c>
      <c r="AF666">
        <v>6.1</v>
      </c>
      <c r="AG666">
        <v>7.53</v>
      </c>
      <c r="AH666">
        <v>218</v>
      </c>
      <c r="AI666">
        <v>0.25</v>
      </c>
      <c r="AJ666">
        <v>3.3000000000000002E-2</v>
      </c>
      <c r="AK666">
        <v>8.1</v>
      </c>
      <c r="AL666">
        <v>1.7999999999999999E-2</v>
      </c>
      <c r="AM666">
        <v>3.45</v>
      </c>
      <c r="AN666">
        <v>-0.02</v>
      </c>
      <c r="AO666">
        <v>-0.02</v>
      </c>
      <c r="AP666">
        <v>2.2999999999999998</v>
      </c>
      <c r="AQ666">
        <v>0.1</v>
      </c>
      <c r="AR666">
        <v>30.8</v>
      </c>
      <c r="AS666">
        <v>-0.02</v>
      </c>
      <c r="AT666">
        <v>1.8</v>
      </c>
      <c r="AU666">
        <v>480</v>
      </c>
      <c r="AV666">
        <v>0.03</v>
      </c>
      <c r="AW666">
        <v>0.3</v>
      </c>
      <c r="AX666">
        <v>36</v>
      </c>
      <c r="AY666">
        <v>-0.1</v>
      </c>
      <c r="AZ666">
        <v>16.3</v>
      </c>
    </row>
    <row r="667" spans="1:52" x14ac:dyDescent="0.3">
      <c r="A667" t="s">
        <v>2534</v>
      </c>
      <c r="B667" t="s">
        <v>2535</v>
      </c>
      <c r="C667" s="1" t="str">
        <f t="shared" si="102"/>
        <v>21:1174</v>
      </c>
      <c r="D667" s="1" t="str">
        <f t="shared" si="106"/>
        <v>21:0241</v>
      </c>
      <c r="E667" t="s">
        <v>2536</v>
      </c>
      <c r="F667" t="s">
        <v>2537</v>
      </c>
      <c r="H667">
        <v>71.142039999999994</v>
      </c>
      <c r="I667">
        <v>-114.96810000000001</v>
      </c>
      <c r="J667" s="1" t="str">
        <f t="shared" si="107"/>
        <v>NGR bulk stream sediment</v>
      </c>
      <c r="K667" s="1" t="str">
        <f t="shared" si="108"/>
        <v>&lt;177 micron (NGR)</v>
      </c>
      <c r="L667">
        <v>34</v>
      </c>
      <c r="M667" t="s">
        <v>102</v>
      </c>
      <c r="N667">
        <v>249</v>
      </c>
      <c r="O667">
        <v>1</v>
      </c>
      <c r="P667">
        <v>11</v>
      </c>
      <c r="Q667">
        <v>0.67</v>
      </c>
      <c r="R667">
        <v>1.3</v>
      </c>
      <c r="S667">
        <v>-0.2</v>
      </c>
      <c r="T667">
        <v>-20</v>
      </c>
      <c r="U667">
        <v>23.4</v>
      </c>
      <c r="V667">
        <v>0.03</v>
      </c>
      <c r="W667">
        <v>11.66</v>
      </c>
      <c r="X667">
        <v>0.05</v>
      </c>
      <c r="Y667">
        <v>5.5</v>
      </c>
      <c r="Z667">
        <v>11.5</v>
      </c>
      <c r="AA667">
        <v>17.95</v>
      </c>
      <c r="AB667">
        <v>1.25</v>
      </c>
      <c r="AC667">
        <v>2</v>
      </c>
      <c r="AD667">
        <v>-5</v>
      </c>
      <c r="AE667">
        <v>0.08</v>
      </c>
      <c r="AF667">
        <v>7</v>
      </c>
      <c r="AG667">
        <v>7.19</v>
      </c>
      <c r="AH667">
        <v>268</v>
      </c>
      <c r="AI667">
        <v>0.28000000000000003</v>
      </c>
      <c r="AJ667">
        <v>4.2000000000000003E-2</v>
      </c>
      <c r="AK667">
        <v>9.4</v>
      </c>
      <c r="AL667">
        <v>0.02</v>
      </c>
      <c r="AM667">
        <v>7.29</v>
      </c>
      <c r="AN667">
        <v>-0.02</v>
      </c>
      <c r="AO667">
        <v>-0.02</v>
      </c>
      <c r="AP667">
        <v>2.2000000000000002</v>
      </c>
      <c r="AQ667">
        <v>0.1</v>
      </c>
      <c r="AR667">
        <v>32</v>
      </c>
      <c r="AS667">
        <v>-0.02</v>
      </c>
      <c r="AT667">
        <v>2.1</v>
      </c>
      <c r="AU667">
        <v>710</v>
      </c>
      <c r="AV667">
        <v>0.03</v>
      </c>
      <c r="AW667">
        <v>0.3</v>
      </c>
      <c r="AX667">
        <v>52</v>
      </c>
      <c r="AY667">
        <v>-0.1</v>
      </c>
      <c r="AZ667">
        <v>18.399999999999999</v>
      </c>
    </row>
    <row r="668" spans="1:52" x14ac:dyDescent="0.3">
      <c r="A668" t="s">
        <v>2538</v>
      </c>
      <c r="B668" t="s">
        <v>2539</v>
      </c>
      <c r="C668" s="1" t="str">
        <f t="shared" si="102"/>
        <v>21:1174</v>
      </c>
      <c r="D668" s="1" t="str">
        <f t="shared" si="106"/>
        <v>21:0241</v>
      </c>
      <c r="E668" t="s">
        <v>2540</v>
      </c>
      <c r="F668" t="s">
        <v>2541</v>
      </c>
      <c r="H668">
        <v>71.163970000000006</v>
      </c>
      <c r="I668">
        <v>-115.03310999999999</v>
      </c>
      <c r="J668" s="1" t="str">
        <f t="shared" si="107"/>
        <v>NGR bulk stream sediment</v>
      </c>
      <c r="K668" s="1" t="str">
        <f t="shared" si="108"/>
        <v>&lt;177 micron (NGR)</v>
      </c>
      <c r="L668">
        <v>34</v>
      </c>
      <c r="M668" t="s">
        <v>107</v>
      </c>
      <c r="N668">
        <v>250</v>
      </c>
      <c r="O668">
        <v>1</v>
      </c>
      <c r="P668">
        <v>35</v>
      </c>
      <c r="Q668">
        <v>1.62</v>
      </c>
      <c r="R668">
        <v>0.4</v>
      </c>
      <c r="S668">
        <v>1.3</v>
      </c>
      <c r="T668">
        <v>-20</v>
      </c>
      <c r="U668">
        <v>120.7</v>
      </c>
      <c r="V668">
        <v>7.0000000000000007E-2</v>
      </c>
      <c r="W668">
        <v>1.19</v>
      </c>
      <c r="X668">
        <v>0.16</v>
      </c>
      <c r="Y668">
        <v>12.4</v>
      </c>
      <c r="Z668">
        <v>25.9</v>
      </c>
      <c r="AA668">
        <v>80.849999999999994</v>
      </c>
      <c r="AB668">
        <v>1.35</v>
      </c>
      <c r="AC668">
        <v>5.5</v>
      </c>
      <c r="AD668">
        <v>22</v>
      </c>
      <c r="AE668">
        <v>0.13</v>
      </c>
      <c r="AF668">
        <v>12.2</v>
      </c>
      <c r="AG668">
        <v>1.18</v>
      </c>
      <c r="AH668">
        <v>85</v>
      </c>
      <c r="AI668">
        <v>0.16</v>
      </c>
      <c r="AJ668">
        <v>6.9000000000000006E-2</v>
      </c>
      <c r="AK668">
        <v>23.9</v>
      </c>
      <c r="AL668">
        <v>4.4999999999999998E-2</v>
      </c>
      <c r="AM668">
        <v>6.61</v>
      </c>
      <c r="AN668">
        <v>0.27</v>
      </c>
      <c r="AO668">
        <v>0.04</v>
      </c>
      <c r="AP668">
        <v>6.4</v>
      </c>
      <c r="AQ668">
        <v>0.9</v>
      </c>
      <c r="AR668">
        <v>15.3</v>
      </c>
      <c r="AS668">
        <v>-0.02</v>
      </c>
      <c r="AT668">
        <v>2.2999999999999998</v>
      </c>
      <c r="AU668">
        <v>860</v>
      </c>
      <c r="AV668">
        <v>0.08</v>
      </c>
      <c r="AW668">
        <v>0.8</v>
      </c>
      <c r="AX668">
        <v>48</v>
      </c>
      <c r="AY668">
        <v>-0.1</v>
      </c>
      <c r="AZ668">
        <v>59.3</v>
      </c>
    </row>
    <row r="669" spans="1:52" x14ac:dyDescent="0.3">
      <c r="A669" t="s">
        <v>2542</v>
      </c>
      <c r="B669" t="s">
        <v>2543</v>
      </c>
      <c r="C669" s="1" t="str">
        <f t="shared" si="102"/>
        <v>21:1174</v>
      </c>
      <c r="D669" s="1" t="str">
        <f t="shared" si="106"/>
        <v>21:0241</v>
      </c>
      <c r="E669" t="s">
        <v>2544</v>
      </c>
      <c r="F669" t="s">
        <v>2545</v>
      </c>
      <c r="H669">
        <v>71.095240000000004</v>
      </c>
      <c r="I669">
        <v>-115.56513</v>
      </c>
      <c r="J669" s="1" t="str">
        <f t="shared" si="107"/>
        <v>NGR bulk stream sediment</v>
      </c>
      <c r="K669" s="1" t="str">
        <f t="shared" si="108"/>
        <v>&lt;177 micron (NGR)</v>
      </c>
      <c r="L669">
        <v>34</v>
      </c>
      <c r="M669" t="s">
        <v>112</v>
      </c>
      <c r="N669">
        <v>251</v>
      </c>
      <c r="O669">
        <v>1</v>
      </c>
      <c r="P669">
        <v>27</v>
      </c>
      <c r="Q669">
        <v>1.78</v>
      </c>
      <c r="R669">
        <v>1.4</v>
      </c>
      <c r="S669">
        <v>0.8</v>
      </c>
      <c r="T669">
        <v>-20</v>
      </c>
      <c r="U669">
        <v>47.8</v>
      </c>
      <c r="V669">
        <v>7.0000000000000007E-2</v>
      </c>
      <c r="W669">
        <v>5.18</v>
      </c>
      <c r="X669">
        <v>0.08</v>
      </c>
      <c r="Y669">
        <v>13.9</v>
      </c>
      <c r="Z669">
        <v>25.6</v>
      </c>
      <c r="AA669">
        <v>48.94</v>
      </c>
      <c r="AB669">
        <v>2.76</v>
      </c>
      <c r="AC669">
        <v>5</v>
      </c>
      <c r="AD669">
        <v>12</v>
      </c>
      <c r="AE669">
        <v>0.14000000000000001</v>
      </c>
      <c r="AF669">
        <v>11.5</v>
      </c>
      <c r="AG669">
        <v>4.1399999999999997</v>
      </c>
      <c r="AH669">
        <v>479</v>
      </c>
      <c r="AI669">
        <v>0.28999999999999998</v>
      </c>
      <c r="AJ669">
        <v>0.11</v>
      </c>
      <c r="AK669">
        <v>28.1</v>
      </c>
      <c r="AL669">
        <v>3.1E-2</v>
      </c>
      <c r="AM669">
        <v>5.37</v>
      </c>
      <c r="AN669">
        <v>0.02</v>
      </c>
      <c r="AO669">
        <v>0.03</v>
      </c>
      <c r="AP669">
        <v>5.3</v>
      </c>
      <c r="AQ669">
        <v>0.3</v>
      </c>
      <c r="AR669">
        <v>25</v>
      </c>
      <c r="AS669">
        <v>-0.02</v>
      </c>
      <c r="AT669">
        <v>2.7</v>
      </c>
      <c r="AU669">
        <v>1800</v>
      </c>
      <c r="AV669">
        <v>0.03</v>
      </c>
      <c r="AW669">
        <v>0.4</v>
      </c>
      <c r="AX669">
        <v>107</v>
      </c>
      <c r="AY669">
        <v>-0.1</v>
      </c>
      <c r="AZ669">
        <v>43.5</v>
      </c>
    </row>
    <row r="670" spans="1:52" x14ac:dyDescent="0.3">
      <c r="A670" t="s">
        <v>2546</v>
      </c>
      <c r="B670" t="s">
        <v>2547</v>
      </c>
      <c r="C670" s="1" t="str">
        <f t="shared" si="102"/>
        <v>21:1174</v>
      </c>
      <c r="D670" s="1" t="str">
        <f t="shared" si="106"/>
        <v>21:0241</v>
      </c>
      <c r="E670" t="s">
        <v>2548</v>
      </c>
      <c r="F670" t="s">
        <v>2549</v>
      </c>
      <c r="H670">
        <v>71.061490000000006</v>
      </c>
      <c r="I670">
        <v>-114.87008</v>
      </c>
      <c r="J670" s="1" t="str">
        <f t="shared" si="107"/>
        <v>NGR bulk stream sediment</v>
      </c>
      <c r="K670" s="1" t="str">
        <f t="shared" si="108"/>
        <v>&lt;177 micron (NGR)</v>
      </c>
      <c r="L670">
        <v>34</v>
      </c>
      <c r="M670" t="s">
        <v>125</v>
      </c>
      <c r="N670">
        <v>252</v>
      </c>
      <c r="O670">
        <v>1</v>
      </c>
      <c r="P670">
        <v>15</v>
      </c>
      <c r="Q670">
        <v>0.56999999999999995</v>
      </c>
      <c r="R670">
        <v>1.4</v>
      </c>
      <c r="S670">
        <v>-0.2</v>
      </c>
      <c r="T670">
        <v>-20</v>
      </c>
      <c r="U670">
        <v>31.8</v>
      </c>
      <c r="V670">
        <v>0.05</v>
      </c>
      <c r="W670">
        <v>11.28</v>
      </c>
      <c r="X670">
        <v>0.06</v>
      </c>
      <c r="Y670">
        <v>3.8</v>
      </c>
      <c r="Z670">
        <v>11.2</v>
      </c>
      <c r="AA670">
        <v>6.59</v>
      </c>
      <c r="AB670">
        <v>0.93</v>
      </c>
      <c r="AC670">
        <v>2</v>
      </c>
      <c r="AD670">
        <v>10</v>
      </c>
      <c r="AE670">
        <v>0.17</v>
      </c>
      <c r="AF670">
        <v>8.3000000000000007</v>
      </c>
      <c r="AG670">
        <v>6.79</v>
      </c>
      <c r="AH670">
        <v>274</v>
      </c>
      <c r="AI670">
        <v>0.27</v>
      </c>
      <c r="AJ670">
        <v>1.2E-2</v>
      </c>
      <c r="AK670">
        <v>6.2</v>
      </c>
      <c r="AL670">
        <v>2.7E-2</v>
      </c>
      <c r="AM670">
        <v>4.68</v>
      </c>
      <c r="AN670">
        <v>-0.02</v>
      </c>
      <c r="AO670">
        <v>-0.02</v>
      </c>
      <c r="AP670">
        <v>2.2000000000000002</v>
      </c>
      <c r="AQ670">
        <v>0.2</v>
      </c>
      <c r="AR670">
        <v>30.2</v>
      </c>
      <c r="AS670">
        <v>-0.02</v>
      </c>
      <c r="AT670">
        <v>2.9</v>
      </c>
      <c r="AU670">
        <v>150</v>
      </c>
      <c r="AV670">
        <v>0.06</v>
      </c>
      <c r="AW670">
        <v>0.4</v>
      </c>
      <c r="AX670">
        <v>18</v>
      </c>
      <c r="AY670">
        <v>-0.1</v>
      </c>
      <c r="AZ670">
        <v>17.2</v>
      </c>
    </row>
    <row r="671" spans="1:52" x14ac:dyDescent="0.3">
      <c r="A671" t="s">
        <v>2550</v>
      </c>
      <c r="B671" t="s">
        <v>2551</v>
      </c>
      <c r="C671" s="1" t="str">
        <f t="shared" si="102"/>
        <v>21:1174</v>
      </c>
      <c r="D671" s="1" t="str">
        <f t="shared" si="106"/>
        <v>21:0241</v>
      </c>
      <c r="E671" t="s">
        <v>2552</v>
      </c>
      <c r="F671" t="s">
        <v>2553</v>
      </c>
      <c r="H671">
        <v>71.087459999999993</v>
      </c>
      <c r="I671">
        <v>-114.91209000000001</v>
      </c>
      <c r="J671" s="1" t="str">
        <f t="shared" si="107"/>
        <v>NGR bulk stream sediment</v>
      </c>
      <c r="K671" s="1" t="str">
        <f t="shared" si="108"/>
        <v>&lt;177 micron (NGR)</v>
      </c>
      <c r="L671">
        <v>34</v>
      </c>
      <c r="M671" t="s">
        <v>130</v>
      </c>
      <c r="N671">
        <v>253</v>
      </c>
      <c r="O671">
        <v>1</v>
      </c>
      <c r="P671">
        <v>8</v>
      </c>
      <c r="Q671">
        <v>0.37</v>
      </c>
      <c r="R671">
        <v>1.2</v>
      </c>
      <c r="S671">
        <v>-0.2</v>
      </c>
      <c r="T671">
        <v>-20</v>
      </c>
      <c r="U671">
        <v>16</v>
      </c>
      <c r="V671">
        <v>-0.02</v>
      </c>
      <c r="W671">
        <v>13.57</v>
      </c>
      <c r="X671">
        <v>0.03</v>
      </c>
      <c r="Y671">
        <v>3.7</v>
      </c>
      <c r="Z671">
        <v>7.2</v>
      </c>
      <c r="AA671">
        <v>8.7899999999999991</v>
      </c>
      <c r="AB671">
        <v>0.75</v>
      </c>
      <c r="AC671">
        <v>1.3</v>
      </c>
      <c r="AD671">
        <v>-5</v>
      </c>
      <c r="AE671">
        <v>7.0000000000000007E-2</v>
      </c>
      <c r="AF671">
        <v>4.4000000000000004</v>
      </c>
      <c r="AG671">
        <v>7.94</v>
      </c>
      <c r="AH671">
        <v>249</v>
      </c>
      <c r="AI671">
        <v>0.26</v>
      </c>
      <c r="AJ671">
        <v>2.5000000000000001E-2</v>
      </c>
      <c r="AK671">
        <v>6.6</v>
      </c>
      <c r="AL671">
        <v>1.2999999999999999E-2</v>
      </c>
      <c r="AM671">
        <v>2.5499999999999998</v>
      </c>
      <c r="AN671">
        <v>-0.02</v>
      </c>
      <c r="AO671">
        <v>-0.02</v>
      </c>
      <c r="AP671">
        <v>1.5</v>
      </c>
      <c r="AQ671">
        <v>0.1</v>
      </c>
      <c r="AR671">
        <v>32.799999999999997</v>
      </c>
      <c r="AS671">
        <v>-0.02</v>
      </c>
      <c r="AT671">
        <v>1.4</v>
      </c>
      <c r="AU671">
        <v>300</v>
      </c>
      <c r="AV671">
        <v>0.02</v>
      </c>
      <c r="AW671">
        <v>0.2</v>
      </c>
      <c r="AX671">
        <v>24</v>
      </c>
      <c r="AY671">
        <v>-0.1</v>
      </c>
      <c r="AZ671">
        <v>11.7</v>
      </c>
    </row>
    <row r="672" spans="1:52" x14ac:dyDescent="0.3">
      <c r="A672" t="s">
        <v>2554</v>
      </c>
      <c r="B672" t="s">
        <v>2555</v>
      </c>
      <c r="C672" s="1" t="str">
        <f t="shared" si="102"/>
        <v>21:1174</v>
      </c>
      <c r="D672" s="1" t="str">
        <f t="shared" si="106"/>
        <v>21:0241</v>
      </c>
      <c r="E672" t="s">
        <v>2556</v>
      </c>
      <c r="F672" t="s">
        <v>2557</v>
      </c>
      <c r="H672">
        <v>71.096990000000005</v>
      </c>
      <c r="I672">
        <v>-114.89509</v>
      </c>
      <c r="J672" s="1" t="str">
        <f t="shared" si="107"/>
        <v>NGR bulk stream sediment</v>
      </c>
      <c r="K672" s="1" t="str">
        <f t="shared" si="108"/>
        <v>&lt;177 micron (NGR)</v>
      </c>
      <c r="L672">
        <v>34</v>
      </c>
      <c r="M672" t="s">
        <v>135</v>
      </c>
      <c r="N672">
        <v>254</v>
      </c>
      <c r="O672">
        <v>1</v>
      </c>
      <c r="P672">
        <v>15</v>
      </c>
      <c r="Q672">
        <v>0.74</v>
      </c>
      <c r="R672">
        <v>1</v>
      </c>
      <c r="S672">
        <v>0.4</v>
      </c>
      <c r="T672">
        <v>-20</v>
      </c>
      <c r="U672">
        <v>28.5</v>
      </c>
      <c r="V672">
        <v>0.03</v>
      </c>
      <c r="W672">
        <v>11.06</v>
      </c>
      <c r="X672">
        <v>0.04</v>
      </c>
      <c r="Y672">
        <v>5.7</v>
      </c>
      <c r="Z672">
        <v>15.1</v>
      </c>
      <c r="AA672">
        <v>14.87</v>
      </c>
      <c r="AB672">
        <v>1.1499999999999999</v>
      </c>
      <c r="AC672">
        <v>2.2999999999999998</v>
      </c>
      <c r="AD672">
        <v>-5</v>
      </c>
      <c r="AE672">
        <v>0.09</v>
      </c>
      <c r="AF672">
        <v>6.5</v>
      </c>
      <c r="AG672">
        <v>6.78</v>
      </c>
      <c r="AH672">
        <v>248</v>
      </c>
      <c r="AI672">
        <v>0.22</v>
      </c>
      <c r="AJ672">
        <v>3.1E-2</v>
      </c>
      <c r="AK672">
        <v>10.8</v>
      </c>
      <c r="AL672">
        <v>2.1999999999999999E-2</v>
      </c>
      <c r="AM672">
        <v>3.38</v>
      </c>
      <c r="AN672">
        <v>-0.02</v>
      </c>
      <c r="AO672">
        <v>-0.02</v>
      </c>
      <c r="AP672">
        <v>2.9</v>
      </c>
      <c r="AQ672">
        <v>0.2</v>
      </c>
      <c r="AR672">
        <v>29.7</v>
      </c>
      <c r="AS672">
        <v>-0.02</v>
      </c>
      <c r="AT672">
        <v>1.9</v>
      </c>
      <c r="AU672">
        <v>550</v>
      </c>
      <c r="AV672">
        <v>0.03</v>
      </c>
      <c r="AW672">
        <v>0.3</v>
      </c>
      <c r="AX672">
        <v>36</v>
      </c>
      <c r="AY672">
        <v>-0.1</v>
      </c>
      <c r="AZ672">
        <v>17.899999999999999</v>
      </c>
    </row>
    <row r="673" spans="1:52" x14ac:dyDescent="0.3">
      <c r="A673" t="s">
        <v>2558</v>
      </c>
      <c r="B673" t="s">
        <v>2559</v>
      </c>
      <c r="C673" s="1" t="str">
        <f t="shared" si="102"/>
        <v>21:1174</v>
      </c>
      <c r="D673" s="1" t="str">
        <f t="shared" si="106"/>
        <v>21:0241</v>
      </c>
      <c r="E673" t="s">
        <v>2560</v>
      </c>
      <c r="F673" t="s">
        <v>2561</v>
      </c>
      <c r="H673">
        <v>71.099010000000007</v>
      </c>
      <c r="I673">
        <v>-114.87609</v>
      </c>
      <c r="J673" s="1" t="str">
        <f t="shared" si="107"/>
        <v>NGR bulk stream sediment</v>
      </c>
      <c r="K673" s="1" t="str">
        <f t="shared" si="108"/>
        <v>&lt;177 micron (NGR)</v>
      </c>
      <c r="L673">
        <v>34</v>
      </c>
      <c r="M673" t="s">
        <v>140</v>
      </c>
      <c r="N673">
        <v>255</v>
      </c>
      <c r="O673">
        <v>1</v>
      </c>
      <c r="P673">
        <v>19</v>
      </c>
      <c r="Q673">
        <v>0.84</v>
      </c>
      <c r="R673">
        <v>1</v>
      </c>
      <c r="S673">
        <v>0.5</v>
      </c>
      <c r="T673">
        <v>-20</v>
      </c>
      <c r="U673">
        <v>35.6</v>
      </c>
      <c r="V673">
        <v>0.04</v>
      </c>
      <c r="W673">
        <v>9.14</v>
      </c>
      <c r="X673">
        <v>0.06</v>
      </c>
      <c r="Y673">
        <v>6</v>
      </c>
      <c r="Z673">
        <v>16</v>
      </c>
      <c r="AA673">
        <v>18.86</v>
      </c>
      <c r="AB673">
        <v>1.01</v>
      </c>
      <c r="AC673">
        <v>2.7</v>
      </c>
      <c r="AD673">
        <v>10</v>
      </c>
      <c r="AE673">
        <v>0.08</v>
      </c>
      <c r="AF673">
        <v>8.1</v>
      </c>
      <c r="AG673">
        <v>5.84</v>
      </c>
      <c r="AH673">
        <v>127</v>
      </c>
      <c r="AI673">
        <v>0.19</v>
      </c>
      <c r="AJ673">
        <v>2.8000000000000001E-2</v>
      </c>
      <c r="AK673">
        <v>12.3</v>
      </c>
      <c r="AL673">
        <v>2.4E-2</v>
      </c>
      <c r="AM673">
        <v>5.14</v>
      </c>
      <c r="AN673">
        <v>0.04</v>
      </c>
      <c r="AO673">
        <v>0.02</v>
      </c>
      <c r="AP673">
        <v>2.9</v>
      </c>
      <c r="AQ673">
        <v>0.3</v>
      </c>
      <c r="AR673">
        <v>24.8</v>
      </c>
      <c r="AS673">
        <v>-0.02</v>
      </c>
      <c r="AT673">
        <v>2.2999999999999998</v>
      </c>
      <c r="AU673">
        <v>310</v>
      </c>
      <c r="AV673">
        <v>0.05</v>
      </c>
      <c r="AW673">
        <v>0.3</v>
      </c>
      <c r="AX673">
        <v>28</v>
      </c>
      <c r="AY673">
        <v>-0.1</v>
      </c>
      <c r="AZ673">
        <v>21</v>
      </c>
    </row>
    <row r="674" spans="1:52" x14ac:dyDescent="0.3">
      <c r="A674" t="s">
        <v>2562</v>
      </c>
      <c r="B674" t="s">
        <v>2563</v>
      </c>
      <c r="C674" s="1" t="str">
        <f t="shared" si="102"/>
        <v>21:1174</v>
      </c>
      <c r="D674" s="1" t="str">
        <f t="shared" si="106"/>
        <v>21:0241</v>
      </c>
      <c r="E674" t="s">
        <v>2504</v>
      </c>
      <c r="F674" t="s">
        <v>2564</v>
      </c>
      <c r="H674">
        <v>71.082459999999998</v>
      </c>
      <c r="I674">
        <v>-114.72708</v>
      </c>
      <c r="J674" s="1" t="str">
        <f t="shared" si="107"/>
        <v>NGR bulk stream sediment</v>
      </c>
      <c r="K674" s="1" t="str">
        <f t="shared" si="108"/>
        <v>&lt;177 micron (NGR)</v>
      </c>
      <c r="L674">
        <v>34</v>
      </c>
      <c r="M674" t="s">
        <v>116</v>
      </c>
      <c r="N674">
        <v>256</v>
      </c>
      <c r="O674">
        <v>1</v>
      </c>
      <c r="P674">
        <v>48</v>
      </c>
      <c r="Q674">
        <v>1.45</v>
      </c>
      <c r="R674">
        <v>3.8</v>
      </c>
      <c r="S674">
        <v>1.4</v>
      </c>
      <c r="T674">
        <v>-20</v>
      </c>
      <c r="U674">
        <v>44.6</v>
      </c>
      <c r="V674">
        <v>0.1</v>
      </c>
      <c r="W674">
        <v>5.87</v>
      </c>
      <c r="X674">
        <v>0.15</v>
      </c>
      <c r="Y674">
        <v>13.4</v>
      </c>
      <c r="Z674">
        <v>20.9</v>
      </c>
      <c r="AA674">
        <v>56.24</v>
      </c>
      <c r="AB674">
        <v>2.44</v>
      </c>
      <c r="AC674">
        <v>4.2</v>
      </c>
      <c r="AD674">
        <v>35</v>
      </c>
      <c r="AE674">
        <v>0.15</v>
      </c>
      <c r="AF674">
        <v>13</v>
      </c>
      <c r="AG674">
        <v>4.2</v>
      </c>
      <c r="AH674">
        <v>553</v>
      </c>
      <c r="AI674">
        <v>0.53</v>
      </c>
      <c r="AJ674">
        <v>3.5000000000000003E-2</v>
      </c>
      <c r="AK674">
        <v>21</v>
      </c>
      <c r="AL674">
        <v>0.05</v>
      </c>
      <c r="AM674">
        <v>11.37</v>
      </c>
      <c r="AN674">
        <v>0.05</v>
      </c>
      <c r="AO674">
        <v>0.05</v>
      </c>
      <c r="AP674">
        <v>5</v>
      </c>
      <c r="AQ674">
        <v>0.5</v>
      </c>
      <c r="AR674">
        <v>20.3</v>
      </c>
      <c r="AS674">
        <v>-0.02</v>
      </c>
      <c r="AT674">
        <v>2.7</v>
      </c>
      <c r="AU674">
        <v>370</v>
      </c>
      <c r="AV674">
        <v>0.13</v>
      </c>
      <c r="AW674">
        <v>0.5</v>
      </c>
      <c r="AX674">
        <v>53</v>
      </c>
      <c r="AY674">
        <v>-0.1</v>
      </c>
      <c r="AZ674">
        <v>44.6</v>
      </c>
    </row>
    <row r="675" spans="1:52" x14ac:dyDescent="0.3">
      <c r="A675" t="s">
        <v>2565</v>
      </c>
      <c r="B675" t="s">
        <v>2566</v>
      </c>
      <c r="C675" s="1" t="str">
        <f t="shared" ref="C675:C739" si="109">HYPERLINK("http://geochem.nrcan.gc.ca/cdogs/content/bdl/bdl211174_e.htm", "21:1174")</f>
        <v>21:1174</v>
      </c>
      <c r="D675" s="1" t="str">
        <f t="shared" si="106"/>
        <v>21:0241</v>
      </c>
      <c r="E675" t="s">
        <v>2504</v>
      </c>
      <c r="F675" t="s">
        <v>2567</v>
      </c>
      <c r="H675">
        <v>71.082459999999998</v>
      </c>
      <c r="I675">
        <v>-114.72708</v>
      </c>
      <c r="J675" s="1" t="str">
        <f t="shared" si="107"/>
        <v>NGR bulk stream sediment</v>
      </c>
      <c r="K675" s="1" t="str">
        <f t="shared" si="108"/>
        <v>&lt;177 micron (NGR)</v>
      </c>
      <c r="L675">
        <v>34</v>
      </c>
      <c r="M675" t="s">
        <v>120</v>
      </c>
      <c r="N675">
        <v>257</v>
      </c>
      <c r="O675">
        <v>1</v>
      </c>
      <c r="P675">
        <v>59</v>
      </c>
      <c r="Q675">
        <v>1.43</v>
      </c>
      <c r="R675">
        <v>5.0999999999999996</v>
      </c>
      <c r="S675">
        <v>0.9</v>
      </c>
      <c r="T675">
        <v>-20</v>
      </c>
      <c r="U675">
        <v>60.1</v>
      </c>
      <c r="V675">
        <v>0.14000000000000001</v>
      </c>
      <c r="W675">
        <v>6.28</v>
      </c>
      <c r="X675">
        <v>0.22</v>
      </c>
      <c r="Y675">
        <v>12.4</v>
      </c>
      <c r="Z675">
        <v>18.899999999999999</v>
      </c>
      <c r="AA675">
        <v>59.18</v>
      </c>
      <c r="AB675">
        <v>2.64</v>
      </c>
      <c r="AC675">
        <v>4.7</v>
      </c>
      <c r="AD675">
        <v>42</v>
      </c>
      <c r="AE675">
        <v>0.16</v>
      </c>
      <c r="AF675">
        <v>15.5</v>
      </c>
      <c r="AG675">
        <v>4.05</v>
      </c>
      <c r="AH675">
        <v>635</v>
      </c>
      <c r="AI675">
        <v>0.54</v>
      </c>
      <c r="AJ675">
        <v>2.9000000000000001E-2</v>
      </c>
      <c r="AK675">
        <v>20</v>
      </c>
      <c r="AL675">
        <v>5.7000000000000002E-2</v>
      </c>
      <c r="AM675">
        <v>13.67</v>
      </c>
      <c r="AN675">
        <v>0.06</v>
      </c>
      <c r="AO675">
        <v>7.0000000000000007E-2</v>
      </c>
      <c r="AP675">
        <v>5.4</v>
      </c>
      <c r="AQ675">
        <v>0.6</v>
      </c>
      <c r="AR675">
        <v>25.6</v>
      </c>
      <c r="AS675">
        <v>0.02</v>
      </c>
      <c r="AT675">
        <v>3.3</v>
      </c>
      <c r="AU675">
        <v>360</v>
      </c>
      <c r="AV675">
        <v>0.16</v>
      </c>
      <c r="AW675">
        <v>0.6</v>
      </c>
      <c r="AX675">
        <v>52</v>
      </c>
      <c r="AY675">
        <v>-0.1</v>
      </c>
      <c r="AZ675">
        <v>49.2</v>
      </c>
    </row>
    <row r="676" spans="1:52" x14ac:dyDescent="0.3">
      <c r="A676" t="s">
        <v>2568</v>
      </c>
      <c r="B676" t="s">
        <v>2569</v>
      </c>
      <c r="C676" s="1" t="str">
        <f t="shared" si="109"/>
        <v>21:1174</v>
      </c>
      <c r="D676" s="1" t="str">
        <f>HYPERLINK("http://geochem.nrcan.gc.ca/cdogs/content/svy/svy_e.htm", "")</f>
        <v/>
      </c>
      <c r="G676" s="1" t="str">
        <f>HYPERLINK("http://geochem.nrcan.gc.ca/cdogs/content/cr_/cr_00160_e.htm", "160")</f>
        <v>160</v>
      </c>
      <c r="J676" t="s">
        <v>70</v>
      </c>
      <c r="K676" t="s">
        <v>71</v>
      </c>
      <c r="L676">
        <v>34</v>
      </c>
      <c r="M676" t="s">
        <v>72</v>
      </c>
      <c r="N676">
        <v>258</v>
      </c>
      <c r="O676">
        <v>8</v>
      </c>
      <c r="P676">
        <v>84</v>
      </c>
      <c r="Q676">
        <v>0.85</v>
      </c>
      <c r="R676">
        <v>8.6999999999999993</v>
      </c>
      <c r="S676">
        <v>1.1000000000000001</v>
      </c>
      <c r="T676">
        <v>-20</v>
      </c>
      <c r="U676">
        <v>275.5</v>
      </c>
      <c r="V676">
        <v>0.11</v>
      </c>
      <c r="W676">
        <v>0.51</v>
      </c>
      <c r="X676">
        <v>0.25</v>
      </c>
      <c r="Y676">
        <v>6.5</v>
      </c>
      <c r="Z676">
        <v>16.899999999999999</v>
      </c>
      <c r="AA676">
        <v>11.65</v>
      </c>
      <c r="AB676">
        <v>1.61</v>
      </c>
      <c r="AC676">
        <v>2.6</v>
      </c>
      <c r="AD676">
        <v>13</v>
      </c>
      <c r="AE676">
        <v>0.06</v>
      </c>
      <c r="AF676">
        <v>18</v>
      </c>
      <c r="AG676">
        <v>0.53</v>
      </c>
      <c r="AH676">
        <v>254</v>
      </c>
      <c r="AI676">
        <v>0.54</v>
      </c>
      <c r="AJ676">
        <v>1.0999999999999999E-2</v>
      </c>
      <c r="AK676">
        <v>13.4</v>
      </c>
      <c r="AL676">
        <v>8.3000000000000004E-2</v>
      </c>
      <c r="AM676">
        <v>12.06</v>
      </c>
      <c r="AN676">
        <v>0.02</v>
      </c>
      <c r="AO676">
        <v>0.3</v>
      </c>
      <c r="AP676">
        <v>2.5</v>
      </c>
      <c r="AQ676">
        <v>0.3</v>
      </c>
      <c r="AR676">
        <v>35.299999999999997</v>
      </c>
      <c r="AS676">
        <v>-0.02</v>
      </c>
      <c r="AT676">
        <v>5.3</v>
      </c>
      <c r="AU676">
        <v>450</v>
      </c>
      <c r="AV676">
        <v>0.05</v>
      </c>
      <c r="AW676">
        <v>1.3</v>
      </c>
      <c r="AX676">
        <v>27</v>
      </c>
      <c r="AY676">
        <v>-0.1</v>
      </c>
      <c r="AZ676">
        <v>53.2</v>
      </c>
    </row>
    <row r="677" spans="1:52" x14ac:dyDescent="0.3">
      <c r="A677" t="s">
        <v>2570</v>
      </c>
      <c r="B677" t="s">
        <v>2571</v>
      </c>
      <c r="C677" s="1" t="str">
        <f t="shared" si="109"/>
        <v>21:1174</v>
      </c>
      <c r="D677" s="1" t="str">
        <f t="shared" ref="D677:D691" si="110">HYPERLINK("http://geochem.nrcan.gc.ca/cdogs/content/svy/svy210241_e.htm", "21:0241")</f>
        <v>21:0241</v>
      </c>
      <c r="E677" t="s">
        <v>2572</v>
      </c>
      <c r="F677" t="s">
        <v>2573</v>
      </c>
      <c r="H677">
        <v>71.070509999999999</v>
      </c>
      <c r="I677">
        <v>-114.73208</v>
      </c>
      <c r="J677" s="1" t="str">
        <f t="shared" ref="J677:J691" si="111">HYPERLINK("http://geochem.nrcan.gc.ca/cdogs/content/kwd/kwd020030_e.htm", "NGR bulk stream sediment")</f>
        <v>NGR bulk stream sediment</v>
      </c>
      <c r="K677" s="1" t="str">
        <f t="shared" ref="K677:K691" si="112">HYPERLINK("http://geochem.nrcan.gc.ca/cdogs/content/kwd/kwd080006_e.htm", "&lt;177 micron (NGR)")</f>
        <v>&lt;177 micron (NGR)</v>
      </c>
      <c r="L677">
        <v>34</v>
      </c>
      <c r="M677" t="s">
        <v>145</v>
      </c>
      <c r="N677">
        <v>259</v>
      </c>
      <c r="O677">
        <v>1</v>
      </c>
      <c r="P677">
        <v>21</v>
      </c>
      <c r="Q677">
        <v>0.89</v>
      </c>
      <c r="R677">
        <v>2.7</v>
      </c>
      <c r="S677">
        <v>0.6</v>
      </c>
      <c r="T677">
        <v>-20</v>
      </c>
      <c r="U677">
        <v>49.8</v>
      </c>
      <c r="V677">
        <v>0.06</v>
      </c>
      <c r="W677">
        <v>9.9700000000000006</v>
      </c>
      <c r="X677">
        <v>0.08</v>
      </c>
      <c r="Y677">
        <v>6</v>
      </c>
      <c r="Z677">
        <v>15.6</v>
      </c>
      <c r="AA677">
        <v>19.489999999999998</v>
      </c>
      <c r="AB677">
        <v>1.55</v>
      </c>
      <c r="AC677">
        <v>2.9</v>
      </c>
      <c r="AD677">
        <v>8</v>
      </c>
      <c r="AE677">
        <v>0.11</v>
      </c>
      <c r="AF677">
        <v>10.4</v>
      </c>
      <c r="AG677">
        <v>5.79</v>
      </c>
      <c r="AH677">
        <v>164</v>
      </c>
      <c r="AI677">
        <v>0.25</v>
      </c>
      <c r="AJ677">
        <v>1.6E-2</v>
      </c>
      <c r="AK677">
        <v>10</v>
      </c>
      <c r="AL677">
        <v>2.9000000000000001E-2</v>
      </c>
      <c r="AM677">
        <v>6.23</v>
      </c>
      <c r="AN677">
        <v>0.02</v>
      </c>
      <c r="AO677">
        <v>0.03</v>
      </c>
      <c r="AP677">
        <v>3.6</v>
      </c>
      <c r="AQ677">
        <v>0.1</v>
      </c>
      <c r="AR677">
        <v>31</v>
      </c>
      <c r="AS677">
        <v>-0.02</v>
      </c>
      <c r="AT677">
        <v>3</v>
      </c>
      <c r="AU677">
        <v>440</v>
      </c>
      <c r="AV677">
        <v>0.08</v>
      </c>
      <c r="AW677">
        <v>0.5</v>
      </c>
      <c r="AX677">
        <v>34</v>
      </c>
      <c r="AY677">
        <v>-0.1</v>
      </c>
      <c r="AZ677">
        <v>26.8</v>
      </c>
    </row>
    <row r="678" spans="1:52" x14ac:dyDescent="0.3">
      <c r="A678" t="s">
        <v>2574</v>
      </c>
      <c r="B678" t="s">
        <v>2575</v>
      </c>
      <c r="C678" s="1" t="str">
        <f t="shared" si="109"/>
        <v>21:1174</v>
      </c>
      <c r="D678" s="1" t="str">
        <f t="shared" si="110"/>
        <v>21:0241</v>
      </c>
      <c r="E678" t="s">
        <v>2576</v>
      </c>
      <c r="F678" t="s">
        <v>2577</v>
      </c>
      <c r="H678">
        <v>71.065600000000003</v>
      </c>
      <c r="I678">
        <v>-114.71607</v>
      </c>
      <c r="J678" s="1" t="str">
        <f t="shared" si="111"/>
        <v>NGR bulk stream sediment</v>
      </c>
      <c r="K678" s="1" t="str">
        <f t="shared" si="112"/>
        <v>&lt;177 micron (NGR)</v>
      </c>
      <c r="L678">
        <v>34</v>
      </c>
      <c r="M678" t="s">
        <v>150</v>
      </c>
      <c r="N678">
        <v>260</v>
      </c>
      <c r="O678">
        <v>1</v>
      </c>
      <c r="P678">
        <v>22</v>
      </c>
      <c r="Q678">
        <v>0.45</v>
      </c>
      <c r="R678">
        <v>1.3</v>
      </c>
      <c r="S678">
        <v>0.6</v>
      </c>
      <c r="T678">
        <v>-20</v>
      </c>
      <c r="U678">
        <v>22.8</v>
      </c>
      <c r="V678">
        <v>0.03</v>
      </c>
      <c r="W678">
        <v>14.7</v>
      </c>
      <c r="X678">
        <v>7.0000000000000007E-2</v>
      </c>
      <c r="Y678">
        <v>4</v>
      </c>
      <c r="Z678">
        <v>11.8</v>
      </c>
      <c r="AA678">
        <v>14.2</v>
      </c>
      <c r="AB678">
        <v>0.78</v>
      </c>
      <c r="AC678">
        <v>1.8</v>
      </c>
      <c r="AD678">
        <v>-5</v>
      </c>
      <c r="AE678">
        <v>0.06</v>
      </c>
      <c r="AF678">
        <v>6.5</v>
      </c>
      <c r="AG678">
        <v>8.09</v>
      </c>
      <c r="AH678">
        <v>158</v>
      </c>
      <c r="AI678">
        <v>0.21</v>
      </c>
      <c r="AJ678">
        <v>1.6E-2</v>
      </c>
      <c r="AK678">
        <v>7.8</v>
      </c>
      <c r="AL678">
        <v>1.4E-2</v>
      </c>
      <c r="AM678">
        <v>4.22</v>
      </c>
      <c r="AN678">
        <v>-0.02</v>
      </c>
      <c r="AO678">
        <v>0.02</v>
      </c>
      <c r="AP678">
        <v>2.8</v>
      </c>
      <c r="AQ678">
        <v>-0.1</v>
      </c>
      <c r="AR678">
        <v>39.299999999999997</v>
      </c>
      <c r="AS678">
        <v>-0.02</v>
      </c>
      <c r="AT678">
        <v>1.8</v>
      </c>
      <c r="AU678">
        <v>350</v>
      </c>
      <c r="AV678">
        <v>0.04</v>
      </c>
      <c r="AW678">
        <v>0.4</v>
      </c>
      <c r="AX678">
        <v>26</v>
      </c>
      <c r="AY678">
        <v>-0.1</v>
      </c>
      <c r="AZ678">
        <v>18.899999999999999</v>
      </c>
    </row>
    <row r="679" spans="1:52" x14ac:dyDescent="0.3">
      <c r="A679" t="s">
        <v>2578</v>
      </c>
      <c r="B679" t="s">
        <v>2579</v>
      </c>
      <c r="C679" s="1" t="str">
        <f t="shared" si="109"/>
        <v>21:1174</v>
      </c>
      <c r="D679" s="1" t="str">
        <f t="shared" si="110"/>
        <v>21:0241</v>
      </c>
      <c r="E679" t="s">
        <v>2580</v>
      </c>
      <c r="F679" t="s">
        <v>2581</v>
      </c>
      <c r="H679">
        <v>71.130319999999998</v>
      </c>
      <c r="I679">
        <v>-114.16304</v>
      </c>
      <c r="J679" s="1" t="str">
        <f t="shared" si="111"/>
        <v>NGR bulk stream sediment</v>
      </c>
      <c r="K679" s="1" t="str">
        <f t="shared" si="112"/>
        <v>&lt;177 micron (NGR)</v>
      </c>
      <c r="L679">
        <v>35</v>
      </c>
      <c r="M679" t="s">
        <v>57</v>
      </c>
      <c r="N679">
        <v>261</v>
      </c>
      <c r="O679">
        <v>7</v>
      </c>
      <c r="P679">
        <v>22</v>
      </c>
      <c r="Q679">
        <v>0.72</v>
      </c>
      <c r="R679">
        <v>1.3</v>
      </c>
      <c r="S679">
        <v>0.5</v>
      </c>
      <c r="T679">
        <v>-20</v>
      </c>
      <c r="U679">
        <v>36.6</v>
      </c>
      <c r="V679">
        <v>0.06</v>
      </c>
      <c r="W679">
        <v>9.3800000000000008</v>
      </c>
      <c r="X679">
        <v>0.13</v>
      </c>
      <c r="Y679">
        <v>3.6</v>
      </c>
      <c r="Z679">
        <v>11.2</v>
      </c>
      <c r="AA679">
        <v>16.89</v>
      </c>
      <c r="AB679">
        <v>0.62</v>
      </c>
      <c r="AC679">
        <v>2.2000000000000002</v>
      </c>
      <c r="AD679">
        <v>8</v>
      </c>
      <c r="AE679">
        <v>7.0000000000000007E-2</v>
      </c>
      <c r="AF679">
        <v>9.6</v>
      </c>
      <c r="AG679">
        <v>5.39</v>
      </c>
      <c r="AH679">
        <v>85</v>
      </c>
      <c r="AI679">
        <v>0.22</v>
      </c>
      <c r="AJ679">
        <v>1.2999999999999999E-2</v>
      </c>
      <c r="AK679">
        <v>7.5</v>
      </c>
      <c r="AL679">
        <v>2.4E-2</v>
      </c>
      <c r="AM679">
        <v>6.64</v>
      </c>
      <c r="AN679">
        <v>0.09</v>
      </c>
      <c r="AO679">
        <v>0.04</v>
      </c>
      <c r="AP679">
        <v>2.8</v>
      </c>
      <c r="AQ679">
        <v>0.3</v>
      </c>
      <c r="AR679">
        <v>28.2</v>
      </c>
      <c r="AS679">
        <v>-0.02</v>
      </c>
      <c r="AT679">
        <v>2.2999999999999998</v>
      </c>
      <c r="AU679">
        <v>180</v>
      </c>
      <c r="AV679">
        <v>0.08</v>
      </c>
      <c r="AW679">
        <v>0.9</v>
      </c>
      <c r="AX679">
        <v>26</v>
      </c>
      <c r="AY679">
        <v>-0.1</v>
      </c>
      <c r="AZ679">
        <v>21.3</v>
      </c>
    </row>
    <row r="680" spans="1:52" x14ac:dyDescent="0.3">
      <c r="A680" t="s">
        <v>2582</v>
      </c>
      <c r="B680" t="s">
        <v>2583</v>
      </c>
      <c r="C680" s="1" t="str">
        <f t="shared" si="109"/>
        <v>21:1174</v>
      </c>
      <c r="D680" s="1" t="str">
        <f t="shared" si="110"/>
        <v>21:0241</v>
      </c>
      <c r="E680" t="s">
        <v>2584</v>
      </c>
      <c r="F680" t="s">
        <v>2585</v>
      </c>
      <c r="H680">
        <v>71.068809999999999</v>
      </c>
      <c r="I680">
        <v>-114.66107</v>
      </c>
      <c r="J680" s="1" t="str">
        <f t="shared" si="111"/>
        <v>NGR bulk stream sediment</v>
      </c>
      <c r="K680" s="1" t="str">
        <f t="shared" si="112"/>
        <v>&lt;177 micron (NGR)</v>
      </c>
      <c r="L680">
        <v>35</v>
      </c>
      <c r="M680" t="s">
        <v>62</v>
      </c>
      <c r="N680">
        <v>262</v>
      </c>
      <c r="O680">
        <v>1</v>
      </c>
      <c r="P680">
        <v>16</v>
      </c>
      <c r="Q680">
        <v>0.51</v>
      </c>
      <c r="R680">
        <v>1.7</v>
      </c>
      <c r="S680">
        <v>0.2</v>
      </c>
      <c r="T680">
        <v>-20</v>
      </c>
      <c r="U680">
        <v>46.9</v>
      </c>
      <c r="V680">
        <v>0.06</v>
      </c>
      <c r="W680">
        <v>13.44</v>
      </c>
      <c r="X680">
        <v>7.0000000000000007E-2</v>
      </c>
      <c r="Y680">
        <v>3.7</v>
      </c>
      <c r="Z680">
        <v>9.6999999999999993</v>
      </c>
      <c r="AA680">
        <v>10.63</v>
      </c>
      <c r="AB680">
        <v>0.86</v>
      </c>
      <c r="AC680">
        <v>1.6</v>
      </c>
      <c r="AD680">
        <v>-5</v>
      </c>
      <c r="AE680">
        <v>0.09</v>
      </c>
      <c r="AF680">
        <v>8.5</v>
      </c>
      <c r="AG680">
        <v>7.28</v>
      </c>
      <c r="AH680">
        <v>274</v>
      </c>
      <c r="AI680">
        <v>0.23</v>
      </c>
      <c r="AJ680">
        <v>1.6E-2</v>
      </c>
      <c r="AK680">
        <v>7.6</v>
      </c>
      <c r="AL680">
        <v>1.6E-2</v>
      </c>
      <c r="AM680">
        <v>4.43</v>
      </c>
      <c r="AN680">
        <v>-0.02</v>
      </c>
      <c r="AO680">
        <v>0.04</v>
      </c>
      <c r="AP680">
        <v>2.2999999999999998</v>
      </c>
      <c r="AQ680">
        <v>0.1</v>
      </c>
      <c r="AR680">
        <v>39.6</v>
      </c>
      <c r="AS680">
        <v>-0.02</v>
      </c>
      <c r="AT680">
        <v>3</v>
      </c>
      <c r="AU680">
        <v>220</v>
      </c>
      <c r="AV680">
        <v>0.06</v>
      </c>
      <c r="AW680">
        <v>0.4</v>
      </c>
      <c r="AX680">
        <v>19</v>
      </c>
      <c r="AY680">
        <v>-0.1</v>
      </c>
      <c r="AZ680">
        <v>15.1</v>
      </c>
    </row>
    <row r="681" spans="1:52" x14ac:dyDescent="0.3">
      <c r="A681" t="s">
        <v>2586</v>
      </c>
      <c r="B681" t="s">
        <v>2587</v>
      </c>
      <c r="C681" s="1" t="str">
        <f t="shared" si="109"/>
        <v>21:1174</v>
      </c>
      <c r="D681" s="1" t="str">
        <f t="shared" si="110"/>
        <v>21:0241</v>
      </c>
      <c r="E681" t="s">
        <v>2588</v>
      </c>
      <c r="F681" t="s">
        <v>2589</v>
      </c>
      <c r="H681">
        <v>71.074089999999998</v>
      </c>
      <c r="I681">
        <v>-114.64606999999999</v>
      </c>
      <c r="J681" s="1" t="str">
        <f t="shared" si="111"/>
        <v>NGR bulk stream sediment</v>
      </c>
      <c r="K681" s="1" t="str">
        <f t="shared" si="112"/>
        <v>&lt;177 micron (NGR)</v>
      </c>
      <c r="L681">
        <v>35</v>
      </c>
      <c r="M681" t="s">
        <v>67</v>
      </c>
      <c r="N681">
        <v>263</v>
      </c>
      <c r="O681">
        <v>1</v>
      </c>
      <c r="P681">
        <v>12</v>
      </c>
      <c r="Q681">
        <v>0.63</v>
      </c>
      <c r="R681">
        <v>1.5</v>
      </c>
      <c r="S681">
        <v>0.3</v>
      </c>
      <c r="T681">
        <v>-20</v>
      </c>
      <c r="U681">
        <v>30.4</v>
      </c>
      <c r="V681">
        <v>0.04</v>
      </c>
      <c r="W681">
        <v>13.31</v>
      </c>
      <c r="X681">
        <v>7.0000000000000007E-2</v>
      </c>
      <c r="Y681">
        <v>4.0999999999999996</v>
      </c>
      <c r="Z681">
        <v>12</v>
      </c>
      <c r="AA681">
        <v>10.94</v>
      </c>
      <c r="AB681">
        <v>0.94</v>
      </c>
      <c r="AC681">
        <v>1.8</v>
      </c>
      <c r="AD681">
        <v>-5</v>
      </c>
      <c r="AE681">
        <v>0.05</v>
      </c>
      <c r="AF681">
        <v>7.7</v>
      </c>
      <c r="AG681">
        <v>7.31</v>
      </c>
      <c r="AH681">
        <v>197</v>
      </c>
      <c r="AI681">
        <v>0.21</v>
      </c>
      <c r="AJ681">
        <v>2.1999999999999999E-2</v>
      </c>
      <c r="AK681">
        <v>7.7</v>
      </c>
      <c r="AL681">
        <v>1.7000000000000001E-2</v>
      </c>
      <c r="AM681">
        <v>4.57</v>
      </c>
      <c r="AN681">
        <v>-0.02</v>
      </c>
      <c r="AO681">
        <v>0.02</v>
      </c>
      <c r="AP681">
        <v>2.8</v>
      </c>
      <c r="AQ681">
        <v>0.2</v>
      </c>
      <c r="AR681">
        <v>37.5</v>
      </c>
      <c r="AS681">
        <v>-0.02</v>
      </c>
      <c r="AT681">
        <v>2.1</v>
      </c>
      <c r="AU681">
        <v>290</v>
      </c>
      <c r="AV681">
        <v>0.04</v>
      </c>
      <c r="AW681">
        <v>0.3</v>
      </c>
      <c r="AX681">
        <v>26</v>
      </c>
      <c r="AY681">
        <v>-0.1</v>
      </c>
      <c r="AZ681">
        <v>16.100000000000001</v>
      </c>
    </row>
    <row r="682" spans="1:52" x14ac:dyDescent="0.3">
      <c r="A682" t="s">
        <v>2590</v>
      </c>
      <c r="B682" t="s">
        <v>2591</v>
      </c>
      <c r="C682" s="1" t="str">
        <f t="shared" si="109"/>
        <v>21:1174</v>
      </c>
      <c r="D682" s="1" t="str">
        <f t="shared" si="110"/>
        <v>21:0241</v>
      </c>
      <c r="E682" t="s">
        <v>2592</v>
      </c>
      <c r="F682" t="s">
        <v>2593</v>
      </c>
      <c r="H682">
        <v>71.079099999999997</v>
      </c>
      <c r="I682">
        <v>-114.67307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77</v>
      </c>
      <c r="N682">
        <v>264</v>
      </c>
      <c r="O682">
        <v>1</v>
      </c>
      <c r="P682">
        <v>37</v>
      </c>
      <c r="Q682">
        <v>1.29</v>
      </c>
      <c r="R682">
        <v>5.4</v>
      </c>
      <c r="S682">
        <v>1.3</v>
      </c>
      <c r="T682">
        <v>-20</v>
      </c>
      <c r="U682">
        <v>73.3</v>
      </c>
      <c r="V682">
        <v>0.11</v>
      </c>
      <c r="W682">
        <v>4.38</v>
      </c>
      <c r="X682">
        <v>0.19</v>
      </c>
      <c r="Y682">
        <v>8.3000000000000007</v>
      </c>
      <c r="Z682">
        <v>21.1</v>
      </c>
      <c r="AA682">
        <v>38.44</v>
      </c>
      <c r="AB682">
        <v>2.31</v>
      </c>
      <c r="AC682">
        <v>4.3</v>
      </c>
      <c r="AD682">
        <v>15</v>
      </c>
      <c r="AE682">
        <v>0.08</v>
      </c>
      <c r="AF682">
        <v>15.8</v>
      </c>
      <c r="AG682">
        <v>2.75</v>
      </c>
      <c r="AH682">
        <v>135</v>
      </c>
      <c r="AI682">
        <v>0.35</v>
      </c>
      <c r="AJ682">
        <v>2.8000000000000001E-2</v>
      </c>
      <c r="AK682">
        <v>15.5</v>
      </c>
      <c r="AL682">
        <v>3.6999999999999998E-2</v>
      </c>
      <c r="AM682">
        <v>10.6</v>
      </c>
      <c r="AN682">
        <v>0.08</v>
      </c>
      <c r="AO682">
        <v>0.05</v>
      </c>
      <c r="AP682">
        <v>5.6</v>
      </c>
      <c r="AQ682">
        <v>0.6</v>
      </c>
      <c r="AR682">
        <v>19.600000000000001</v>
      </c>
      <c r="AS682">
        <v>-0.02</v>
      </c>
      <c r="AT682">
        <v>4.7</v>
      </c>
      <c r="AU682">
        <v>470</v>
      </c>
      <c r="AV682">
        <v>0.1</v>
      </c>
      <c r="AW682">
        <v>1</v>
      </c>
      <c r="AX682">
        <v>60</v>
      </c>
      <c r="AY682">
        <v>-0.1</v>
      </c>
      <c r="AZ682">
        <v>35.6</v>
      </c>
    </row>
    <row r="683" spans="1:52" x14ac:dyDescent="0.3">
      <c r="A683" t="s">
        <v>2594</v>
      </c>
      <c r="B683" t="s">
        <v>2595</v>
      </c>
      <c r="C683" s="1" t="str">
        <f t="shared" si="109"/>
        <v>21:1174</v>
      </c>
      <c r="D683" s="1" t="str">
        <f t="shared" si="110"/>
        <v>21:0241</v>
      </c>
      <c r="E683" t="s">
        <v>2596</v>
      </c>
      <c r="F683" t="s">
        <v>2597</v>
      </c>
      <c r="H683">
        <v>71.094949999999997</v>
      </c>
      <c r="I683">
        <v>-114.53407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82</v>
      </c>
      <c r="N683">
        <v>265</v>
      </c>
      <c r="O683">
        <v>1</v>
      </c>
      <c r="P683">
        <v>8</v>
      </c>
      <c r="Q683">
        <v>0.48</v>
      </c>
      <c r="R683">
        <v>1.8</v>
      </c>
      <c r="S683">
        <v>0.3</v>
      </c>
      <c r="T683">
        <v>-20</v>
      </c>
      <c r="U683">
        <v>25.5</v>
      </c>
      <c r="V683">
        <v>0.04</v>
      </c>
      <c r="W683">
        <v>13.77</v>
      </c>
      <c r="X683">
        <v>0.06</v>
      </c>
      <c r="Y683">
        <v>3.9</v>
      </c>
      <c r="Z683">
        <v>10.6</v>
      </c>
      <c r="AA683">
        <v>10.42</v>
      </c>
      <c r="AB683">
        <v>0.91</v>
      </c>
      <c r="AC683">
        <v>1.5</v>
      </c>
      <c r="AD683">
        <v>-5</v>
      </c>
      <c r="AE683">
        <v>0.04</v>
      </c>
      <c r="AF683">
        <v>7.6</v>
      </c>
      <c r="AG683">
        <v>7.46</v>
      </c>
      <c r="AH683">
        <v>185</v>
      </c>
      <c r="AI683">
        <v>0.25</v>
      </c>
      <c r="AJ683">
        <v>2.1999999999999999E-2</v>
      </c>
      <c r="AK683">
        <v>7.4</v>
      </c>
      <c r="AL683">
        <v>1.6E-2</v>
      </c>
      <c r="AM683">
        <v>4.09</v>
      </c>
      <c r="AN683">
        <v>-0.02</v>
      </c>
      <c r="AO683">
        <v>0.02</v>
      </c>
      <c r="AP683">
        <v>2.2999999999999998</v>
      </c>
      <c r="AQ683">
        <v>0.2</v>
      </c>
      <c r="AR683">
        <v>38.700000000000003</v>
      </c>
      <c r="AS683">
        <v>-0.02</v>
      </c>
      <c r="AT683">
        <v>2.2999999999999998</v>
      </c>
      <c r="AU683">
        <v>330</v>
      </c>
      <c r="AV683">
        <v>0.03</v>
      </c>
      <c r="AW683">
        <v>0.3</v>
      </c>
      <c r="AX683">
        <v>26</v>
      </c>
      <c r="AY683">
        <v>-0.1</v>
      </c>
      <c r="AZ683">
        <v>14.4</v>
      </c>
    </row>
    <row r="684" spans="1:52" x14ac:dyDescent="0.3">
      <c r="A684" t="s">
        <v>2598</v>
      </c>
      <c r="B684" t="s">
        <v>2599</v>
      </c>
      <c r="C684" s="1" t="str">
        <f t="shared" si="109"/>
        <v>21:1174</v>
      </c>
      <c r="D684" s="1" t="str">
        <f t="shared" si="110"/>
        <v>21:0241</v>
      </c>
      <c r="E684" t="s">
        <v>2600</v>
      </c>
      <c r="F684" t="s">
        <v>2601</v>
      </c>
      <c r="H684">
        <v>71.090720000000005</v>
      </c>
      <c r="I684">
        <v>-114.53506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87</v>
      </c>
      <c r="N684">
        <v>266</v>
      </c>
      <c r="O684">
        <v>1</v>
      </c>
      <c r="P684">
        <v>28</v>
      </c>
      <c r="Q684">
        <v>0.92</v>
      </c>
      <c r="R684">
        <v>2.7</v>
      </c>
      <c r="S684">
        <v>0.7</v>
      </c>
      <c r="T684">
        <v>-20</v>
      </c>
      <c r="U684">
        <v>79.8</v>
      </c>
      <c r="V684">
        <v>0.08</v>
      </c>
      <c r="W684">
        <v>8.2899999999999991</v>
      </c>
      <c r="X684">
        <v>0.19</v>
      </c>
      <c r="Y684">
        <v>9.1</v>
      </c>
      <c r="Z684">
        <v>19.600000000000001</v>
      </c>
      <c r="AA684">
        <v>19.93</v>
      </c>
      <c r="AB684">
        <v>1.82</v>
      </c>
      <c r="AC684">
        <v>2.8</v>
      </c>
      <c r="AD684">
        <v>9</v>
      </c>
      <c r="AE684">
        <v>7.0000000000000007E-2</v>
      </c>
      <c r="AF684">
        <v>12.6</v>
      </c>
      <c r="AG684">
        <v>4.76</v>
      </c>
      <c r="AH684">
        <v>556</v>
      </c>
      <c r="AI684">
        <v>0.28000000000000003</v>
      </c>
      <c r="AJ684">
        <v>2.1000000000000001E-2</v>
      </c>
      <c r="AK684">
        <v>14.1</v>
      </c>
      <c r="AL684">
        <v>3.1E-2</v>
      </c>
      <c r="AM684">
        <v>7.24</v>
      </c>
      <c r="AN684">
        <v>0.04</v>
      </c>
      <c r="AO684">
        <v>0.04</v>
      </c>
      <c r="AP684">
        <v>3.8</v>
      </c>
      <c r="AQ684">
        <v>0.4</v>
      </c>
      <c r="AR684">
        <v>28.1</v>
      </c>
      <c r="AS684">
        <v>-0.02</v>
      </c>
      <c r="AT684">
        <v>3.5</v>
      </c>
      <c r="AU684">
        <v>270</v>
      </c>
      <c r="AV684">
        <v>0.06</v>
      </c>
      <c r="AW684">
        <v>0.8</v>
      </c>
      <c r="AX684">
        <v>41</v>
      </c>
      <c r="AY684">
        <v>-0.1</v>
      </c>
      <c r="AZ684">
        <v>22.9</v>
      </c>
    </row>
    <row r="685" spans="1:52" x14ac:dyDescent="0.3">
      <c r="A685" t="s">
        <v>2602</v>
      </c>
      <c r="B685" t="s">
        <v>2603</v>
      </c>
      <c r="C685" s="1" t="str">
        <f t="shared" si="109"/>
        <v>21:1174</v>
      </c>
      <c r="D685" s="1" t="str">
        <f t="shared" si="110"/>
        <v>21:0241</v>
      </c>
      <c r="E685" t="s">
        <v>2604</v>
      </c>
      <c r="F685" t="s">
        <v>2605</v>
      </c>
      <c r="H685">
        <v>71.083500000000001</v>
      </c>
      <c r="I685">
        <v>-114.29304999999999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92</v>
      </c>
      <c r="N685">
        <v>267</v>
      </c>
      <c r="O685">
        <v>1</v>
      </c>
      <c r="P685">
        <v>42</v>
      </c>
      <c r="Q685">
        <v>1.9</v>
      </c>
      <c r="R685">
        <v>1.5</v>
      </c>
      <c r="S685">
        <v>1.9</v>
      </c>
      <c r="T685">
        <v>-20</v>
      </c>
      <c r="U685">
        <v>125.3</v>
      </c>
      <c r="V685">
        <v>0.13</v>
      </c>
      <c r="W685">
        <v>1.42</v>
      </c>
      <c r="X685">
        <v>0.2</v>
      </c>
      <c r="Y685">
        <v>10.5</v>
      </c>
      <c r="Z685">
        <v>35.299999999999997</v>
      </c>
      <c r="AA685">
        <v>51.08</v>
      </c>
      <c r="AB685">
        <v>1.87</v>
      </c>
      <c r="AC685">
        <v>6.5</v>
      </c>
      <c r="AD685">
        <v>12</v>
      </c>
      <c r="AE685">
        <v>0.19</v>
      </c>
      <c r="AF685">
        <v>17.899999999999999</v>
      </c>
      <c r="AG685">
        <v>2.46</v>
      </c>
      <c r="AH685">
        <v>106</v>
      </c>
      <c r="AI685">
        <v>0.22</v>
      </c>
      <c r="AJ685">
        <v>2.5000000000000001E-2</v>
      </c>
      <c r="AK685">
        <v>23.8</v>
      </c>
      <c r="AL685">
        <v>4.1000000000000002E-2</v>
      </c>
      <c r="AM685">
        <v>9.6300000000000008</v>
      </c>
      <c r="AN685">
        <v>0.21</v>
      </c>
      <c r="AO685">
        <v>0.04</v>
      </c>
      <c r="AP685">
        <v>7.2</v>
      </c>
      <c r="AQ685">
        <v>0.4</v>
      </c>
      <c r="AR685">
        <v>12.5</v>
      </c>
      <c r="AS685">
        <v>-0.02</v>
      </c>
      <c r="AT685">
        <v>4.3</v>
      </c>
      <c r="AU685">
        <v>510</v>
      </c>
      <c r="AV685">
        <v>0.16</v>
      </c>
      <c r="AW685">
        <v>0.9</v>
      </c>
      <c r="AX685">
        <v>47</v>
      </c>
      <c r="AY685">
        <v>-0.1</v>
      </c>
      <c r="AZ685">
        <v>67</v>
      </c>
    </row>
    <row r="686" spans="1:52" x14ac:dyDescent="0.3">
      <c r="A686" t="s">
        <v>2606</v>
      </c>
      <c r="B686" t="s">
        <v>2607</v>
      </c>
      <c r="C686" s="1" t="str">
        <f t="shared" si="109"/>
        <v>21:1174</v>
      </c>
      <c r="D686" s="1" t="str">
        <f t="shared" si="110"/>
        <v>21:0241</v>
      </c>
      <c r="E686" t="s">
        <v>2608</v>
      </c>
      <c r="F686" t="s">
        <v>2609</v>
      </c>
      <c r="H686">
        <v>71.085890000000006</v>
      </c>
      <c r="I686">
        <v>-114.25505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97</v>
      </c>
      <c r="N686">
        <v>268</v>
      </c>
      <c r="O686">
        <v>1</v>
      </c>
      <c r="P686">
        <v>47</v>
      </c>
      <c r="Q686">
        <v>1.36</v>
      </c>
      <c r="R686">
        <v>3.2</v>
      </c>
      <c r="S686">
        <v>0.9</v>
      </c>
      <c r="T686">
        <v>-20</v>
      </c>
      <c r="U686">
        <v>74.2</v>
      </c>
      <c r="V686">
        <v>0.12</v>
      </c>
      <c r="W686">
        <v>2.95</v>
      </c>
      <c r="X686">
        <v>0.26</v>
      </c>
      <c r="Y686">
        <v>7.1</v>
      </c>
      <c r="Z686">
        <v>21.7</v>
      </c>
      <c r="AA686">
        <v>29.76</v>
      </c>
      <c r="AB686">
        <v>1.74</v>
      </c>
      <c r="AC686">
        <v>4.7</v>
      </c>
      <c r="AD686">
        <v>21</v>
      </c>
      <c r="AE686">
        <v>0.17</v>
      </c>
      <c r="AF686">
        <v>19.100000000000001</v>
      </c>
      <c r="AG686">
        <v>2.2599999999999998</v>
      </c>
      <c r="AH686">
        <v>152</v>
      </c>
      <c r="AI686">
        <v>0.33</v>
      </c>
      <c r="AJ686">
        <v>1.7999999999999999E-2</v>
      </c>
      <c r="AK686">
        <v>16.3</v>
      </c>
      <c r="AL686">
        <v>5.8000000000000003E-2</v>
      </c>
      <c r="AM686">
        <v>11.4</v>
      </c>
      <c r="AN686">
        <v>0.13</v>
      </c>
      <c r="AO686">
        <v>7.0000000000000007E-2</v>
      </c>
      <c r="AP686">
        <v>4.7</v>
      </c>
      <c r="AQ686">
        <v>0.6</v>
      </c>
      <c r="AR686">
        <v>16.8</v>
      </c>
      <c r="AS686">
        <v>-0.02</v>
      </c>
      <c r="AT686">
        <v>3.6</v>
      </c>
      <c r="AU686">
        <v>270</v>
      </c>
      <c r="AV686">
        <v>0.14000000000000001</v>
      </c>
      <c r="AW686">
        <v>1.1000000000000001</v>
      </c>
      <c r="AX686">
        <v>43</v>
      </c>
      <c r="AY686">
        <v>-0.1</v>
      </c>
      <c r="AZ686">
        <v>46.4</v>
      </c>
    </row>
    <row r="687" spans="1:52" x14ac:dyDescent="0.3">
      <c r="A687" t="s">
        <v>2610</v>
      </c>
      <c r="B687" t="s">
        <v>2611</v>
      </c>
      <c r="C687" s="1" t="str">
        <f t="shared" si="109"/>
        <v>21:1174</v>
      </c>
      <c r="D687" s="1" t="str">
        <f t="shared" si="110"/>
        <v>21:0241</v>
      </c>
      <c r="E687" t="s">
        <v>2612</v>
      </c>
      <c r="F687" t="s">
        <v>2613</v>
      </c>
      <c r="H687">
        <v>71.090310000000002</v>
      </c>
      <c r="I687">
        <v>-114.26105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102</v>
      </c>
      <c r="N687">
        <v>269</v>
      </c>
      <c r="O687">
        <v>1</v>
      </c>
      <c r="P687">
        <v>54</v>
      </c>
      <c r="Q687">
        <v>1.22</v>
      </c>
      <c r="R687">
        <v>5.9</v>
      </c>
      <c r="S687">
        <v>1.3</v>
      </c>
      <c r="T687">
        <v>-20</v>
      </c>
      <c r="U687">
        <v>120.5</v>
      </c>
      <c r="V687">
        <v>0.17</v>
      </c>
      <c r="W687">
        <v>3.97</v>
      </c>
      <c r="X687">
        <v>0.49</v>
      </c>
      <c r="Y687">
        <v>12.6</v>
      </c>
      <c r="Z687">
        <v>19.3</v>
      </c>
      <c r="AA687">
        <v>36.29</v>
      </c>
      <c r="AB687">
        <v>2.31</v>
      </c>
      <c r="AC687">
        <v>4.0999999999999996</v>
      </c>
      <c r="AD687">
        <v>81</v>
      </c>
      <c r="AE687">
        <v>0.17</v>
      </c>
      <c r="AF687">
        <v>15.2</v>
      </c>
      <c r="AG687">
        <v>2.6</v>
      </c>
      <c r="AH687">
        <v>1635</v>
      </c>
      <c r="AI687">
        <v>0.76</v>
      </c>
      <c r="AJ687">
        <v>0.02</v>
      </c>
      <c r="AK687">
        <v>17.3</v>
      </c>
      <c r="AL687">
        <v>9.8000000000000004E-2</v>
      </c>
      <c r="AM687">
        <v>15.93</v>
      </c>
      <c r="AN687">
        <v>0.21</v>
      </c>
      <c r="AO687">
        <v>0.11</v>
      </c>
      <c r="AP687">
        <v>3.9</v>
      </c>
      <c r="AQ687">
        <v>1</v>
      </c>
      <c r="AR687">
        <v>19.899999999999999</v>
      </c>
      <c r="AS687">
        <v>-0.02</v>
      </c>
      <c r="AT687">
        <v>2</v>
      </c>
      <c r="AU687">
        <v>220</v>
      </c>
      <c r="AV687">
        <v>0.12</v>
      </c>
      <c r="AW687">
        <v>0.8</v>
      </c>
      <c r="AX687">
        <v>44</v>
      </c>
      <c r="AY687">
        <v>-0.1</v>
      </c>
      <c r="AZ687">
        <v>69.3</v>
      </c>
    </row>
    <row r="688" spans="1:52" x14ac:dyDescent="0.3">
      <c r="A688" t="s">
        <v>2614</v>
      </c>
      <c r="B688" t="s">
        <v>2615</v>
      </c>
      <c r="C688" s="1" t="str">
        <f t="shared" si="109"/>
        <v>21:1174</v>
      </c>
      <c r="D688" s="1" t="str">
        <f t="shared" si="110"/>
        <v>21:0241</v>
      </c>
      <c r="E688" t="s">
        <v>2616</v>
      </c>
      <c r="F688" t="s">
        <v>2617</v>
      </c>
      <c r="H688">
        <v>71.113110000000006</v>
      </c>
      <c r="I688">
        <v>-114.28805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107</v>
      </c>
      <c r="N688">
        <v>270</v>
      </c>
      <c r="O688">
        <v>1</v>
      </c>
      <c r="P688">
        <v>14</v>
      </c>
      <c r="Q688">
        <v>0.79</v>
      </c>
      <c r="R688">
        <v>1</v>
      </c>
      <c r="S688">
        <v>0.3</v>
      </c>
      <c r="T688">
        <v>-20</v>
      </c>
      <c r="U688">
        <v>31.8</v>
      </c>
      <c r="V688">
        <v>0.06</v>
      </c>
      <c r="W688">
        <v>11.63</v>
      </c>
      <c r="X688">
        <v>0.08</v>
      </c>
      <c r="Y688">
        <v>5.2</v>
      </c>
      <c r="Z688">
        <v>14.1</v>
      </c>
      <c r="AA688">
        <v>14.32</v>
      </c>
      <c r="AB688">
        <v>1.03</v>
      </c>
      <c r="AC688">
        <v>2.4</v>
      </c>
      <c r="AD688">
        <v>8</v>
      </c>
      <c r="AE688">
        <v>0.11</v>
      </c>
      <c r="AF688">
        <v>9</v>
      </c>
      <c r="AG688">
        <v>6.75</v>
      </c>
      <c r="AH688">
        <v>179</v>
      </c>
      <c r="AI688">
        <v>0.15</v>
      </c>
      <c r="AJ688">
        <v>2.5000000000000001E-2</v>
      </c>
      <c r="AK688">
        <v>11.2</v>
      </c>
      <c r="AL688">
        <v>2.4E-2</v>
      </c>
      <c r="AM688">
        <v>4.91</v>
      </c>
      <c r="AN688">
        <v>-0.02</v>
      </c>
      <c r="AO688">
        <v>-0.02</v>
      </c>
      <c r="AP688">
        <v>3.1</v>
      </c>
      <c r="AQ688">
        <v>0.2</v>
      </c>
      <c r="AR688">
        <v>35.700000000000003</v>
      </c>
      <c r="AS688">
        <v>-0.02</v>
      </c>
      <c r="AT688">
        <v>2.7</v>
      </c>
      <c r="AU688">
        <v>230</v>
      </c>
      <c r="AV688">
        <v>0.04</v>
      </c>
      <c r="AW688">
        <v>0.4</v>
      </c>
      <c r="AX688">
        <v>29</v>
      </c>
      <c r="AY688">
        <v>-0.1</v>
      </c>
      <c r="AZ688">
        <v>26.3</v>
      </c>
    </row>
    <row r="689" spans="1:52" x14ac:dyDescent="0.3">
      <c r="A689" t="s">
        <v>2618</v>
      </c>
      <c r="B689" t="s">
        <v>2619</v>
      </c>
      <c r="C689" s="1" t="str">
        <f t="shared" si="109"/>
        <v>21:1174</v>
      </c>
      <c r="D689" s="1" t="str">
        <f t="shared" si="110"/>
        <v>21:0241</v>
      </c>
      <c r="E689" t="s">
        <v>2620</v>
      </c>
      <c r="F689" t="s">
        <v>2621</v>
      </c>
      <c r="H689">
        <v>71.111760000000004</v>
      </c>
      <c r="I689">
        <v>-114.31205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112</v>
      </c>
      <c r="N689">
        <v>271</v>
      </c>
      <c r="O689">
        <v>1</v>
      </c>
      <c r="P689">
        <v>11</v>
      </c>
      <c r="Q689">
        <v>0.72</v>
      </c>
      <c r="R689">
        <v>2.2999999999999998</v>
      </c>
      <c r="S689">
        <v>-0.2</v>
      </c>
      <c r="T689">
        <v>-20</v>
      </c>
      <c r="U689">
        <v>61.6</v>
      </c>
      <c r="V689">
        <v>0.06</v>
      </c>
      <c r="W689">
        <v>13.28</v>
      </c>
      <c r="X689">
        <v>0.09</v>
      </c>
      <c r="Y689">
        <v>5.5</v>
      </c>
      <c r="Z689">
        <v>12.3</v>
      </c>
      <c r="AA689">
        <v>15.49</v>
      </c>
      <c r="AB689">
        <v>1.1499999999999999</v>
      </c>
      <c r="AC689">
        <v>2.1</v>
      </c>
      <c r="AD689">
        <v>-5</v>
      </c>
      <c r="AE689">
        <v>0.1</v>
      </c>
      <c r="AF689">
        <v>9.5</v>
      </c>
      <c r="AG689">
        <v>7.19</v>
      </c>
      <c r="AH689">
        <v>288</v>
      </c>
      <c r="AI689">
        <v>0.28999999999999998</v>
      </c>
      <c r="AJ689">
        <v>2.7E-2</v>
      </c>
      <c r="AK689">
        <v>9.6999999999999993</v>
      </c>
      <c r="AL689">
        <v>2.3E-2</v>
      </c>
      <c r="AM689">
        <v>4.87</v>
      </c>
      <c r="AN689">
        <v>-0.02</v>
      </c>
      <c r="AO689">
        <v>0.03</v>
      </c>
      <c r="AP689">
        <v>2.7</v>
      </c>
      <c r="AQ689">
        <v>0.1</v>
      </c>
      <c r="AR689">
        <v>42.4</v>
      </c>
      <c r="AS689">
        <v>-0.02</v>
      </c>
      <c r="AT689">
        <v>2.2999999999999998</v>
      </c>
      <c r="AU689">
        <v>280</v>
      </c>
      <c r="AV689">
        <v>0.05</v>
      </c>
      <c r="AW689">
        <v>0.4</v>
      </c>
      <c r="AX689">
        <v>29</v>
      </c>
      <c r="AY689">
        <v>-0.1</v>
      </c>
      <c r="AZ689">
        <v>18.3</v>
      </c>
    </row>
    <row r="690" spans="1:52" x14ac:dyDescent="0.3">
      <c r="A690" t="s">
        <v>2622</v>
      </c>
      <c r="B690" t="s">
        <v>2623</v>
      </c>
      <c r="C690" s="1" t="str">
        <f t="shared" si="109"/>
        <v>21:1174</v>
      </c>
      <c r="D690" s="1" t="str">
        <f t="shared" si="110"/>
        <v>21:0241</v>
      </c>
      <c r="E690" t="s">
        <v>2624</v>
      </c>
      <c r="F690" t="s">
        <v>2625</v>
      </c>
      <c r="H690">
        <v>71.119119999999995</v>
      </c>
      <c r="I690">
        <v>-114.30905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125</v>
      </c>
      <c r="N690">
        <v>272</v>
      </c>
      <c r="O690">
        <v>1</v>
      </c>
      <c r="P690">
        <v>10</v>
      </c>
      <c r="Q690">
        <v>0.68</v>
      </c>
      <c r="R690">
        <v>2.8</v>
      </c>
      <c r="S690">
        <v>-0.2</v>
      </c>
      <c r="T690">
        <v>-20</v>
      </c>
      <c r="U690">
        <v>65.8</v>
      </c>
      <c r="V690">
        <v>0.06</v>
      </c>
      <c r="W690">
        <v>14.57</v>
      </c>
      <c r="X690">
        <v>7.0000000000000007E-2</v>
      </c>
      <c r="Y690">
        <v>4.4000000000000004</v>
      </c>
      <c r="Z690">
        <v>11.1</v>
      </c>
      <c r="AA690">
        <v>10.23</v>
      </c>
      <c r="AB690">
        <v>0.99</v>
      </c>
      <c r="AC690">
        <v>2</v>
      </c>
      <c r="AD690">
        <v>6</v>
      </c>
      <c r="AE690">
        <v>0.11</v>
      </c>
      <c r="AF690">
        <v>9.1999999999999993</v>
      </c>
      <c r="AG690">
        <v>7.81</v>
      </c>
      <c r="AH690">
        <v>250</v>
      </c>
      <c r="AI690">
        <v>0.31</v>
      </c>
      <c r="AJ690">
        <v>0.02</v>
      </c>
      <c r="AK690">
        <v>7.5</v>
      </c>
      <c r="AL690">
        <v>0.02</v>
      </c>
      <c r="AM690">
        <v>4.95</v>
      </c>
      <c r="AN690">
        <v>-0.02</v>
      </c>
      <c r="AO690">
        <v>0.04</v>
      </c>
      <c r="AP690">
        <v>2.2000000000000002</v>
      </c>
      <c r="AQ690">
        <v>0.2</v>
      </c>
      <c r="AR690">
        <v>44.3</v>
      </c>
      <c r="AS690">
        <v>-0.02</v>
      </c>
      <c r="AT690">
        <v>1.9</v>
      </c>
      <c r="AU690">
        <v>200</v>
      </c>
      <c r="AV690">
        <v>0.05</v>
      </c>
      <c r="AW690">
        <v>0.4</v>
      </c>
      <c r="AX690">
        <v>24</v>
      </c>
      <c r="AY690">
        <v>-0.1</v>
      </c>
      <c r="AZ690">
        <v>18.7</v>
      </c>
    </row>
    <row r="691" spans="1:52" x14ac:dyDescent="0.3">
      <c r="A691" t="s">
        <v>2626</v>
      </c>
      <c r="B691" t="s">
        <v>2627</v>
      </c>
      <c r="C691" s="1" t="str">
        <f t="shared" si="109"/>
        <v>21:1174</v>
      </c>
      <c r="D691" s="1" t="str">
        <f t="shared" si="110"/>
        <v>21:0241</v>
      </c>
      <c r="E691" t="s">
        <v>2628</v>
      </c>
      <c r="F691" t="s">
        <v>2629</v>
      </c>
      <c r="H691">
        <v>71.137429999999995</v>
      </c>
      <c r="I691">
        <v>-114.22605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130</v>
      </c>
      <c r="N691">
        <v>273</v>
      </c>
      <c r="O691">
        <v>1</v>
      </c>
      <c r="P691">
        <v>30</v>
      </c>
      <c r="Q691">
        <v>1.03</v>
      </c>
      <c r="R691">
        <v>3</v>
      </c>
      <c r="S691">
        <v>0.8</v>
      </c>
      <c r="T691">
        <v>-20</v>
      </c>
      <c r="U691">
        <v>47.7</v>
      </c>
      <c r="V691">
        <v>0.09</v>
      </c>
      <c r="W691">
        <v>8.07</v>
      </c>
      <c r="X691">
        <v>0.19</v>
      </c>
      <c r="Y691">
        <v>7.4</v>
      </c>
      <c r="Z691">
        <v>14.7</v>
      </c>
      <c r="AA691">
        <v>27.27</v>
      </c>
      <c r="AB691">
        <v>1.59</v>
      </c>
      <c r="AC691">
        <v>3.3</v>
      </c>
      <c r="AD691">
        <v>29</v>
      </c>
      <c r="AE691">
        <v>0.1</v>
      </c>
      <c r="AF691">
        <v>11</v>
      </c>
      <c r="AG691">
        <v>4.8899999999999997</v>
      </c>
      <c r="AH691">
        <v>409</v>
      </c>
      <c r="AI691">
        <v>0.38</v>
      </c>
      <c r="AJ691">
        <v>2.7E-2</v>
      </c>
      <c r="AK691">
        <v>13.3</v>
      </c>
      <c r="AL691">
        <v>5.2999999999999999E-2</v>
      </c>
      <c r="AM691">
        <v>9.83</v>
      </c>
      <c r="AN691">
        <v>0.1</v>
      </c>
      <c r="AO691">
        <v>0.05</v>
      </c>
      <c r="AP691">
        <v>3.8</v>
      </c>
      <c r="AQ691">
        <v>0.4</v>
      </c>
      <c r="AR691">
        <v>27.5</v>
      </c>
      <c r="AS691">
        <v>0.02</v>
      </c>
      <c r="AT691">
        <v>2.2999999999999998</v>
      </c>
      <c r="AU691">
        <v>340</v>
      </c>
      <c r="AV691">
        <v>0.08</v>
      </c>
      <c r="AW691">
        <v>0.6</v>
      </c>
      <c r="AX691">
        <v>39</v>
      </c>
      <c r="AY691">
        <v>-0.1</v>
      </c>
      <c r="AZ691">
        <v>38.700000000000003</v>
      </c>
    </row>
    <row r="692" spans="1:52" x14ac:dyDescent="0.3">
      <c r="A692" t="s">
        <v>2630</v>
      </c>
      <c r="B692" t="s">
        <v>2631</v>
      </c>
      <c r="C692" s="1" t="str">
        <f t="shared" si="109"/>
        <v>21:1174</v>
      </c>
      <c r="D692" s="1" t="str">
        <f>HYPERLINK("http://geochem.nrcan.gc.ca/cdogs/content/svy/svy_e.htm", "")</f>
        <v/>
      </c>
      <c r="G692" s="1" t="str">
        <f>HYPERLINK("http://geochem.nrcan.gc.ca/cdogs/content/cr_/cr_00091_e.htm", "91")</f>
        <v>91</v>
      </c>
      <c r="J692" t="s">
        <v>70</v>
      </c>
      <c r="K692" t="s">
        <v>71</v>
      </c>
      <c r="L692">
        <v>35</v>
      </c>
      <c r="M692" t="s">
        <v>72</v>
      </c>
      <c r="N692">
        <v>274</v>
      </c>
      <c r="O692">
        <v>8</v>
      </c>
      <c r="P692">
        <v>268</v>
      </c>
      <c r="Q692">
        <v>1.1499999999999999</v>
      </c>
      <c r="R692">
        <v>21.5</v>
      </c>
      <c r="S692">
        <v>2.8</v>
      </c>
      <c r="T692">
        <v>-20</v>
      </c>
      <c r="U692">
        <v>285.8</v>
      </c>
      <c r="V692">
        <v>0.51</v>
      </c>
      <c r="W692">
        <v>1.62</v>
      </c>
      <c r="X692">
        <v>1.07</v>
      </c>
      <c r="Y692">
        <v>13.8</v>
      </c>
      <c r="Z692">
        <v>27</v>
      </c>
      <c r="AA692">
        <v>36.869999999999997</v>
      </c>
      <c r="AB692">
        <v>3.31</v>
      </c>
      <c r="AC692">
        <v>3.6</v>
      </c>
      <c r="AD692">
        <v>93</v>
      </c>
      <c r="AE692">
        <v>7.0000000000000007E-2</v>
      </c>
      <c r="AF692">
        <v>21.4</v>
      </c>
      <c r="AG692">
        <v>0.76</v>
      </c>
      <c r="AH692">
        <v>3690</v>
      </c>
      <c r="AI692">
        <v>0.98</v>
      </c>
      <c r="AJ692">
        <v>2.5000000000000001E-2</v>
      </c>
      <c r="AK692">
        <v>20</v>
      </c>
      <c r="AL692">
        <v>0.16</v>
      </c>
      <c r="AM692">
        <v>33.69</v>
      </c>
      <c r="AN692">
        <v>0.22</v>
      </c>
      <c r="AO692">
        <v>2.0499999999999998</v>
      </c>
      <c r="AP692">
        <v>3.9</v>
      </c>
      <c r="AQ692">
        <v>2</v>
      </c>
      <c r="AR692">
        <v>31.1</v>
      </c>
      <c r="AS692">
        <v>0.04</v>
      </c>
      <c r="AT692">
        <v>0.7</v>
      </c>
      <c r="AU692">
        <v>310</v>
      </c>
      <c r="AV692">
        <v>0.24</v>
      </c>
      <c r="AW692">
        <v>6.8</v>
      </c>
      <c r="AX692">
        <v>45</v>
      </c>
      <c r="AY692">
        <v>0.1</v>
      </c>
      <c r="AZ692">
        <v>161.80000000000001</v>
      </c>
    </row>
    <row r="693" spans="1:52" x14ac:dyDescent="0.3">
      <c r="A693" t="s">
        <v>2632</v>
      </c>
      <c r="B693" t="s">
        <v>2633</v>
      </c>
      <c r="C693" s="1" t="str">
        <f t="shared" si="109"/>
        <v>21:1174</v>
      </c>
      <c r="D693" s="1" t="str">
        <f t="shared" ref="D693:D700" si="113">HYPERLINK("http://geochem.nrcan.gc.ca/cdogs/content/svy/svy210241_e.htm", "21:0241")</f>
        <v>21:0241</v>
      </c>
      <c r="E693" t="s">
        <v>2580</v>
      </c>
      <c r="F693" t="s">
        <v>2634</v>
      </c>
      <c r="H693">
        <v>71.130319999999998</v>
      </c>
      <c r="I693">
        <v>-114.16304</v>
      </c>
      <c r="J693" s="1" t="str">
        <f t="shared" ref="J693:J700" si="114">HYPERLINK("http://geochem.nrcan.gc.ca/cdogs/content/kwd/kwd020030_e.htm", "NGR bulk stream sediment")</f>
        <v>NGR bulk stream sediment</v>
      </c>
      <c r="K693" s="1" t="str">
        <f t="shared" ref="K693:K700" si="115">HYPERLINK("http://geochem.nrcan.gc.ca/cdogs/content/kwd/kwd080006_e.htm", "&lt;177 micron (NGR)")</f>
        <v>&lt;177 micron (NGR)</v>
      </c>
      <c r="L693">
        <v>35</v>
      </c>
      <c r="M693" t="s">
        <v>116</v>
      </c>
      <c r="N693">
        <v>275</v>
      </c>
      <c r="O693">
        <v>1</v>
      </c>
      <c r="P693">
        <v>16</v>
      </c>
      <c r="Q693">
        <v>0.67</v>
      </c>
      <c r="R693">
        <v>0.9</v>
      </c>
      <c r="S693">
        <v>-0.2</v>
      </c>
      <c r="T693">
        <v>-20</v>
      </c>
      <c r="U693">
        <v>33.1</v>
      </c>
      <c r="V693">
        <v>0.05</v>
      </c>
      <c r="W693">
        <v>11.16</v>
      </c>
      <c r="X693">
        <v>0.08</v>
      </c>
      <c r="Y693">
        <v>3.2</v>
      </c>
      <c r="Z693">
        <v>10</v>
      </c>
      <c r="AA693">
        <v>12.35</v>
      </c>
      <c r="AB693">
        <v>0.56000000000000005</v>
      </c>
      <c r="AC693">
        <v>2</v>
      </c>
      <c r="AD693">
        <v>5</v>
      </c>
      <c r="AE693">
        <v>7.0000000000000007E-2</v>
      </c>
      <c r="AF693">
        <v>8.5</v>
      </c>
      <c r="AG693">
        <v>6.33</v>
      </c>
      <c r="AH693">
        <v>95</v>
      </c>
      <c r="AI693">
        <v>0.19</v>
      </c>
      <c r="AJ693">
        <v>1.4999999999999999E-2</v>
      </c>
      <c r="AK693">
        <v>6.7</v>
      </c>
      <c r="AL693">
        <v>1.9E-2</v>
      </c>
      <c r="AM693">
        <v>5.46</v>
      </c>
      <c r="AN693">
        <v>0.06</v>
      </c>
      <c r="AO693">
        <v>0.03</v>
      </c>
      <c r="AP693">
        <v>2.5</v>
      </c>
      <c r="AQ693">
        <v>0.3</v>
      </c>
      <c r="AR693">
        <v>32.4</v>
      </c>
      <c r="AS693">
        <v>-0.02</v>
      </c>
      <c r="AT693">
        <v>2.1</v>
      </c>
      <c r="AU693">
        <v>170</v>
      </c>
      <c r="AV693">
        <v>0.08</v>
      </c>
      <c r="AW693">
        <v>0.8</v>
      </c>
      <c r="AX693">
        <v>21</v>
      </c>
      <c r="AY693">
        <v>-0.1</v>
      </c>
      <c r="AZ693">
        <v>18.399999999999999</v>
      </c>
    </row>
    <row r="694" spans="1:52" x14ac:dyDescent="0.3">
      <c r="A694" t="s">
        <v>2635</v>
      </c>
      <c r="B694" t="s">
        <v>2636</v>
      </c>
      <c r="C694" s="1" t="str">
        <f t="shared" si="109"/>
        <v>21:1174</v>
      </c>
      <c r="D694" s="1" t="str">
        <f t="shared" si="113"/>
        <v>21:0241</v>
      </c>
      <c r="E694" t="s">
        <v>2580</v>
      </c>
      <c r="F694" t="s">
        <v>2637</v>
      </c>
      <c r="H694">
        <v>71.130319999999998</v>
      </c>
      <c r="I694">
        <v>-114.16304</v>
      </c>
      <c r="J694" s="1" t="str">
        <f t="shared" si="114"/>
        <v>NGR bulk stream sediment</v>
      </c>
      <c r="K694" s="1" t="str">
        <f t="shared" si="115"/>
        <v>&lt;177 micron (NGR)</v>
      </c>
      <c r="L694">
        <v>35</v>
      </c>
      <c r="M694" t="s">
        <v>120</v>
      </c>
      <c r="N694">
        <v>276</v>
      </c>
      <c r="O694">
        <v>1</v>
      </c>
      <c r="P694">
        <v>19</v>
      </c>
      <c r="Q694">
        <v>0.53</v>
      </c>
      <c r="R694">
        <v>1.2</v>
      </c>
      <c r="S694">
        <v>0.3</v>
      </c>
      <c r="T694">
        <v>-20</v>
      </c>
      <c r="U694">
        <v>27.2</v>
      </c>
      <c r="V694">
        <v>0.04</v>
      </c>
      <c r="W694">
        <v>12.04</v>
      </c>
      <c r="X694">
        <v>7.0000000000000007E-2</v>
      </c>
      <c r="Y694">
        <v>3.2</v>
      </c>
      <c r="Z694">
        <v>8.1999999999999993</v>
      </c>
      <c r="AA694">
        <v>10.92</v>
      </c>
      <c r="AB694">
        <v>0.5</v>
      </c>
      <c r="AC694">
        <v>1.7</v>
      </c>
      <c r="AD694">
        <v>-5</v>
      </c>
      <c r="AE694">
        <v>7.0000000000000007E-2</v>
      </c>
      <c r="AF694">
        <v>7.3</v>
      </c>
      <c r="AG694">
        <v>6.81</v>
      </c>
      <c r="AH694">
        <v>93</v>
      </c>
      <c r="AI694">
        <v>0.24</v>
      </c>
      <c r="AJ694">
        <v>1.4E-2</v>
      </c>
      <c r="AK694">
        <v>5.9</v>
      </c>
      <c r="AL694">
        <v>1.6E-2</v>
      </c>
      <c r="AM694">
        <v>4.76</v>
      </c>
      <c r="AN694">
        <v>0.05</v>
      </c>
      <c r="AO694">
        <v>0.03</v>
      </c>
      <c r="AP694">
        <v>2.2000000000000002</v>
      </c>
      <c r="AQ694">
        <v>0.2</v>
      </c>
      <c r="AR694">
        <v>34.200000000000003</v>
      </c>
      <c r="AS694">
        <v>-0.02</v>
      </c>
      <c r="AT694">
        <v>1.9</v>
      </c>
      <c r="AU694">
        <v>160</v>
      </c>
      <c r="AV694">
        <v>7.0000000000000007E-2</v>
      </c>
      <c r="AW694">
        <v>0.6</v>
      </c>
      <c r="AX694">
        <v>20</v>
      </c>
      <c r="AY694">
        <v>-0.1</v>
      </c>
      <c r="AZ694">
        <v>15.5</v>
      </c>
    </row>
    <row r="695" spans="1:52" x14ac:dyDescent="0.3">
      <c r="A695" t="s">
        <v>2638</v>
      </c>
      <c r="B695" t="s">
        <v>2639</v>
      </c>
      <c r="C695" s="1" t="str">
        <f t="shared" si="109"/>
        <v>21:1174</v>
      </c>
      <c r="D695" s="1" t="str">
        <f t="shared" si="113"/>
        <v>21:0241</v>
      </c>
      <c r="E695" t="s">
        <v>2640</v>
      </c>
      <c r="F695" t="s">
        <v>2641</v>
      </c>
      <c r="H695">
        <v>71.118449999999996</v>
      </c>
      <c r="I695">
        <v>-114.14704</v>
      </c>
      <c r="J695" s="1" t="str">
        <f t="shared" si="114"/>
        <v>NGR bulk stream sediment</v>
      </c>
      <c r="K695" s="1" t="str">
        <f t="shared" si="115"/>
        <v>&lt;177 micron (NGR)</v>
      </c>
      <c r="L695">
        <v>35</v>
      </c>
      <c r="M695" t="s">
        <v>135</v>
      </c>
      <c r="N695">
        <v>277</v>
      </c>
      <c r="O695">
        <v>1</v>
      </c>
      <c r="P695">
        <v>20</v>
      </c>
      <c r="Q695">
        <v>0.66</v>
      </c>
      <c r="R695">
        <v>2.2000000000000002</v>
      </c>
      <c r="S695">
        <v>-0.2</v>
      </c>
      <c r="T695">
        <v>-20</v>
      </c>
      <c r="U695">
        <v>30</v>
      </c>
      <c r="V695">
        <v>0.06</v>
      </c>
      <c r="W695">
        <v>13.88</v>
      </c>
      <c r="X695">
        <v>0.06</v>
      </c>
      <c r="Y695">
        <v>4.5</v>
      </c>
      <c r="Z695">
        <v>10.4</v>
      </c>
      <c r="AA695">
        <v>19.59</v>
      </c>
      <c r="AB695">
        <v>1.1100000000000001</v>
      </c>
      <c r="AC695">
        <v>2</v>
      </c>
      <c r="AD695">
        <v>5</v>
      </c>
      <c r="AE695">
        <v>0.08</v>
      </c>
      <c r="AF695">
        <v>9.1999999999999993</v>
      </c>
      <c r="AG695">
        <v>7.58</v>
      </c>
      <c r="AH695">
        <v>198</v>
      </c>
      <c r="AI695">
        <v>0.32</v>
      </c>
      <c r="AJ695">
        <v>1.4999999999999999E-2</v>
      </c>
      <c r="AK695">
        <v>7.3</v>
      </c>
      <c r="AL695">
        <v>2.3E-2</v>
      </c>
      <c r="AM695">
        <v>4.5</v>
      </c>
      <c r="AN695">
        <v>-0.02</v>
      </c>
      <c r="AO695">
        <v>0.03</v>
      </c>
      <c r="AP695">
        <v>3.5</v>
      </c>
      <c r="AQ695">
        <v>-0.1</v>
      </c>
      <c r="AR695">
        <v>41.2</v>
      </c>
      <c r="AS695">
        <v>-0.02</v>
      </c>
      <c r="AT695">
        <v>3</v>
      </c>
      <c r="AU695">
        <v>290</v>
      </c>
      <c r="AV695">
        <v>0.06</v>
      </c>
      <c r="AW695">
        <v>0.4</v>
      </c>
      <c r="AX695">
        <v>26</v>
      </c>
      <c r="AY695">
        <v>-0.1</v>
      </c>
      <c r="AZ695">
        <v>16.5</v>
      </c>
    </row>
    <row r="696" spans="1:52" x14ac:dyDescent="0.3">
      <c r="A696" t="s">
        <v>2642</v>
      </c>
      <c r="B696" t="s">
        <v>2643</v>
      </c>
      <c r="C696" s="1" t="str">
        <f t="shared" si="109"/>
        <v>21:1174</v>
      </c>
      <c r="D696" s="1" t="str">
        <f t="shared" si="113"/>
        <v>21:0241</v>
      </c>
      <c r="E696" t="s">
        <v>2644</v>
      </c>
      <c r="F696" t="s">
        <v>2645</v>
      </c>
      <c r="H696">
        <v>71.113389999999995</v>
      </c>
      <c r="I696">
        <v>-114.14604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140</v>
      </c>
      <c r="N696">
        <v>278</v>
      </c>
      <c r="O696">
        <v>1</v>
      </c>
      <c r="P696">
        <v>24</v>
      </c>
      <c r="Q696">
        <v>1.33</v>
      </c>
      <c r="R696">
        <v>2.5</v>
      </c>
      <c r="S696">
        <v>0.8</v>
      </c>
      <c r="T696">
        <v>-20</v>
      </c>
      <c r="U696">
        <v>52.5</v>
      </c>
      <c r="V696">
        <v>0.08</v>
      </c>
      <c r="W696">
        <v>6.7</v>
      </c>
      <c r="X696">
        <v>0.14000000000000001</v>
      </c>
      <c r="Y696">
        <v>8.5</v>
      </c>
      <c r="Z696">
        <v>13.8</v>
      </c>
      <c r="AA696">
        <v>30.26</v>
      </c>
      <c r="AB696">
        <v>1.82</v>
      </c>
      <c r="AC696">
        <v>3.7</v>
      </c>
      <c r="AD696">
        <v>15</v>
      </c>
      <c r="AE696">
        <v>0.08</v>
      </c>
      <c r="AF696">
        <v>11.3</v>
      </c>
      <c r="AG696">
        <v>3.99</v>
      </c>
      <c r="AH696">
        <v>157</v>
      </c>
      <c r="AI696">
        <v>0.2</v>
      </c>
      <c r="AJ696">
        <v>6.4000000000000001E-2</v>
      </c>
      <c r="AK696">
        <v>16</v>
      </c>
      <c r="AL696">
        <v>3.5999999999999997E-2</v>
      </c>
      <c r="AM696">
        <v>7.43</v>
      </c>
      <c r="AN696">
        <v>7.0000000000000007E-2</v>
      </c>
      <c r="AO696">
        <v>0.04</v>
      </c>
      <c r="AP696">
        <v>4</v>
      </c>
      <c r="AQ696">
        <v>0.3</v>
      </c>
      <c r="AR696">
        <v>28.6</v>
      </c>
      <c r="AS696">
        <v>0.02</v>
      </c>
      <c r="AT696">
        <v>3</v>
      </c>
      <c r="AU696">
        <v>550</v>
      </c>
      <c r="AV696">
        <v>0.06</v>
      </c>
      <c r="AW696">
        <v>0.4</v>
      </c>
      <c r="AX696">
        <v>47</v>
      </c>
      <c r="AY696">
        <v>-0.1</v>
      </c>
      <c r="AZ696">
        <v>40.200000000000003</v>
      </c>
    </row>
    <row r="697" spans="1:52" x14ac:dyDescent="0.3">
      <c r="A697" t="s">
        <v>2646</v>
      </c>
      <c r="B697" t="s">
        <v>2647</v>
      </c>
      <c r="C697" s="1" t="str">
        <f t="shared" si="109"/>
        <v>21:1174</v>
      </c>
      <c r="D697" s="1" t="str">
        <f t="shared" si="113"/>
        <v>21:0241</v>
      </c>
      <c r="E697" t="s">
        <v>2648</v>
      </c>
      <c r="F697" t="s">
        <v>2649</v>
      </c>
      <c r="H697">
        <v>71.205520000000007</v>
      </c>
      <c r="I697">
        <v>-113.98703999999999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145</v>
      </c>
      <c r="N697">
        <v>279</v>
      </c>
      <c r="O697">
        <v>1</v>
      </c>
      <c r="P697">
        <v>16</v>
      </c>
      <c r="Q697">
        <v>1.2</v>
      </c>
      <c r="R697">
        <v>1.9</v>
      </c>
      <c r="S697">
        <v>0.2</v>
      </c>
      <c r="T697">
        <v>-20</v>
      </c>
      <c r="U697">
        <v>60.3</v>
      </c>
      <c r="V697">
        <v>7.0000000000000007E-2</v>
      </c>
      <c r="W697">
        <v>9.9499999999999993</v>
      </c>
      <c r="X697">
        <v>0.09</v>
      </c>
      <c r="Y697">
        <v>4.9000000000000004</v>
      </c>
      <c r="Z697">
        <v>21.8</v>
      </c>
      <c r="AA697">
        <v>12.15</v>
      </c>
      <c r="AB697">
        <v>1</v>
      </c>
      <c r="AC697">
        <v>3.5</v>
      </c>
      <c r="AD697">
        <v>-5</v>
      </c>
      <c r="AE697">
        <v>0.08</v>
      </c>
      <c r="AF697">
        <v>16</v>
      </c>
      <c r="AG697">
        <v>5.54</v>
      </c>
      <c r="AH697">
        <v>181</v>
      </c>
      <c r="AI697">
        <v>0.17</v>
      </c>
      <c r="AJ697">
        <v>2.3E-2</v>
      </c>
      <c r="AK697">
        <v>7.9</v>
      </c>
      <c r="AL697">
        <v>3.4000000000000002E-2</v>
      </c>
      <c r="AM697">
        <v>8.4600000000000009</v>
      </c>
      <c r="AN697">
        <v>0.03</v>
      </c>
      <c r="AO697">
        <v>0.02</v>
      </c>
      <c r="AP697">
        <v>2.7</v>
      </c>
      <c r="AQ697">
        <v>0.2</v>
      </c>
      <c r="AR697">
        <v>41.1</v>
      </c>
      <c r="AS697">
        <v>-0.02</v>
      </c>
      <c r="AT697">
        <v>2.5</v>
      </c>
      <c r="AU697">
        <v>670</v>
      </c>
      <c r="AV697">
        <v>7.0000000000000007E-2</v>
      </c>
      <c r="AW697">
        <v>0.6</v>
      </c>
      <c r="AX697">
        <v>29</v>
      </c>
      <c r="AY697">
        <v>-0.1</v>
      </c>
      <c r="AZ697">
        <v>36.799999999999997</v>
      </c>
    </row>
    <row r="698" spans="1:52" x14ac:dyDescent="0.3">
      <c r="A698" t="s">
        <v>2650</v>
      </c>
      <c r="B698" t="s">
        <v>2651</v>
      </c>
      <c r="C698" s="1" t="str">
        <f t="shared" si="109"/>
        <v>21:1174</v>
      </c>
      <c r="D698" s="1" t="str">
        <f t="shared" si="113"/>
        <v>21:0241</v>
      </c>
      <c r="E698" t="s">
        <v>2652</v>
      </c>
      <c r="F698" t="s">
        <v>2653</v>
      </c>
      <c r="H698">
        <v>71.200729999999993</v>
      </c>
      <c r="I698">
        <v>-113.91603000000001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150</v>
      </c>
      <c r="N698">
        <v>280</v>
      </c>
      <c r="O698">
        <v>1</v>
      </c>
      <c r="P698">
        <v>63</v>
      </c>
      <c r="Q698">
        <v>1.59</v>
      </c>
      <c r="R698">
        <v>4.3</v>
      </c>
      <c r="S698">
        <v>7.6</v>
      </c>
      <c r="T698">
        <v>-20</v>
      </c>
      <c r="U698">
        <v>86.5</v>
      </c>
      <c r="V698">
        <v>0.16</v>
      </c>
      <c r="W698">
        <v>3.34</v>
      </c>
      <c r="X698">
        <v>0.3</v>
      </c>
      <c r="Y698">
        <v>15.1</v>
      </c>
      <c r="Z698">
        <v>21.7</v>
      </c>
      <c r="AA698">
        <v>96.27</v>
      </c>
      <c r="AB698">
        <v>2.98</v>
      </c>
      <c r="AC698">
        <v>5.4</v>
      </c>
      <c r="AD698">
        <v>64</v>
      </c>
      <c r="AE698">
        <v>0.13</v>
      </c>
      <c r="AF698">
        <v>16.5</v>
      </c>
      <c r="AG698">
        <v>3.57</v>
      </c>
      <c r="AH698">
        <v>1410</v>
      </c>
      <c r="AI698">
        <v>0.43</v>
      </c>
      <c r="AJ698">
        <v>2.4E-2</v>
      </c>
      <c r="AK698">
        <v>19.100000000000001</v>
      </c>
      <c r="AL698">
        <v>8.1000000000000003E-2</v>
      </c>
      <c r="AM698">
        <v>12.02</v>
      </c>
      <c r="AN698">
        <v>0.14000000000000001</v>
      </c>
      <c r="AO698">
        <v>0.06</v>
      </c>
      <c r="AP698">
        <v>5.9</v>
      </c>
      <c r="AQ698">
        <v>1.1000000000000001</v>
      </c>
      <c r="AR698">
        <v>16.7</v>
      </c>
      <c r="AS698">
        <v>-0.02</v>
      </c>
      <c r="AT698">
        <v>2.2999999999999998</v>
      </c>
      <c r="AU698">
        <v>390</v>
      </c>
      <c r="AV698">
        <v>0.11</v>
      </c>
      <c r="AW698">
        <v>0.8</v>
      </c>
      <c r="AX698">
        <v>60</v>
      </c>
      <c r="AY698">
        <v>-0.1</v>
      </c>
      <c r="AZ698">
        <v>70.400000000000006</v>
      </c>
    </row>
    <row r="699" spans="1:52" x14ac:dyDescent="0.3">
      <c r="A699" t="s">
        <v>2654</v>
      </c>
      <c r="B699" t="s">
        <v>2655</v>
      </c>
      <c r="C699" s="1" t="str">
        <f t="shared" si="109"/>
        <v>21:1174</v>
      </c>
      <c r="D699" s="1" t="str">
        <f t="shared" si="113"/>
        <v>21:0241</v>
      </c>
      <c r="E699" t="s">
        <v>2656</v>
      </c>
      <c r="F699" t="s">
        <v>2657</v>
      </c>
      <c r="H699">
        <v>71.247829999999993</v>
      </c>
      <c r="I699">
        <v>-113.44001</v>
      </c>
      <c r="J699" s="1" t="str">
        <f t="shared" si="114"/>
        <v>NGR bulk stream sediment</v>
      </c>
      <c r="K699" s="1" t="str">
        <f t="shared" si="115"/>
        <v>&lt;177 micron (NGR)</v>
      </c>
      <c r="L699">
        <v>36</v>
      </c>
      <c r="M699" t="s">
        <v>307</v>
      </c>
      <c r="N699">
        <v>281</v>
      </c>
      <c r="O699">
        <v>7</v>
      </c>
      <c r="P699">
        <v>6</v>
      </c>
      <c r="Q699">
        <v>0.15</v>
      </c>
      <c r="R699">
        <v>2.2000000000000002</v>
      </c>
      <c r="S699">
        <v>-0.2</v>
      </c>
      <c r="T699">
        <v>-20</v>
      </c>
      <c r="U699">
        <v>13.4</v>
      </c>
      <c r="V699">
        <v>-0.02</v>
      </c>
      <c r="W699">
        <v>13.64</v>
      </c>
      <c r="X699">
        <v>0.03</v>
      </c>
      <c r="Y699">
        <v>1.6</v>
      </c>
      <c r="Z699">
        <v>4.2</v>
      </c>
      <c r="AA699">
        <v>2.59</v>
      </c>
      <c r="AB699">
        <v>0.32</v>
      </c>
      <c r="AC699">
        <v>0.6</v>
      </c>
      <c r="AD699">
        <v>-5</v>
      </c>
      <c r="AE699">
        <v>0.04</v>
      </c>
      <c r="AF699">
        <v>5.6</v>
      </c>
      <c r="AG699">
        <v>7.27</v>
      </c>
      <c r="AH699">
        <v>154</v>
      </c>
      <c r="AI699">
        <v>0.34</v>
      </c>
      <c r="AJ699">
        <v>1.4E-2</v>
      </c>
      <c r="AK699">
        <v>2.9</v>
      </c>
      <c r="AL699">
        <v>1.2999999999999999E-2</v>
      </c>
      <c r="AM699">
        <v>3.02</v>
      </c>
      <c r="AN699">
        <v>-0.02</v>
      </c>
      <c r="AO699">
        <v>-0.02</v>
      </c>
      <c r="AP699">
        <v>0.9</v>
      </c>
      <c r="AQ699">
        <v>0.1</v>
      </c>
      <c r="AR699">
        <v>39.4</v>
      </c>
      <c r="AS699">
        <v>-0.02</v>
      </c>
      <c r="AT699">
        <v>1.9</v>
      </c>
      <c r="AU699">
        <v>80</v>
      </c>
      <c r="AV699">
        <v>0.03</v>
      </c>
      <c r="AW699">
        <v>0.3</v>
      </c>
      <c r="AX699">
        <v>8</v>
      </c>
      <c r="AY699">
        <v>-0.1</v>
      </c>
      <c r="AZ699">
        <v>5.9</v>
      </c>
    </row>
    <row r="700" spans="1:52" x14ac:dyDescent="0.3">
      <c r="A700" t="s">
        <v>2658</v>
      </c>
      <c r="B700" t="s">
        <v>2659</v>
      </c>
      <c r="C700" s="1" t="str">
        <f t="shared" si="109"/>
        <v>21:1174</v>
      </c>
      <c r="D700" s="1" t="str">
        <f t="shared" si="113"/>
        <v>21:0241</v>
      </c>
      <c r="E700" t="s">
        <v>2660</v>
      </c>
      <c r="F700" t="s">
        <v>2661</v>
      </c>
      <c r="H700">
        <v>71.153030000000001</v>
      </c>
      <c r="I700">
        <v>-113.91303000000001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36</v>
      </c>
      <c r="M700" t="s">
        <v>62</v>
      </c>
      <c r="N700">
        <v>282</v>
      </c>
      <c r="O700">
        <v>1</v>
      </c>
      <c r="P700">
        <v>54</v>
      </c>
      <c r="Q700">
        <v>1.02</v>
      </c>
      <c r="R700">
        <v>1.7</v>
      </c>
      <c r="S700">
        <v>2</v>
      </c>
      <c r="T700">
        <v>-20</v>
      </c>
      <c r="U700">
        <v>90</v>
      </c>
      <c r="V700">
        <v>0.11</v>
      </c>
      <c r="W700">
        <v>1.32</v>
      </c>
      <c r="X700">
        <v>0.32</v>
      </c>
      <c r="Y700">
        <v>7.4</v>
      </c>
      <c r="Z700">
        <v>20.399999999999999</v>
      </c>
      <c r="AA700">
        <v>51.08</v>
      </c>
      <c r="AB700">
        <v>1.06</v>
      </c>
      <c r="AC700">
        <v>4.4000000000000004</v>
      </c>
      <c r="AD700">
        <v>32</v>
      </c>
      <c r="AE700">
        <v>7.0000000000000007E-2</v>
      </c>
      <c r="AF700">
        <v>15.9</v>
      </c>
      <c r="AG700">
        <v>0.8</v>
      </c>
      <c r="AH700">
        <v>71</v>
      </c>
      <c r="AI700">
        <v>0.24</v>
      </c>
      <c r="AJ700">
        <v>1.4E-2</v>
      </c>
      <c r="AK700">
        <v>17.100000000000001</v>
      </c>
      <c r="AL700">
        <v>5.2999999999999999E-2</v>
      </c>
      <c r="AM700">
        <v>12.68</v>
      </c>
      <c r="AN700">
        <v>0.32</v>
      </c>
      <c r="AO700">
        <v>0.09</v>
      </c>
      <c r="AP700">
        <v>6</v>
      </c>
      <c r="AQ700">
        <v>0.9</v>
      </c>
      <c r="AR700">
        <v>10.8</v>
      </c>
      <c r="AS700">
        <v>-0.02</v>
      </c>
      <c r="AT700">
        <v>3</v>
      </c>
      <c r="AU700">
        <v>320</v>
      </c>
      <c r="AV700">
        <v>0.1</v>
      </c>
      <c r="AW700">
        <v>1.5</v>
      </c>
      <c r="AX700">
        <v>91</v>
      </c>
      <c r="AY700">
        <v>-0.1</v>
      </c>
      <c r="AZ700">
        <v>38.1</v>
      </c>
    </row>
    <row r="701" spans="1:52" x14ac:dyDescent="0.3">
      <c r="A701" t="s">
        <v>2662</v>
      </c>
      <c r="B701" t="s">
        <v>2663</v>
      </c>
      <c r="C701" s="1" t="str">
        <f t="shared" si="109"/>
        <v>21:1174</v>
      </c>
      <c r="D701" s="1" t="str">
        <f>HYPERLINK("http://geochem.nrcan.gc.ca/cdogs/content/svy/svy_e.htm", "")</f>
        <v/>
      </c>
      <c r="G701" s="1" t="str">
        <f>HYPERLINK("http://geochem.nrcan.gc.ca/cdogs/content/cr_/cr_00162_e.htm", "162")</f>
        <v>162</v>
      </c>
      <c r="J701" t="s">
        <v>70</v>
      </c>
      <c r="K701" t="s">
        <v>71</v>
      </c>
      <c r="L701">
        <v>36</v>
      </c>
      <c r="M701" t="s">
        <v>72</v>
      </c>
      <c r="N701">
        <v>283</v>
      </c>
      <c r="O701">
        <v>8</v>
      </c>
      <c r="P701">
        <v>97</v>
      </c>
      <c r="Q701">
        <v>1.1299999999999999</v>
      </c>
      <c r="R701">
        <v>7.2</v>
      </c>
      <c r="S701">
        <v>1.4</v>
      </c>
      <c r="T701">
        <v>-20</v>
      </c>
      <c r="U701">
        <v>390.9</v>
      </c>
      <c r="V701">
        <v>0.35</v>
      </c>
      <c r="W701">
        <v>4.17</v>
      </c>
      <c r="X701">
        <v>0.28000000000000003</v>
      </c>
      <c r="Y701">
        <v>17.5</v>
      </c>
      <c r="Z701">
        <v>47.3</v>
      </c>
      <c r="AA701">
        <v>40.68</v>
      </c>
      <c r="AB701">
        <v>3.6</v>
      </c>
      <c r="AC701">
        <v>3.8</v>
      </c>
      <c r="AD701">
        <v>42</v>
      </c>
      <c r="AE701">
        <v>0.06</v>
      </c>
      <c r="AF701">
        <v>13.2</v>
      </c>
      <c r="AG701">
        <v>1.66</v>
      </c>
      <c r="AH701">
        <v>609</v>
      </c>
      <c r="AI701">
        <v>1.32</v>
      </c>
      <c r="AJ701">
        <v>2.5999999999999999E-2</v>
      </c>
      <c r="AK701">
        <v>53.3</v>
      </c>
      <c r="AL701">
        <v>0.125</v>
      </c>
      <c r="AM701">
        <v>4.3600000000000003</v>
      </c>
      <c r="AN701">
        <v>0.13</v>
      </c>
      <c r="AO701">
        <v>0.28000000000000003</v>
      </c>
      <c r="AP701">
        <v>7.2</v>
      </c>
      <c r="AQ701">
        <v>0.6</v>
      </c>
      <c r="AR701">
        <v>87.6</v>
      </c>
      <c r="AS701">
        <v>-0.02</v>
      </c>
      <c r="AT701">
        <v>2.4</v>
      </c>
      <c r="AU701">
        <v>860</v>
      </c>
      <c r="AV701">
        <v>0.04</v>
      </c>
      <c r="AW701">
        <v>0.8</v>
      </c>
      <c r="AX701">
        <v>77</v>
      </c>
      <c r="AY701">
        <v>-0.1</v>
      </c>
      <c r="AZ701">
        <v>62.9</v>
      </c>
    </row>
    <row r="702" spans="1:52" x14ac:dyDescent="0.3">
      <c r="A702" t="s">
        <v>2664</v>
      </c>
      <c r="B702" t="s">
        <v>2665</v>
      </c>
      <c r="C702" s="1" t="str">
        <f t="shared" si="109"/>
        <v>21:1174</v>
      </c>
      <c r="D702" s="1" t="str">
        <f t="shared" ref="D702:D715" si="116">HYPERLINK("http://geochem.nrcan.gc.ca/cdogs/content/svy/svy210241_e.htm", "21:0241")</f>
        <v>21:0241</v>
      </c>
      <c r="E702" t="s">
        <v>2666</v>
      </c>
      <c r="F702" t="s">
        <v>2667</v>
      </c>
      <c r="H702">
        <v>71.166319999999999</v>
      </c>
      <c r="I702">
        <v>-113.88703</v>
      </c>
      <c r="J702" s="1" t="str">
        <f t="shared" ref="J702:J715" si="117">HYPERLINK("http://geochem.nrcan.gc.ca/cdogs/content/kwd/kwd020030_e.htm", "NGR bulk stream sediment")</f>
        <v>NGR bulk stream sediment</v>
      </c>
      <c r="K702" s="1" t="str">
        <f t="shared" ref="K702:K715" si="118">HYPERLINK("http://geochem.nrcan.gc.ca/cdogs/content/kwd/kwd080006_e.htm", "&lt;177 micron (NGR)")</f>
        <v>&lt;177 micron (NGR)</v>
      </c>
      <c r="L702">
        <v>36</v>
      </c>
      <c r="M702" t="s">
        <v>67</v>
      </c>
      <c r="N702">
        <v>284</v>
      </c>
      <c r="O702">
        <v>1</v>
      </c>
      <c r="P702">
        <v>25</v>
      </c>
      <c r="Q702">
        <v>1.1499999999999999</v>
      </c>
      <c r="R702">
        <v>2.1</v>
      </c>
      <c r="S702">
        <v>1.1000000000000001</v>
      </c>
      <c r="T702">
        <v>-20</v>
      </c>
      <c r="U702">
        <v>28.4</v>
      </c>
      <c r="V702">
        <v>0.04</v>
      </c>
      <c r="W702">
        <v>10.73</v>
      </c>
      <c r="X702">
        <v>0.09</v>
      </c>
      <c r="Y702">
        <v>12.8</v>
      </c>
      <c r="Z702">
        <v>11.9</v>
      </c>
      <c r="AA702">
        <v>81.38</v>
      </c>
      <c r="AB702">
        <v>3.17</v>
      </c>
      <c r="AC702">
        <v>4.4000000000000004</v>
      </c>
      <c r="AD702">
        <v>-5</v>
      </c>
      <c r="AE702">
        <v>0.05</v>
      </c>
      <c r="AF702">
        <v>8.8000000000000007</v>
      </c>
      <c r="AG702">
        <v>6.21</v>
      </c>
      <c r="AH702">
        <v>410</v>
      </c>
      <c r="AI702">
        <v>0.23</v>
      </c>
      <c r="AJ702">
        <v>4.4999999999999998E-2</v>
      </c>
      <c r="AK702">
        <v>18.600000000000001</v>
      </c>
      <c r="AL702">
        <v>3.3000000000000002E-2</v>
      </c>
      <c r="AM702">
        <v>5.54</v>
      </c>
      <c r="AN702">
        <v>-0.02</v>
      </c>
      <c r="AO702">
        <v>-0.02</v>
      </c>
      <c r="AP702">
        <v>8.6999999999999993</v>
      </c>
      <c r="AQ702">
        <v>0.3</v>
      </c>
      <c r="AR702">
        <v>37.799999999999997</v>
      </c>
      <c r="AS702">
        <v>-0.02</v>
      </c>
      <c r="AT702">
        <v>2.2000000000000002</v>
      </c>
      <c r="AU702">
        <v>950</v>
      </c>
      <c r="AV702">
        <v>0.03</v>
      </c>
      <c r="AW702">
        <v>0.4</v>
      </c>
      <c r="AX702">
        <v>93</v>
      </c>
      <c r="AY702">
        <v>-0.1</v>
      </c>
      <c r="AZ702">
        <v>33.5</v>
      </c>
    </row>
    <row r="703" spans="1:52" x14ac:dyDescent="0.3">
      <c r="A703" t="s">
        <v>2668</v>
      </c>
      <c r="B703" t="s">
        <v>2669</v>
      </c>
      <c r="C703" s="1" t="str">
        <f t="shared" si="109"/>
        <v>21:1174</v>
      </c>
      <c r="D703" s="1" t="str">
        <f t="shared" si="116"/>
        <v>21:0241</v>
      </c>
      <c r="E703" t="s">
        <v>2670</v>
      </c>
      <c r="F703" t="s">
        <v>2671</v>
      </c>
      <c r="H703">
        <v>71.188230000000004</v>
      </c>
      <c r="I703">
        <v>-113.65201999999999</v>
      </c>
      <c r="J703" s="1" t="str">
        <f t="shared" si="117"/>
        <v>NGR bulk stream sediment</v>
      </c>
      <c r="K703" s="1" t="str">
        <f t="shared" si="118"/>
        <v>&lt;177 micron (NGR)</v>
      </c>
      <c r="L703">
        <v>36</v>
      </c>
      <c r="M703" t="s">
        <v>77</v>
      </c>
      <c r="N703">
        <v>285</v>
      </c>
      <c r="O703">
        <v>1</v>
      </c>
      <c r="P703">
        <v>33</v>
      </c>
      <c r="Q703">
        <v>0.43</v>
      </c>
      <c r="R703">
        <v>3.4</v>
      </c>
      <c r="S703">
        <v>-0.2</v>
      </c>
      <c r="T703">
        <v>-20</v>
      </c>
      <c r="U703">
        <v>28.5</v>
      </c>
      <c r="V703">
        <v>0.06</v>
      </c>
      <c r="W703">
        <v>12.52</v>
      </c>
      <c r="X703">
        <v>0.12</v>
      </c>
      <c r="Y703">
        <v>3.9</v>
      </c>
      <c r="Z703">
        <v>8.8000000000000007</v>
      </c>
      <c r="AA703">
        <v>8.5399999999999991</v>
      </c>
      <c r="AB703">
        <v>0.82</v>
      </c>
      <c r="AC703">
        <v>1.5</v>
      </c>
      <c r="AD703">
        <v>19</v>
      </c>
      <c r="AE703">
        <v>0.06</v>
      </c>
      <c r="AF703">
        <v>7.3</v>
      </c>
      <c r="AG703">
        <v>7</v>
      </c>
      <c r="AH703">
        <v>456</v>
      </c>
      <c r="AI703">
        <v>0.44</v>
      </c>
      <c r="AJ703">
        <v>1.4E-2</v>
      </c>
      <c r="AK703">
        <v>6.5</v>
      </c>
      <c r="AL703">
        <v>3.1E-2</v>
      </c>
      <c r="AM703">
        <v>7.68</v>
      </c>
      <c r="AN703">
        <v>0.04</v>
      </c>
      <c r="AO703">
        <v>0.05</v>
      </c>
      <c r="AP703">
        <v>1.7</v>
      </c>
      <c r="AQ703">
        <v>0.3</v>
      </c>
      <c r="AR703">
        <v>37.4</v>
      </c>
      <c r="AS703">
        <v>-0.02</v>
      </c>
      <c r="AT703">
        <v>1.5</v>
      </c>
      <c r="AU703">
        <v>140</v>
      </c>
      <c r="AV703">
        <v>0.06</v>
      </c>
      <c r="AW703">
        <v>0.5</v>
      </c>
      <c r="AX703">
        <v>16</v>
      </c>
      <c r="AY703">
        <v>-0.1</v>
      </c>
      <c r="AZ703">
        <v>18.7</v>
      </c>
    </row>
    <row r="704" spans="1:52" x14ac:dyDescent="0.3">
      <c r="A704" t="s">
        <v>2672</v>
      </c>
      <c r="B704" t="s">
        <v>2673</v>
      </c>
      <c r="C704" s="1" t="str">
        <f t="shared" si="109"/>
        <v>21:1174</v>
      </c>
      <c r="D704" s="1" t="str">
        <f t="shared" si="116"/>
        <v>21:0241</v>
      </c>
      <c r="E704" t="s">
        <v>2674</v>
      </c>
      <c r="F704" t="s">
        <v>2675</v>
      </c>
      <c r="H704">
        <v>71.211830000000006</v>
      </c>
      <c r="I704">
        <v>-113.69902</v>
      </c>
      <c r="J704" s="1" t="str">
        <f t="shared" si="117"/>
        <v>NGR bulk stream sediment</v>
      </c>
      <c r="K704" s="1" t="str">
        <f t="shared" si="118"/>
        <v>&lt;177 micron (NGR)</v>
      </c>
      <c r="L704">
        <v>36</v>
      </c>
      <c r="M704" t="s">
        <v>82</v>
      </c>
      <c r="N704">
        <v>286</v>
      </c>
      <c r="O704">
        <v>1</v>
      </c>
      <c r="P704">
        <v>12</v>
      </c>
      <c r="Q704">
        <v>0.95</v>
      </c>
      <c r="R704">
        <v>1.6</v>
      </c>
      <c r="S704">
        <v>0.4</v>
      </c>
      <c r="T704">
        <v>-20</v>
      </c>
      <c r="U704">
        <v>56</v>
      </c>
      <c r="V704">
        <v>0.04</v>
      </c>
      <c r="W704">
        <v>10.85</v>
      </c>
      <c r="X704">
        <v>0.06</v>
      </c>
      <c r="Y704">
        <v>7.6</v>
      </c>
      <c r="Z704">
        <v>22.8</v>
      </c>
      <c r="AA704">
        <v>16.46</v>
      </c>
      <c r="AB704">
        <v>1.38</v>
      </c>
      <c r="AC704">
        <v>2.5</v>
      </c>
      <c r="AD704">
        <v>-5</v>
      </c>
      <c r="AE704">
        <v>0.09</v>
      </c>
      <c r="AF704">
        <v>7.3</v>
      </c>
      <c r="AG704">
        <v>6.55</v>
      </c>
      <c r="AH704">
        <v>332</v>
      </c>
      <c r="AI704">
        <v>0.22</v>
      </c>
      <c r="AJ704">
        <v>0.04</v>
      </c>
      <c r="AK704">
        <v>15.1</v>
      </c>
      <c r="AL704">
        <v>1.9E-2</v>
      </c>
      <c r="AM704">
        <v>4.59</v>
      </c>
      <c r="AN704">
        <v>-0.02</v>
      </c>
      <c r="AO704">
        <v>0.02</v>
      </c>
      <c r="AP704">
        <v>3.4</v>
      </c>
      <c r="AQ704">
        <v>0.2</v>
      </c>
      <c r="AR704">
        <v>36.700000000000003</v>
      </c>
      <c r="AS704">
        <v>-0.02</v>
      </c>
      <c r="AT704">
        <v>1.8</v>
      </c>
      <c r="AU704">
        <v>420</v>
      </c>
      <c r="AV704">
        <v>0.03</v>
      </c>
      <c r="AW704">
        <v>0.3</v>
      </c>
      <c r="AX704">
        <v>41</v>
      </c>
      <c r="AY704">
        <v>-0.1</v>
      </c>
      <c r="AZ704">
        <v>24.3</v>
      </c>
    </row>
    <row r="705" spans="1:52" x14ac:dyDescent="0.3">
      <c r="A705" t="s">
        <v>2676</v>
      </c>
      <c r="B705" t="s">
        <v>2677</v>
      </c>
      <c r="C705" s="1" t="str">
        <f t="shared" si="109"/>
        <v>21:1174</v>
      </c>
      <c r="D705" s="1" t="str">
        <f t="shared" si="116"/>
        <v>21:0241</v>
      </c>
      <c r="E705" t="s">
        <v>2678</v>
      </c>
      <c r="F705" t="s">
        <v>2679</v>
      </c>
      <c r="H705">
        <v>71.258200000000002</v>
      </c>
      <c r="I705">
        <v>-113.47301</v>
      </c>
      <c r="J705" s="1" t="str">
        <f t="shared" si="117"/>
        <v>NGR bulk stream sediment</v>
      </c>
      <c r="K705" s="1" t="str">
        <f t="shared" si="118"/>
        <v>&lt;177 micron (NGR)</v>
      </c>
      <c r="L705">
        <v>36</v>
      </c>
      <c r="M705" t="s">
        <v>87</v>
      </c>
      <c r="N705">
        <v>287</v>
      </c>
      <c r="O705">
        <v>1</v>
      </c>
      <c r="P705">
        <v>7</v>
      </c>
      <c r="Q705">
        <v>0.15</v>
      </c>
      <c r="R705">
        <v>2</v>
      </c>
      <c r="S705">
        <v>-0.2</v>
      </c>
      <c r="T705">
        <v>-20</v>
      </c>
      <c r="U705">
        <v>10.3</v>
      </c>
      <c r="V705">
        <v>-0.02</v>
      </c>
      <c r="W705">
        <v>13.57</v>
      </c>
      <c r="X705">
        <v>0.02</v>
      </c>
      <c r="Y705">
        <v>1.4</v>
      </c>
      <c r="Z705">
        <v>3.9</v>
      </c>
      <c r="AA705">
        <v>3.16</v>
      </c>
      <c r="AB705">
        <v>0.26</v>
      </c>
      <c r="AC705">
        <v>0.5</v>
      </c>
      <c r="AD705">
        <v>-5</v>
      </c>
      <c r="AE705">
        <v>0.04</v>
      </c>
      <c r="AF705">
        <v>4.3</v>
      </c>
      <c r="AG705">
        <v>7.33</v>
      </c>
      <c r="AH705">
        <v>156</v>
      </c>
      <c r="AI705">
        <v>0.32</v>
      </c>
      <c r="AJ705">
        <v>1.4999999999999999E-2</v>
      </c>
      <c r="AK705">
        <v>2.8</v>
      </c>
      <c r="AL705">
        <v>1.4E-2</v>
      </c>
      <c r="AM705">
        <v>2.83</v>
      </c>
      <c r="AN705">
        <v>-0.02</v>
      </c>
      <c r="AO705">
        <v>-0.02</v>
      </c>
      <c r="AP705">
        <v>0.8</v>
      </c>
      <c r="AQ705">
        <v>-0.1</v>
      </c>
      <c r="AR705">
        <v>40</v>
      </c>
      <c r="AS705">
        <v>-0.02</v>
      </c>
      <c r="AT705">
        <v>1.3</v>
      </c>
      <c r="AU705">
        <v>60</v>
      </c>
      <c r="AV705">
        <v>0.02</v>
      </c>
      <c r="AW705">
        <v>0.3</v>
      </c>
      <c r="AX705">
        <v>6</v>
      </c>
      <c r="AY705">
        <v>-0.1</v>
      </c>
      <c r="AZ705">
        <v>7.4</v>
      </c>
    </row>
    <row r="706" spans="1:52" x14ac:dyDescent="0.3">
      <c r="A706" t="s">
        <v>2680</v>
      </c>
      <c r="B706" t="s">
        <v>2681</v>
      </c>
      <c r="C706" s="1" t="str">
        <f t="shared" si="109"/>
        <v>21:1174</v>
      </c>
      <c r="D706" s="1" t="str">
        <f t="shared" si="116"/>
        <v>21:0241</v>
      </c>
      <c r="E706" t="s">
        <v>2682</v>
      </c>
      <c r="F706" t="s">
        <v>2683</v>
      </c>
      <c r="H706">
        <v>71.246859999999998</v>
      </c>
      <c r="I706">
        <v>-113.45101</v>
      </c>
      <c r="J706" s="1" t="str">
        <f t="shared" si="117"/>
        <v>NGR bulk stream sediment</v>
      </c>
      <c r="K706" s="1" t="str">
        <f t="shared" si="118"/>
        <v>&lt;177 micron (NGR)</v>
      </c>
      <c r="L706">
        <v>36</v>
      </c>
      <c r="M706" t="s">
        <v>92</v>
      </c>
      <c r="N706">
        <v>288</v>
      </c>
      <c r="O706">
        <v>1</v>
      </c>
      <c r="P706">
        <v>9</v>
      </c>
      <c r="Q706">
        <v>0.28000000000000003</v>
      </c>
      <c r="R706">
        <v>1.4</v>
      </c>
      <c r="S706">
        <v>-0.2</v>
      </c>
      <c r="T706">
        <v>-20</v>
      </c>
      <c r="U706">
        <v>19.399999999999999</v>
      </c>
      <c r="V706">
        <v>0.02</v>
      </c>
      <c r="W706">
        <v>13.37</v>
      </c>
      <c r="X706">
        <v>0.03</v>
      </c>
      <c r="Y706">
        <v>1.7</v>
      </c>
      <c r="Z706">
        <v>5.4</v>
      </c>
      <c r="AA706">
        <v>5.13</v>
      </c>
      <c r="AB706">
        <v>0.27</v>
      </c>
      <c r="AC706">
        <v>1</v>
      </c>
      <c r="AD706">
        <v>-5</v>
      </c>
      <c r="AE706">
        <v>0.05</v>
      </c>
      <c r="AF706">
        <v>6.3</v>
      </c>
      <c r="AG706">
        <v>7.33</v>
      </c>
      <c r="AH706">
        <v>144</v>
      </c>
      <c r="AI706">
        <v>0.22</v>
      </c>
      <c r="AJ706">
        <v>1.6E-2</v>
      </c>
      <c r="AK706">
        <v>3.4</v>
      </c>
      <c r="AL706">
        <v>1.4E-2</v>
      </c>
      <c r="AM706">
        <v>3.36</v>
      </c>
      <c r="AN706">
        <v>-0.02</v>
      </c>
      <c r="AO706">
        <v>-0.02</v>
      </c>
      <c r="AP706">
        <v>1.3</v>
      </c>
      <c r="AQ706">
        <v>0.2</v>
      </c>
      <c r="AR706">
        <v>38.799999999999997</v>
      </c>
      <c r="AS706">
        <v>-0.02</v>
      </c>
      <c r="AT706">
        <v>1.7</v>
      </c>
      <c r="AU706">
        <v>110</v>
      </c>
      <c r="AV706">
        <v>0.04</v>
      </c>
      <c r="AW706">
        <v>0.3</v>
      </c>
      <c r="AX706">
        <v>10</v>
      </c>
      <c r="AY706">
        <v>-0.1</v>
      </c>
      <c r="AZ706">
        <v>9.1</v>
      </c>
    </row>
    <row r="707" spans="1:52" x14ac:dyDescent="0.3">
      <c r="A707" t="s">
        <v>2684</v>
      </c>
      <c r="B707" t="s">
        <v>2685</v>
      </c>
      <c r="C707" s="1" t="str">
        <f t="shared" si="109"/>
        <v>21:1174</v>
      </c>
      <c r="D707" s="1" t="str">
        <f t="shared" si="116"/>
        <v>21:0241</v>
      </c>
      <c r="E707" t="s">
        <v>2656</v>
      </c>
      <c r="F707" t="s">
        <v>2686</v>
      </c>
      <c r="H707">
        <v>71.247829999999993</v>
      </c>
      <c r="I707">
        <v>-113.44001</v>
      </c>
      <c r="J707" s="1" t="str">
        <f t="shared" si="117"/>
        <v>NGR bulk stream sediment</v>
      </c>
      <c r="K707" s="1" t="str">
        <f t="shared" si="118"/>
        <v>&lt;177 micron (NGR)</v>
      </c>
      <c r="L707">
        <v>36</v>
      </c>
      <c r="M707" t="s">
        <v>311</v>
      </c>
      <c r="N707">
        <v>289</v>
      </c>
      <c r="O707">
        <v>1</v>
      </c>
      <c r="P707">
        <v>6</v>
      </c>
      <c r="Q707">
        <v>0.16</v>
      </c>
      <c r="R707">
        <v>2.4</v>
      </c>
      <c r="S707">
        <v>-0.2</v>
      </c>
      <c r="T707">
        <v>-20</v>
      </c>
      <c r="U707">
        <v>12.9</v>
      </c>
      <c r="V707">
        <v>-0.02</v>
      </c>
      <c r="W707">
        <v>13.28</v>
      </c>
      <c r="X707">
        <v>0.02</v>
      </c>
      <c r="Y707">
        <v>1.7</v>
      </c>
      <c r="Z707">
        <v>5</v>
      </c>
      <c r="AA707">
        <v>3.05</v>
      </c>
      <c r="AB707">
        <v>0.31</v>
      </c>
      <c r="AC707">
        <v>0.6</v>
      </c>
      <c r="AD707">
        <v>-5</v>
      </c>
      <c r="AE707">
        <v>0.04</v>
      </c>
      <c r="AF707">
        <v>5.7</v>
      </c>
      <c r="AG707">
        <v>7.25</v>
      </c>
      <c r="AH707">
        <v>167</v>
      </c>
      <c r="AI707">
        <v>0.35</v>
      </c>
      <c r="AJ707">
        <v>1.4999999999999999E-2</v>
      </c>
      <c r="AK707">
        <v>3</v>
      </c>
      <c r="AL707">
        <v>1.2999999999999999E-2</v>
      </c>
      <c r="AM707">
        <v>2.99</v>
      </c>
      <c r="AN707">
        <v>-0.02</v>
      </c>
      <c r="AO707">
        <v>-0.02</v>
      </c>
      <c r="AP707">
        <v>0.9</v>
      </c>
      <c r="AQ707">
        <v>-0.1</v>
      </c>
      <c r="AR707">
        <v>38.799999999999997</v>
      </c>
      <c r="AS707">
        <v>-0.02</v>
      </c>
      <c r="AT707">
        <v>1.6</v>
      </c>
      <c r="AU707">
        <v>80</v>
      </c>
      <c r="AV707">
        <v>0.03</v>
      </c>
      <c r="AW707">
        <v>0.4</v>
      </c>
      <c r="AX707">
        <v>8</v>
      </c>
      <c r="AY707">
        <v>-0.1</v>
      </c>
      <c r="AZ707">
        <v>6.8</v>
      </c>
    </row>
    <row r="708" spans="1:52" x14ac:dyDescent="0.3">
      <c r="A708" t="s">
        <v>2687</v>
      </c>
      <c r="B708" t="s">
        <v>2688</v>
      </c>
      <c r="C708" s="1" t="str">
        <f t="shared" si="109"/>
        <v>21:1174</v>
      </c>
      <c r="D708" s="1" t="str">
        <f t="shared" si="116"/>
        <v>21:0241</v>
      </c>
      <c r="E708" t="s">
        <v>1690</v>
      </c>
      <c r="F708" t="s">
        <v>2689</v>
      </c>
      <c r="H708">
        <v>71.756339999999994</v>
      </c>
      <c r="I708">
        <v>-112.24798</v>
      </c>
      <c r="J708" s="1" t="str">
        <f t="shared" si="117"/>
        <v>NGR bulk stream sediment</v>
      </c>
      <c r="K708" s="1" t="str">
        <f t="shared" si="118"/>
        <v>&lt;177 micron (NGR)</v>
      </c>
      <c r="O708">
        <v>2</v>
      </c>
      <c r="P708">
        <v>25</v>
      </c>
      <c r="Q708">
        <v>1.69</v>
      </c>
      <c r="R708">
        <v>1.4</v>
      </c>
      <c r="S708">
        <v>1.4</v>
      </c>
      <c r="T708">
        <v>-20</v>
      </c>
      <c r="U708">
        <v>94.2</v>
      </c>
      <c r="V708">
        <v>0.05</v>
      </c>
      <c r="W708">
        <v>2.69</v>
      </c>
      <c r="X708">
        <v>0.12</v>
      </c>
      <c r="Y708">
        <v>20</v>
      </c>
      <c r="Z708">
        <v>33.200000000000003</v>
      </c>
      <c r="AA708">
        <v>68.41</v>
      </c>
      <c r="AB708">
        <v>3.3</v>
      </c>
      <c r="AC708">
        <v>5.6</v>
      </c>
      <c r="AD708">
        <v>15</v>
      </c>
      <c r="AE708">
        <v>7.0000000000000007E-2</v>
      </c>
      <c r="AF708">
        <v>9.6999999999999993</v>
      </c>
      <c r="AG708">
        <v>1.95</v>
      </c>
      <c r="AH708">
        <v>695</v>
      </c>
      <c r="AI708">
        <v>0.25</v>
      </c>
      <c r="AJ708">
        <v>7.2999999999999995E-2</v>
      </c>
      <c r="AK708">
        <v>35.200000000000003</v>
      </c>
      <c r="AL708">
        <v>2.1000000000000001E-2</v>
      </c>
      <c r="AM708">
        <v>7.89</v>
      </c>
      <c r="AN708">
        <v>-0.02</v>
      </c>
      <c r="AO708">
        <v>-0.02</v>
      </c>
      <c r="AP708">
        <v>5.9</v>
      </c>
      <c r="AQ708">
        <v>0.6</v>
      </c>
      <c r="AR708">
        <v>21</v>
      </c>
      <c r="AS708">
        <v>-0.02</v>
      </c>
      <c r="AT708">
        <v>2.5</v>
      </c>
      <c r="AU708">
        <v>2990</v>
      </c>
      <c r="AV708">
        <v>-0.02</v>
      </c>
      <c r="AW708">
        <v>0.3</v>
      </c>
      <c r="AX708">
        <v>163</v>
      </c>
      <c r="AY708">
        <v>-0.1</v>
      </c>
      <c r="AZ708">
        <v>65.400000000000006</v>
      </c>
    </row>
    <row r="709" spans="1:52" x14ac:dyDescent="0.3">
      <c r="A709" t="s">
        <v>2690</v>
      </c>
      <c r="B709" t="s">
        <v>2691</v>
      </c>
      <c r="C709" s="1" t="str">
        <f t="shared" si="109"/>
        <v>21:1174</v>
      </c>
      <c r="D709" s="1" t="str">
        <f t="shared" si="116"/>
        <v>21:0241</v>
      </c>
      <c r="E709" t="s">
        <v>1808</v>
      </c>
      <c r="F709" t="s">
        <v>2692</v>
      </c>
      <c r="H709">
        <v>71.813749999999999</v>
      </c>
      <c r="I709">
        <v>-112.94203</v>
      </c>
      <c r="J709" s="1" t="str">
        <f t="shared" si="117"/>
        <v>NGR bulk stream sediment</v>
      </c>
      <c r="K709" s="1" t="str">
        <f t="shared" si="118"/>
        <v>&lt;177 micron (NGR)</v>
      </c>
      <c r="O709">
        <v>2</v>
      </c>
      <c r="P709">
        <v>52</v>
      </c>
      <c r="Q709">
        <v>3.68</v>
      </c>
      <c r="R709">
        <v>1.2</v>
      </c>
      <c r="S709">
        <v>2.9</v>
      </c>
      <c r="T709">
        <v>-20</v>
      </c>
      <c r="U709">
        <v>51.1</v>
      </c>
      <c r="V709">
        <v>0.08</v>
      </c>
      <c r="W709">
        <v>1.21</v>
      </c>
      <c r="X709">
        <v>0.14000000000000001</v>
      </c>
      <c r="Y709">
        <v>32.5</v>
      </c>
      <c r="Z709">
        <v>56.6</v>
      </c>
      <c r="AA709">
        <v>206.16</v>
      </c>
      <c r="AB709">
        <v>5.28</v>
      </c>
      <c r="AC709">
        <v>11.7</v>
      </c>
      <c r="AD709">
        <v>15</v>
      </c>
      <c r="AE709">
        <v>7.0000000000000007E-2</v>
      </c>
      <c r="AF709">
        <v>8.5</v>
      </c>
      <c r="AG709">
        <v>1.97</v>
      </c>
      <c r="AH709">
        <v>502</v>
      </c>
      <c r="AI709">
        <v>0.23</v>
      </c>
      <c r="AJ709">
        <v>6.5000000000000002E-2</v>
      </c>
      <c r="AK709">
        <v>63.1</v>
      </c>
      <c r="AL709">
        <v>3.9E-2</v>
      </c>
      <c r="AM709">
        <v>4.55</v>
      </c>
      <c r="AN709">
        <v>0.04</v>
      </c>
      <c r="AO709">
        <v>0.03</v>
      </c>
      <c r="AP709">
        <v>15.7</v>
      </c>
      <c r="AQ709">
        <v>0.5</v>
      </c>
      <c r="AR709">
        <v>30.5</v>
      </c>
      <c r="AS709">
        <v>-0.02</v>
      </c>
      <c r="AT709">
        <v>2.2000000000000002</v>
      </c>
      <c r="AU709">
        <v>4060</v>
      </c>
      <c r="AV709">
        <v>-0.02</v>
      </c>
      <c r="AW709">
        <v>0.4</v>
      </c>
      <c r="AX709">
        <v>203</v>
      </c>
      <c r="AY709">
        <v>-0.1</v>
      </c>
      <c r="AZ709">
        <v>66</v>
      </c>
    </row>
    <row r="710" spans="1:52" x14ac:dyDescent="0.3">
      <c r="A710" t="s">
        <v>2693</v>
      </c>
      <c r="B710" t="s">
        <v>2694</v>
      </c>
      <c r="C710" s="1" t="str">
        <f t="shared" si="109"/>
        <v>21:1174</v>
      </c>
      <c r="D710" s="1" t="str">
        <f t="shared" si="116"/>
        <v>21:0241</v>
      </c>
      <c r="E710" t="s">
        <v>1954</v>
      </c>
      <c r="F710" t="s">
        <v>2695</v>
      </c>
      <c r="H710">
        <v>71.291340000000005</v>
      </c>
      <c r="I710">
        <v>-115.52715000000001</v>
      </c>
      <c r="J710" s="1" t="str">
        <f t="shared" si="117"/>
        <v>NGR bulk stream sediment</v>
      </c>
      <c r="K710" s="1" t="str">
        <f t="shared" si="118"/>
        <v>&lt;177 micron (NGR)</v>
      </c>
      <c r="O710">
        <v>2</v>
      </c>
      <c r="P710">
        <v>22</v>
      </c>
      <c r="Q710">
        <v>1.69</v>
      </c>
      <c r="R710">
        <v>2.1</v>
      </c>
      <c r="S710">
        <v>0.5</v>
      </c>
      <c r="T710">
        <v>-20</v>
      </c>
      <c r="U710">
        <v>133.19999999999999</v>
      </c>
      <c r="V710">
        <v>0.09</v>
      </c>
      <c r="W710">
        <v>11.21</v>
      </c>
      <c r="X710">
        <v>0.06</v>
      </c>
      <c r="Y710">
        <v>8.3000000000000007</v>
      </c>
      <c r="Z710">
        <v>16.3</v>
      </c>
      <c r="AA710">
        <v>24.52</v>
      </c>
      <c r="AB710">
        <v>1.36</v>
      </c>
      <c r="AC710">
        <v>4.3</v>
      </c>
      <c r="AD710">
        <v>-5</v>
      </c>
      <c r="AE710">
        <v>0.2</v>
      </c>
      <c r="AF710">
        <v>11</v>
      </c>
      <c r="AG710">
        <v>6.08</v>
      </c>
      <c r="AH710">
        <v>327</v>
      </c>
      <c r="AI710">
        <v>0.45</v>
      </c>
      <c r="AJ710">
        <v>1.9E-2</v>
      </c>
      <c r="AK710">
        <v>11.6</v>
      </c>
      <c r="AL710">
        <v>2.1000000000000001E-2</v>
      </c>
      <c r="AM710">
        <v>9.19</v>
      </c>
      <c r="AN710">
        <v>0.06</v>
      </c>
      <c r="AO710">
        <v>-0.02</v>
      </c>
      <c r="AP710">
        <v>3</v>
      </c>
      <c r="AQ710">
        <v>-0.1</v>
      </c>
      <c r="AR710">
        <v>53.6</v>
      </c>
      <c r="AS710">
        <v>-0.02</v>
      </c>
      <c r="AT710">
        <v>1.4</v>
      </c>
      <c r="AU710">
        <v>460</v>
      </c>
      <c r="AV710">
        <v>0.1</v>
      </c>
      <c r="AW710">
        <v>0.4</v>
      </c>
      <c r="AX710">
        <v>37</v>
      </c>
      <c r="AY710">
        <v>-0.1</v>
      </c>
      <c r="AZ710">
        <v>29.7</v>
      </c>
    </row>
    <row r="711" spans="1:52" x14ac:dyDescent="0.3">
      <c r="A711" t="s">
        <v>2696</v>
      </c>
      <c r="B711" t="s">
        <v>2697</v>
      </c>
      <c r="C711" s="1" t="str">
        <f t="shared" si="109"/>
        <v>21:1174</v>
      </c>
      <c r="D711" s="1" t="str">
        <f t="shared" si="116"/>
        <v>21:0241</v>
      </c>
      <c r="E711" t="s">
        <v>2026</v>
      </c>
      <c r="F711" t="s">
        <v>2698</v>
      </c>
      <c r="H711">
        <v>71.773420000000002</v>
      </c>
      <c r="I711">
        <v>-113.13804</v>
      </c>
      <c r="J711" s="1" t="str">
        <f t="shared" si="117"/>
        <v>NGR bulk stream sediment</v>
      </c>
      <c r="K711" s="1" t="str">
        <f t="shared" si="118"/>
        <v>&lt;177 micron (NGR)</v>
      </c>
      <c r="O711">
        <v>2</v>
      </c>
      <c r="P711">
        <v>107</v>
      </c>
      <c r="Q711">
        <v>3.8</v>
      </c>
      <c r="R711">
        <v>2.2000000000000002</v>
      </c>
      <c r="S711">
        <v>5.2</v>
      </c>
      <c r="T711">
        <v>-20</v>
      </c>
      <c r="U711">
        <v>324.60000000000002</v>
      </c>
      <c r="V711">
        <v>0.11</v>
      </c>
      <c r="W711">
        <v>1.1399999999999999</v>
      </c>
      <c r="X711">
        <v>0.18</v>
      </c>
      <c r="Y711">
        <v>36.6</v>
      </c>
      <c r="Z711">
        <v>58.3</v>
      </c>
      <c r="AA711">
        <v>258.66000000000003</v>
      </c>
      <c r="AB711">
        <v>5.5</v>
      </c>
      <c r="AC711">
        <v>11.5</v>
      </c>
      <c r="AD711">
        <v>26</v>
      </c>
      <c r="AE711">
        <v>0.14000000000000001</v>
      </c>
      <c r="AF711">
        <v>12.7</v>
      </c>
      <c r="AG711">
        <v>2.21</v>
      </c>
      <c r="AH711">
        <v>1247</v>
      </c>
      <c r="AI711">
        <v>0.48</v>
      </c>
      <c r="AJ711">
        <v>6.0999999999999999E-2</v>
      </c>
      <c r="AK711">
        <v>72</v>
      </c>
      <c r="AL711">
        <v>5.2999999999999999E-2</v>
      </c>
      <c r="AM711">
        <v>6.92</v>
      </c>
      <c r="AN711">
        <v>0.03</v>
      </c>
      <c r="AO711">
        <v>0.03</v>
      </c>
      <c r="AP711">
        <v>15.4</v>
      </c>
      <c r="AQ711">
        <v>1</v>
      </c>
      <c r="AR711">
        <v>15.3</v>
      </c>
      <c r="AS711">
        <v>-0.02</v>
      </c>
      <c r="AT711">
        <v>3</v>
      </c>
      <c r="AU711">
        <v>2530</v>
      </c>
      <c r="AV711">
        <v>0.08</v>
      </c>
      <c r="AW711">
        <v>1.1000000000000001</v>
      </c>
      <c r="AX711">
        <v>174</v>
      </c>
      <c r="AY711">
        <v>-0.1</v>
      </c>
      <c r="AZ711">
        <v>83.3</v>
      </c>
    </row>
    <row r="712" spans="1:52" x14ac:dyDescent="0.3">
      <c r="A712" t="s">
        <v>2699</v>
      </c>
      <c r="B712" t="s">
        <v>2700</v>
      </c>
      <c r="C712" s="1" t="str">
        <f t="shared" si="109"/>
        <v>21:1174</v>
      </c>
      <c r="D712" s="1" t="str">
        <f t="shared" si="116"/>
        <v>21:0241</v>
      </c>
      <c r="E712" t="s">
        <v>2288</v>
      </c>
      <c r="F712" t="s">
        <v>2701</v>
      </c>
      <c r="H712">
        <v>71.180639999999997</v>
      </c>
      <c r="I712">
        <v>-115.23812</v>
      </c>
      <c r="J712" s="1" t="str">
        <f t="shared" si="117"/>
        <v>NGR bulk stream sediment</v>
      </c>
      <c r="K712" s="1" t="str">
        <f t="shared" si="118"/>
        <v>&lt;177 micron (NGR)</v>
      </c>
      <c r="O712">
        <v>2</v>
      </c>
      <c r="P712">
        <v>19</v>
      </c>
      <c r="Q712">
        <v>0.93</v>
      </c>
      <c r="R712">
        <v>1.5</v>
      </c>
      <c r="S712">
        <v>0.7</v>
      </c>
      <c r="T712">
        <v>-20</v>
      </c>
      <c r="U712">
        <v>39</v>
      </c>
      <c r="V712">
        <v>7.0000000000000007E-2</v>
      </c>
      <c r="W712">
        <v>8.48</v>
      </c>
      <c r="X712">
        <v>0.1</v>
      </c>
      <c r="Y712">
        <v>8.4</v>
      </c>
      <c r="Z712">
        <v>11.4</v>
      </c>
      <c r="AA712">
        <v>41.52</v>
      </c>
      <c r="AB712">
        <v>1.67</v>
      </c>
      <c r="AC712">
        <v>3</v>
      </c>
      <c r="AD712">
        <v>-5</v>
      </c>
      <c r="AE712">
        <v>0.06</v>
      </c>
      <c r="AF712">
        <v>8.6</v>
      </c>
      <c r="AG712">
        <v>4.87</v>
      </c>
      <c r="AH712">
        <v>271</v>
      </c>
      <c r="AI712">
        <v>0.22</v>
      </c>
      <c r="AJ712">
        <v>5.6000000000000001E-2</v>
      </c>
      <c r="AK712">
        <v>14.7</v>
      </c>
      <c r="AL712">
        <v>2.3E-2</v>
      </c>
      <c r="AM712">
        <v>5.77</v>
      </c>
      <c r="AN712">
        <v>-0.02</v>
      </c>
      <c r="AO712">
        <v>0.03</v>
      </c>
      <c r="AP712">
        <v>3.1</v>
      </c>
      <c r="AQ712">
        <v>0.3</v>
      </c>
      <c r="AR712">
        <v>35.200000000000003</v>
      </c>
      <c r="AS712">
        <v>-0.02</v>
      </c>
      <c r="AT712">
        <v>2.2000000000000002</v>
      </c>
      <c r="AU712">
        <v>940</v>
      </c>
      <c r="AV712">
        <v>0.03</v>
      </c>
      <c r="AW712">
        <v>0.4</v>
      </c>
      <c r="AX712">
        <v>74</v>
      </c>
      <c r="AY712">
        <v>-0.1</v>
      </c>
      <c r="AZ712">
        <v>32.700000000000003</v>
      </c>
    </row>
    <row r="713" spans="1:52" x14ac:dyDescent="0.3">
      <c r="A713" t="s">
        <v>2702</v>
      </c>
      <c r="B713" t="s">
        <v>2703</v>
      </c>
      <c r="C713" s="1" t="str">
        <f t="shared" si="109"/>
        <v>21:1174</v>
      </c>
      <c r="D713" s="1" t="str">
        <f t="shared" si="116"/>
        <v>21:0241</v>
      </c>
      <c r="E713" t="s">
        <v>2380</v>
      </c>
      <c r="F713" t="s">
        <v>2704</v>
      </c>
      <c r="H713">
        <v>71.245599999999996</v>
      </c>
      <c r="I713">
        <v>-113.05298000000001</v>
      </c>
      <c r="J713" s="1" t="str">
        <f t="shared" si="117"/>
        <v>NGR bulk stream sediment</v>
      </c>
      <c r="K713" s="1" t="str">
        <f t="shared" si="118"/>
        <v>&lt;177 micron (NGR)</v>
      </c>
      <c r="O713">
        <v>2</v>
      </c>
      <c r="P713">
        <v>15</v>
      </c>
      <c r="Q713">
        <v>0.21</v>
      </c>
      <c r="R713">
        <v>0.9</v>
      </c>
      <c r="S713">
        <v>0.2</v>
      </c>
      <c r="T713">
        <v>-20</v>
      </c>
      <c r="U713">
        <v>11.9</v>
      </c>
      <c r="V713">
        <v>0.02</v>
      </c>
      <c r="W713">
        <v>12.31</v>
      </c>
      <c r="X713">
        <v>0.05</v>
      </c>
      <c r="Y713">
        <v>1.9</v>
      </c>
      <c r="Z713">
        <v>6.3</v>
      </c>
      <c r="AA713">
        <v>6.97</v>
      </c>
      <c r="AB713">
        <v>0.27</v>
      </c>
      <c r="AC713">
        <v>0.9</v>
      </c>
      <c r="AD713">
        <v>-5</v>
      </c>
      <c r="AE713">
        <v>0.04</v>
      </c>
      <c r="AF713">
        <v>5.7</v>
      </c>
      <c r="AG713">
        <v>7.77</v>
      </c>
      <c r="AH713">
        <v>98</v>
      </c>
      <c r="AI713">
        <v>0.22</v>
      </c>
      <c r="AJ713">
        <v>0.01</v>
      </c>
      <c r="AK713">
        <v>3.2</v>
      </c>
      <c r="AL713">
        <v>1.0999999999999999E-2</v>
      </c>
      <c r="AM713">
        <v>4.55</v>
      </c>
      <c r="AN713">
        <v>-0.02</v>
      </c>
      <c r="AO713">
        <v>-0.02</v>
      </c>
      <c r="AP713">
        <v>1.1000000000000001</v>
      </c>
      <c r="AQ713">
        <v>0.4</v>
      </c>
      <c r="AR713">
        <v>31.2</v>
      </c>
      <c r="AS713">
        <v>-0.02</v>
      </c>
      <c r="AT713">
        <v>1.2</v>
      </c>
      <c r="AU713">
        <v>70</v>
      </c>
      <c r="AV713">
        <v>-0.02</v>
      </c>
      <c r="AW713">
        <v>0.3</v>
      </c>
      <c r="AX713">
        <v>10</v>
      </c>
      <c r="AY713">
        <v>-0.1</v>
      </c>
      <c r="AZ713">
        <v>9.6</v>
      </c>
    </row>
    <row r="714" spans="1:52" x14ac:dyDescent="0.3">
      <c r="A714" t="s">
        <v>2705</v>
      </c>
      <c r="B714" t="s">
        <v>2706</v>
      </c>
      <c r="C714" s="1" t="str">
        <f t="shared" si="109"/>
        <v>21:1174</v>
      </c>
      <c r="D714" s="1" t="str">
        <f t="shared" si="116"/>
        <v>21:0241</v>
      </c>
      <c r="E714" t="s">
        <v>2516</v>
      </c>
      <c r="F714" t="s">
        <v>2707</v>
      </c>
      <c r="H714">
        <v>71.195530000000005</v>
      </c>
      <c r="I714">
        <v>-114.59108000000001</v>
      </c>
      <c r="J714" s="1" t="str">
        <f t="shared" si="117"/>
        <v>NGR bulk stream sediment</v>
      </c>
      <c r="K714" s="1" t="str">
        <f t="shared" si="118"/>
        <v>&lt;177 micron (NGR)</v>
      </c>
      <c r="O714">
        <v>2</v>
      </c>
      <c r="P714">
        <v>66</v>
      </c>
      <c r="Q714">
        <v>3.04</v>
      </c>
      <c r="R714">
        <v>4</v>
      </c>
      <c r="S714">
        <v>2</v>
      </c>
      <c r="T714">
        <v>-20</v>
      </c>
      <c r="U714">
        <v>131.80000000000001</v>
      </c>
      <c r="V714">
        <v>0.3</v>
      </c>
      <c r="W714">
        <v>0.93</v>
      </c>
      <c r="X714">
        <v>0.12</v>
      </c>
      <c r="Y714">
        <v>14.6</v>
      </c>
      <c r="Z714">
        <v>42.9</v>
      </c>
      <c r="AA714">
        <v>116.23</v>
      </c>
      <c r="AB714">
        <v>3.46</v>
      </c>
      <c r="AC714">
        <v>9.1999999999999993</v>
      </c>
      <c r="AD714">
        <v>25</v>
      </c>
      <c r="AE714">
        <v>0.24</v>
      </c>
      <c r="AF714">
        <v>26.6</v>
      </c>
      <c r="AG714">
        <v>2.76</v>
      </c>
      <c r="AH714">
        <v>294</v>
      </c>
      <c r="AI714">
        <v>0.35</v>
      </c>
      <c r="AJ714">
        <v>2.3E-2</v>
      </c>
      <c r="AK714">
        <v>30.3</v>
      </c>
      <c r="AL714">
        <v>6.3E-2</v>
      </c>
      <c r="AM714">
        <v>15.68</v>
      </c>
      <c r="AN714">
        <v>7.0000000000000007E-2</v>
      </c>
      <c r="AO714">
        <v>0.08</v>
      </c>
      <c r="AP714">
        <v>7.8</v>
      </c>
      <c r="AQ714">
        <v>1.4</v>
      </c>
      <c r="AR714">
        <v>10.9</v>
      </c>
      <c r="AS714">
        <v>-0.02</v>
      </c>
      <c r="AT714">
        <v>3.9</v>
      </c>
      <c r="AU714">
        <v>510</v>
      </c>
      <c r="AV714">
        <v>0.17</v>
      </c>
      <c r="AW714">
        <v>2.4</v>
      </c>
      <c r="AX714">
        <v>97</v>
      </c>
      <c r="AY714">
        <v>-0.1</v>
      </c>
      <c r="AZ714">
        <v>70.2</v>
      </c>
    </row>
    <row r="715" spans="1:52" x14ac:dyDescent="0.3">
      <c r="A715" t="s">
        <v>2708</v>
      </c>
      <c r="B715" t="s">
        <v>2709</v>
      </c>
      <c r="C715" s="1" t="str">
        <f t="shared" si="109"/>
        <v>21:1174</v>
      </c>
      <c r="D715" s="1" t="str">
        <f t="shared" si="116"/>
        <v>21:0241</v>
      </c>
      <c r="E715" t="s">
        <v>2604</v>
      </c>
      <c r="F715" t="s">
        <v>2710</v>
      </c>
      <c r="H715">
        <v>71.083500000000001</v>
      </c>
      <c r="I715">
        <v>-114.29304999999999</v>
      </c>
      <c r="J715" s="1" t="str">
        <f t="shared" si="117"/>
        <v>NGR bulk stream sediment</v>
      </c>
      <c r="K715" s="1" t="str">
        <f t="shared" si="118"/>
        <v>&lt;177 micron (NGR)</v>
      </c>
      <c r="O715">
        <v>2</v>
      </c>
      <c r="P715">
        <v>42</v>
      </c>
      <c r="Q715">
        <v>1.87</v>
      </c>
      <c r="R715">
        <v>1.6</v>
      </c>
      <c r="S715">
        <v>2.1</v>
      </c>
      <c r="T715">
        <v>-20</v>
      </c>
      <c r="U715">
        <v>124.1</v>
      </c>
      <c r="V715">
        <v>0.13</v>
      </c>
      <c r="W715">
        <v>1.39</v>
      </c>
      <c r="X715">
        <v>0.19</v>
      </c>
      <c r="Y715">
        <v>10.1</v>
      </c>
      <c r="Z715">
        <v>35.200000000000003</v>
      </c>
      <c r="AA715">
        <v>49.73</v>
      </c>
      <c r="AB715">
        <v>1.82</v>
      </c>
      <c r="AC715">
        <v>6</v>
      </c>
      <c r="AD715">
        <v>15</v>
      </c>
      <c r="AE715">
        <v>0.19</v>
      </c>
      <c r="AF715">
        <v>18</v>
      </c>
      <c r="AG715">
        <v>2.4300000000000002</v>
      </c>
      <c r="AH715">
        <v>103</v>
      </c>
      <c r="AI715">
        <v>0.23</v>
      </c>
      <c r="AJ715">
        <v>2.5000000000000001E-2</v>
      </c>
      <c r="AK715">
        <v>23.3</v>
      </c>
      <c r="AL715">
        <v>3.9E-2</v>
      </c>
      <c r="AM715">
        <v>9.5399999999999991</v>
      </c>
      <c r="AN715">
        <v>0.21</v>
      </c>
      <c r="AO715">
        <v>0.04</v>
      </c>
      <c r="AP715">
        <v>7.1</v>
      </c>
      <c r="AQ715">
        <v>0.4</v>
      </c>
      <c r="AR715">
        <v>12.3</v>
      </c>
      <c r="AS715">
        <v>-0.02</v>
      </c>
      <c r="AT715">
        <v>4.3</v>
      </c>
      <c r="AU715">
        <v>520</v>
      </c>
      <c r="AV715">
        <v>0.15</v>
      </c>
      <c r="AW715">
        <v>0.8</v>
      </c>
      <c r="AX715">
        <v>45</v>
      </c>
      <c r="AY715">
        <v>-0.1</v>
      </c>
      <c r="AZ715">
        <v>65.2</v>
      </c>
    </row>
    <row r="716" spans="1:52" x14ac:dyDescent="0.3">
      <c r="A716" t="s">
        <v>2711</v>
      </c>
      <c r="B716" t="s">
        <v>2712</v>
      </c>
      <c r="C716" s="1" t="str">
        <f t="shared" si="109"/>
        <v>21:1174</v>
      </c>
      <c r="D716" s="1" t="str">
        <f t="shared" ref="D716:D739" si="119">HYPERLINK("http://geochem.nrcan.gc.ca/cdogs/content/svy/svy_e.htm", "")</f>
        <v/>
      </c>
      <c r="G716" s="1" t="str">
        <f t="shared" ref="G716:G723" si="120">HYPERLINK("http://geochem.nrcan.gc.ca/cdogs/content/cr_/cr_00166_e.htm", "166")</f>
        <v>166</v>
      </c>
      <c r="J716" t="s">
        <v>70</v>
      </c>
      <c r="K716" t="s">
        <v>71</v>
      </c>
      <c r="O716">
        <v>4</v>
      </c>
      <c r="P716">
        <v>-2</v>
      </c>
      <c r="Q716">
        <v>-0.01</v>
      </c>
      <c r="R716">
        <v>-0.1</v>
      </c>
      <c r="S716">
        <v>-0.2</v>
      </c>
      <c r="T716">
        <v>-20</v>
      </c>
      <c r="U716">
        <v>-0.5</v>
      </c>
      <c r="V716">
        <v>-0.02</v>
      </c>
      <c r="W716">
        <v>-0.01</v>
      </c>
      <c r="X716">
        <v>-0.01</v>
      </c>
      <c r="Y716">
        <v>-0.1</v>
      </c>
      <c r="Z716">
        <v>-0.5</v>
      </c>
      <c r="AA716">
        <v>-0.01</v>
      </c>
      <c r="AB716">
        <v>-0.01</v>
      </c>
      <c r="AC716">
        <v>-0.1</v>
      </c>
      <c r="AD716">
        <v>-5</v>
      </c>
      <c r="AE716">
        <v>-0.01</v>
      </c>
      <c r="AF716">
        <v>-0.5</v>
      </c>
      <c r="AG716">
        <v>-0.01</v>
      </c>
      <c r="AH716">
        <v>-1</v>
      </c>
      <c r="AI716">
        <v>-0.01</v>
      </c>
      <c r="AJ716">
        <v>-1E-3</v>
      </c>
      <c r="AK716">
        <v>-0.1</v>
      </c>
      <c r="AL716">
        <v>-1E-3</v>
      </c>
      <c r="AM716">
        <v>-0.01</v>
      </c>
      <c r="AN716">
        <v>-0.02</v>
      </c>
      <c r="AO716">
        <v>-0.02</v>
      </c>
      <c r="AP716">
        <v>-0.1</v>
      </c>
      <c r="AQ716">
        <v>-0.1</v>
      </c>
      <c r="AR716">
        <v>-0.5</v>
      </c>
      <c r="AS716">
        <v>-0.02</v>
      </c>
      <c r="AT716">
        <v>-0.1</v>
      </c>
      <c r="AU716">
        <v>-10</v>
      </c>
      <c r="AV716">
        <v>-0.02</v>
      </c>
      <c r="AW716">
        <v>-0.1</v>
      </c>
      <c r="AX716">
        <v>-2</v>
      </c>
      <c r="AY716">
        <v>-0.1</v>
      </c>
      <c r="AZ716">
        <v>-0.1</v>
      </c>
    </row>
    <row r="717" spans="1:52" x14ac:dyDescent="0.3">
      <c r="A717" t="s">
        <v>2713</v>
      </c>
      <c r="B717" t="s">
        <v>2714</v>
      </c>
      <c r="C717" s="1" t="str">
        <f t="shared" si="109"/>
        <v>21:1174</v>
      </c>
      <c r="D717" s="1" t="str">
        <f t="shared" si="119"/>
        <v/>
      </c>
      <c r="G717" s="1" t="str">
        <f t="shared" si="120"/>
        <v>166</v>
      </c>
      <c r="J717" t="s">
        <v>70</v>
      </c>
      <c r="K717" t="s">
        <v>71</v>
      </c>
      <c r="O717">
        <v>4</v>
      </c>
      <c r="P717">
        <v>-2</v>
      </c>
      <c r="Q717">
        <v>-0.01</v>
      </c>
      <c r="R717">
        <v>-0.1</v>
      </c>
      <c r="S717">
        <v>-0.2</v>
      </c>
      <c r="T717">
        <v>-20</v>
      </c>
      <c r="U717">
        <v>-0.5</v>
      </c>
      <c r="V717">
        <v>-0.02</v>
      </c>
      <c r="W717">
        <v>-0.01</v>
      </c>
      <c r="X717">
        <v>-0.01</v>
      </c>
      <c r="Y717">
        <v>-0.1</v>
      </c>
      <c r="Z717">
        <v>-0.5</v>
      </c>
      <c r="AA717">
        <v>-0.01</v>
      </c>
      <c r="AB717">
        <v>-0.01</v>
      </c>
      <c r="AC717">
        <v>-0.1</v>
      </c>
      <c r="AD717">
        <v>-5</v>
      </c>
      <c r="AE717">
        <v>-0.01</v>
      </c>
      <c r="AF717">
        <v>-0.5</v>
      </c>
      <c r="AG717">
        <v>-0.01</v>
      </c>
      <c r="AH717">
        <v>-1</v>
      </c>
      <c r="AI717">
        <v>-0.01</v>
      </c>
      <c r="AJ717">
        <v>-1E-3</v>
      </c>
      <c r="AK717">
        <v>-0.1</v>
      </c>
      <c r="AL717">
        <v>-1E-3</v>
      </c>
      <c r="AM717">
        <v>-0.01</v>
      </c>
      <c r="AN717">
        <v>-0.02</v>
      </c>
      <c r="AO717">
        <v>-0.02</v>
      </c>
      <c r="AP717">
        <v>-0.1</v>
      </c>
      <c r="AQ717">
        <v>-0.1</v>
      </c>
      <c r="AR717">
        <v>-0.5</v>
      </c>
      <c r="AS717">
        <v>-0.02</v>
      </c>
      <c r="AT717">
        <v>-0.1</v>
      </c>
      <c r="AU717">
        <v>-10</v>
      </c>
      <c r="AV717">
        <v>-0.02</v>
      </c>
      <c r="AW717">
        <v>-0.1</v>
      </c>
      <c r="AX717">
        <v>-2</v>
      </c>
      <c r="AY717">
        <v>-0.1</v>
      </c>
      <c r="AZ717">
        <v>-0.1</v>
      </c>
    </row>
    <row r="718" spans="1:52" x14ac:dyDescent="0.3">
      <c r="A718" t="s">
        <v>2715</v>
      </c>
      <c r="B718" t="s">
        <v>2716</v>
      </c>
      <c r="C718" s="1" t="str">
        <f t="shared" si="109"/>
        <v>21:1174</v>
      </c>
      <c r="D718" s="1" t="str">
        <f t="shared" si="119"/>
        <v/>
      </c>
      <c r="G718" s="1" t="str">
        <f t="shared" si="120"/>
        <v>166</v>
      </c>
      <c r="J718" t="s">
        <v>70</v>
      </c>
      <c r="K718" t="s">
        <v>71</v>
      </c>
      <c r="O718">
        <v>4</v>
      </c>
      <c r="P718">
        <v>-2</v>
      </c>
      <c r="Q718">
        <v>-0.01</v>
      </c>
      <c r="R718">
        <v>-0.1</v>
      </c>
      <c r="S718">
        <v>-0.2</v>
      </c>
      <c r="T718">
        <v>-20</v>
      </c>
      <c r="U718">
        <v>-0.5</v>
      </c>
      <c r="V718">
        <v>-0.02</v>
      </c>
      <c r="W718">
        <v>-0.01</v>
      </c>
      <c r="X718">
        <v>-0.01</v>
      </c>
      <c r="Y718">
        <v>-0.1</v>
      </c>
      <c r="Z718">
        <v>-0.5</v>
      </c>
      <c r="AA718">
        <v>-0.01</v>
      </c>
      <c r="AB718">
        <v>-0.01</v>
      </c>
      <c r="AC718">
        <v>-0.1</v>
      </c>
      <c r="AD718">
        <v>-5</v>
      </c>
      <c r="AE718">
        <v>-0.01</v>
      </c>
      <c r="AF718">
        <v>-0.5</v>
      </c>
      <c r="AG718">
        <v>-0.01</v>
      </c>
      <c r="AH718">
        <v>-1</v>
      </c>
      <c r="AI718">
        <v>-0.01</v>
      </c>
      <c r="AJ718">
        <v>-1E-3</v>
      </c>
      <c r="AK718">
        <v>-0.1</v>
      </c>
      <c r="AL718">
        <v>-1E-3</v>
      </c>
      <c r="AM718">
        <v>-0.01</v>
      </c>
      <c r="AN718">
        <v>-0.02</v>
      </c>
      <c r="AO718">
        <v>-0.02</v>
      </c>
      <c r="AP718">
        <v>-0.1</v>
      </c>
      <c r="AQ718">
        <v>-0.1</v>
      </c>
      <c r="AR718">
        <v>-0.5</v>
      </c>
      <c r="AS718">
        <v>-0.02</v>
      </c>
      <c r="AT718">
        <v>-0.1</v>
      </c>
      <c r="AU718">
        <v>-10</v>
      </c>
      <c r="AV718">
        <v>-0.02</v>
      </c>
      <c r="AW718">
        <v>-0.1</v>
      </c>
      <c r="AX718">
        <v>-2</v>
      </c>
      <c r="AY718">
        <v>-0.1</v>
      </c>
      <c r="AZ718">
        <v>-0.1</v>
      </c>
    </row>
    <row r="719" spans="1:52" x14ac:dyDescent="0.3">
      <c r="A719" t="s">
        <v>2717</v>
      </c>
      <c r="B719" t="s">
        <v>2718</v>
      </c>
      <c r="C719" s="1" t="str">
        <f t="shared" si="109"/>
        <v>21:1174</v>
      </c>
      <c r="D719" s="1" t="str">
        <f t="shared" si="119"/>
        <v/>
      </c>
      <c r="G719" s="1" t="str">
        <f t="shared" si="120"/>
        <v>166</v>
      </c>
      <c r="J719" t="s">
        <v>70</v>
      </c>
      <c r="K719" t="s">
        <v>71</v>
      </c>
      <c r="O719">
        <v>4</v>
      </c>
      <c r="P719">
        <v>-2</v>
      </c>
      <c r="Q719">
        <v>-0.01</v>
      </c>
      <c r="R719">
        <v>-0.1</v>
      </c>
      <c r="S719">
        <v>-0.2</v>
      </c>
      <c r="T719">
        <v>-20</v>
      </c>
      <c r="U719">
        <v>-0.5</v>
      </c>
      <c r="V719">
        <v>-0.02</v>
      </c>
      <c r="W719">
        <v>-0.01</v>
      </c>
      <c r="X719">
        <v>-0.01</v>
      </c>
      <c r="Y719">
        <v>-0.1</v>
      </c>
      <c r="Z719">
        <v>-0.5</v>
      </c>
      <c r="AA719">
        <v>-0.01</v>
      </c>
      <c r="AB719">
        <v>-0.01</v>
      </c>
      <c r="AC719">
        <v>-0.1</v>
      </c>
      <c r="AD719">
        <v>-5</v>
      </c>
      <c r="AE719">
        <v>-0.01</v>
      </c>
      <c r="AF719">
        <v>-0.5</v>
      </c>
      <c r="AG719">
        <v>-0.01</v>
      </c>
      <c r="AH719">
        <v>-1</v>
      </c>
      <c r="AI719">
        <v>-0.01</v>
      </c>
      <c r="AJ719">
        <v>-1E-3</v>
      </c>
      <c r="AK719">
        <v>-0.1</v>
      </c>
      <c r="AL719">
        <v>-1E-3</v>
      </c>
      <c r="AM719">
        <v>-0.01</v>
      </c>
      <c r="AN719">
        <v>-0.02</v>
      </c>
      <c r="AO719">
        <v>-0.02</v>
      </c>
      <c r="AP719">
        <v>-0.1</v>
      </c>
      <c r="AQ719">
        <v>-0.1</v>
      </c>
      <c r="AR719">
        <v>-0.5</v>
      </c>
      <c r="AS719">
        <v>-0.02</v>
      </c>
      <c r="AT719">
        <v>-0.1</v>
      </c>
      <c r="AU719">
        <v>-10</v>
      </c>
      <c r="AV719">
        <v>-0.02</v>
      </c>
      <c r="AW719">
        <v>-0.1</v>
      </c>
      <c r="AX719">
        <v>-2</v>
      </c>
      <c r="AY719">
        <v>-0.1</v>
      </c>
      <c r="AZ719">
        <v>-0.1</v>
      </c>
    </row>
    <row r="720" spans="1:52" x14ac:dyDescent="0.3">
      <c r="A720" t="s">
        <v>2719</v>
      </c>
      <c r="B720" t="s">
        <v>2720</v>
      </c>
      <c r="C720" s="1" t="str">
        <f t="shared" si="109"/>
        <v>21:1174</v>
      </c>
      <c r="D720" s="1" t="str">
        <f t="shared" si="119"/>
        <v/>
      </c>
      <c r="G720" s="1" t="str">
        <f t="shared" si="120"/>
        <v>166</v>
      </c>
      <c r="J720" t="s">
        <v>70</v>
      </c>
      <c r="K720" t="s">
        <v>71</v>
      </c>
      <c r="O720">
        <v>4</v>
      </c>
      <c r="P720">
        <v>-2</v>
      </c>
      <c r="Q720">
        <v>-0.01</v>
      </c>
      <c r="R720">
        <v>-0.1</v>
      </c>
      <c r="S720">
        <v>-0.2</v>
      </c>
      <c r="T720">
        <v>-20</v>
      </c>
      <c r="U720">
        <v>-0.5</v>
      </c>
      <c r="V720">
        <v>-0.02</v>
      </c>
      <c r="W720">
        <v>-0.01</v>
      </c>
      <c r="X720">
        <v>-0.01</v>
      </c>
      <c r="Y720">
        <v>-0.1</v>
      </c>
      <c r="Z720">
        <v>-0.5</v>
      </c>
      <c r="AA720">
        <v>-0.01</v>
      </c>
      <c r="AB720">
        <v>-0.01</v>
      </c>
      <c r="AC720">
        <v>-0.1</v>
      </c>
      <c r="AD720">
        <v>-5</v>
      </c>
      <c r="AE720">
        <v>-0.01</v>
      </c>
      <c r="AF720">
        <v>-0.5</v>
      </c>
      <c r="AG720">
        <v>-0.01</v>
      </c>
      <c r="AH720">
        <v>-1</v>
      </c>
      <c r="AI720">
        <v>-0.01</v>
      </c>
      <c r="AJ720">
        <v>-1E-3</v>
      </c>
      <c r="AK720">
        <v>-0.1</v>
      </c>
      <c r="AL720">
        <v>-1E-3</v>
      </c>
      <c r="AM720">
        <v>-0.01</v>
      </c>
      <c r="AN720">
        <v>-0.02</v>
      </c>
      <c r="AO720">
        <v>-0.02</v>
      </c>
      <c r="AP720">
        <v>-0.1</v>
      </c>
      <c r="AQ720">
        <v>-0.1</v>
      </c>
      <c r="AR720">
        <v>-0.5</v>
      </c>
      <c r="AS720">
        <v>-0.02</v>
      </c>
      <c r="AT720">
        <v>-0.1</v>
      </c>
      <c r="AU720">
        <v>-10</v>
      </c>
      <c r="AV720">
        <v>-0.02</v>
      </c>
      <c r="AW720">
        <v>-0.1</v>
      </c>
      <c r="AX720">
        <v>-2</v>
      </c>
      <c r="AY720">
        <v>-0.1</v>
      </c>
      <c r="AZ720">
        <v>-0.1</v>
      </c>
    </row>
    <row r="721" spans="1:52" x14ac:dyDescent="0.3">
      <c r="A721" t="s">
        <v>2721</v>
      </c>
      <c r="B721" t="s">
        <v>2722</v>
      </c>
      <c r="C721" s="1" t="str">
        <f t="shared" si="109"/>
        <v>21:1174</v>
      </c>
      <c r="D721" s="1" t="str">
        <f t="shared" si="119"/>
        <v/>
      </c>
      <c r="G721" s="1" t="str">
        <f t="shared" si="120"/>
        <v>166</v>
      </c>
      <c r="J721" t="s">
        <v>70</v>
      </c>
      <c r="K721" t="s">
        <v>71</v>
      </c>
      <c r="O721">
        <v>4</v>
      </c>
      <c r="P721">
        <v>-2</v>
      </c>
      <c r="Q721">
        <v>-0.01</v>
      </c>
      <c r="R721">
        <v>-0.1</v>
      </c>
      <c r="S721">
        <v>-0.2</v>
      </c>
      <c r="T721">
        <v>-20</v>
      </c>
      <c r="U721">
        <v>-0.5</v>
      </c>
      <c r="V721">
        <v>-0.02</v>
      </c>
      <c r="W721">
        <v>-0.01</v>
      </c>
      <c r="X721">
        <v>-0.01</v>
      </c>
      <c r="Y721">
        <v>-0.1</v>
      </c>
      <c r="Z721">
        <v>-0.5</v>
      </c>
      <c r="AA721">
        <v>-0.01</v>
      </c>
      <c r="AB721">
        <v>-0.01</v>
      </c>
      <c r="AC721">
        <v>-0.1</v>
      </c>
      <c r="AD721">
        <v>-5</v>
      </c>
      <c r="AE721">
        <v>-0.01</v>
      </c>
      <c r="AF721">
        <v>-0.5</v>
      </c>
      <c r="AG721">
        <v>-0.01</v>
      </c>
      <c r="AH721">
        <v>-1</v>
      </c>
      <c r="AI721">
        <v>-0.01</v>
      </c>
      <c r="AJ721">
        <v>-1E-3</v>
      </c>
      <c r="AK721">
        <v>-0.1</v>
      </c>
      <c r="AL721">
        <v>-1E-3</v>
      </c>
      <c r="AM721">
        <v>-0.01</v>
      </c>
      <c r="AN721">
        <v>-0.02</v>
      </c>
      <c r="AO721">
        <v>-0.02</v>
      </c>
      <c r="AP721">
        <v>-0.1</v>
      </c>
      <c r="AQ721">
        <v>-0.1</v>
      </c>
      <c r="AR721">
        <v>-0.5</v>
      </c>
      <c r="AS721">
        <v>-0.02</v>
      </c>
      <c r="AT721">
        <v>-0.1</v>
      </c>
      <c r="AU721">
        <v>-10</v>
      </c>
      <c r="AV721">
        <v>-0.02</v>
      </c>
      <c r="AW721">
        <v>-0.1</v>
      </c>
      <c r="AX721">
        <v>-2</v>
      </c>
      <c r="AY721">
        <v>-0.1</v>
      </c>
      <c r="AZ721">
        <v>-0.1</v>
      </c>
    </row>
    <row r="722" spans="1:52" x14ac:dyDescent="0.3">
      <c r="A722" t="s">
        <v>2723</v>
      </c>
      <c r="B722" t="s">
        <v>2724</v>
      </c>
      <c r="C722" s="1" t="str">
        <f t="shared" si="109"/>
        <v>21:1174</v>
      </c>
      <c r="D722" s="1" t="str">
        <f t="shared" si="119"/>
        <v/>
      </c>
      <c r="G722" s="1" t="str">
        <f t="shared" si="120"/>
        <v>166</v>
      </c>
      <c r="J722" t="s">
        <v>70</v>
      </c>
      <c r="K722" t="s">
        <v>71</v>
      </c>
      <c r="O722">
        <v>4</v>
      </c>
      <c r="P722">
        <v>-2</v>
      </c>
      <c r="Q722">
        <v>-0.01</v>
      </c>
      <c r="R722">
        <v>-0.1</v>
      </c>
      <c r="S722">
        <v>-0.2</v>
      </c>
      <c r="T722">
        <v>-20</v>
      </c>
      <c r="U722">
        <v>-0.5</v>
      </c>
      <c r="V722">
        <v>-0.02</v>
      </c>
      <c r="W722">
        <v>-0.01</v>
      </c>
      <c r="X722">
        <v>-0.01</v>
      </c>
      <c r="Y722">
        <v>-0.1</v>
      </c>
      <c r="Z722">
        <v>-0.5</v>
      </c>
      <c r="AA722">
        <v>-0.01</v>
      </c>
      <c r="AB722">
        <v>-0.01</v>
      </c>
      <c r="AC722">
        <v>-0.1</v>
      </c>
      <c r="AD722">
        <v>-5</v>
      </c>
      <c r="AE722">
        <v>-0.01</v>
      </c>
      <c r="AF722">
        <v>-0.5</v>
      </c>
      <c r="AG722">
        <v>-0.01</v>
      </c>
      <c r="AH722">
        <v>-1</v>
      </c>
      <c r="AI722">
        <v>-0.01</v>
      </c>
      <c r="AJ722">
        <v>-1E-3</v>
      </c>
      <c r="AK722">
        <v>-0.1</v>
      </c>
      <c r="AL722">
        <v>-1E-3</v>
      </c>
      <c r="AM722">
        <v>-0.01</v>
      </c>
      <c r="AN722">
        <v>-0.02</v>
      </c>
      <c r="AO722">
        <v>-0.02</v>
      </c>
      <c r="AP722">
        <v>-0.1</v>
      </c>
      <c r="AQ722">
        <v>-0.1</v>
      </c>
      <c r="AR722">
        <v>-0.5</v>
      </c>
      <c r="AS722">
        <v>-0.02</v>
      </c>
      <c r="AT722">
        <v>-0.1</v>
      </c>
      <c r="AU722">
        <v>-10</v>
      </c>
      <c r="AV722">
        <v>-0.02</v>
      </c>
      <c r="AW722">
        <v>-0.1</v>
      </c>
      <c r="AX722">
        <v>-2</v>
      </c>
      <c r="AY722">
        <v>-0.1</v>
      </c>
      <c r="AZ722">
        <v>-0.1</v>
      </c>
    </row>
    <row r="723" spans="1:52" x14ac:dyDescent="0.3">
      <c r="A723" t="s">
        <v>2725</v>
      </c>
      <c r="B723" t="s">
        <v>2726</v>
      </c>
      <c r="C723" s="1" t="str">
        <f t="shared" si="109"/>
        <v>21:1174</v>
      </c>
      <c r="D723" s="1" t="str">
        <f t="shared" si="119"/>
        <v/>
      </c>
      <c r="G723" s="1" t="str">
        <f t="shared" si="120"/>
        <v>166</v>
      </c>
      <c r="J723" t="s">
        <v>70</v>
      </c>
      <c r="K723" t="s">
        <v>71</v>
      </c>
      <c r="O723">
        <v>4</v>
      </c>
      <c r="P723">
        <v>-2</v>
      </c>
      <c r="Q723">
        <v>-0.01</v>
      </c>
      <c r="R723">
        <v>-0.1</v>
      </c>
      <c r="S723">
        <v>-0.2</v>
      </c>
      <c r="T723">
        <v>-20</v>
      </c>
      <c r="U723">
        <v>-0.5</v>
      </c>
      <c r="V723">
        <v>-0.02</v>
      </c>
      <c r="W723">
        <v>-0.01</v>
      </c>
      <c r="X723">
        <v>-0.01</v>
      </c>
      <c r="Y723">
        <v>-0.1</v>
      </c>
      <c r="Z723">
        <v>-0.5</v>
      </c>
      <c r="AA723">
        <v>-0.01</v>
      </c>
      <c r="AB723">
        <v>-0.01</v>
      </c>
      <c r="AC723">
        <v>-0.1</v>
      </c>
      <c r="AD723">
        <v>-5</v>
      </c>
      <c r="AE723">
        <v>-0.01</v>
      </c>
      <c r="AF723">
        <v>-0.5</v>
      </c>
      <c r="AG723">
        <v>-0.01</v>
      </c>
      <c r="AH723">
        <v>-1</v>
      </c>
      <c r="AI723">
        <v>-0.01</v>
      </c>
      <c r="AJ723">
        <v>-1E-3</v>
      </c>
      <c r="AK723">
        <v>-0.1</v>
      </c>
      <c r="AL723">
        <v>-1E-3</v>
      </c>
      <c r="AM723">
        <v>-0.01</v>
      </c>
      <c r="AN723">
        <v>-0.02</v>
      </c>
      <c r="AO723">
        <v>-0.02</v>
      </c>
      <c r="AP723">
        <v>-0.1</v>
      </c>
      <c r="AQ723">
        <v>-0.1</v>
      </c>
      <c r="AR723">
        <v>-0.5</v>
      </c>
      <c r="AS723">
        <v>-0.02</v>
      </c>
      <c r="AT723">
        <v>-0.1</v>
      </c>
      <c r="AU723">
        <v>-10</v>
      </c>
      <c r="AV723">
        <v>-0.02</v>
      </c>
      <c r="AW723">
        <v>-0.1</v>
      </c>
      <c r="AX723">
        <v>-2</v>
      </c>
      <c r="AY723">
        <v>-0.1</v>
      </c>
      <c r="AZ723">
        <v>-0.1</v>
      </c>
    </row>
    <row r="724" spans="1:52" x14ac:dyDescent="0.3">
      <c r="A724" t="s">
        <v>2727</v>
      </c>
      <c r="B724" t="s">
        <v>2728</v>
      </c>
      <c r="C724" s="1" t="str">
        <f t="shared" si="109"/>
        <v>21:1174</v>
      </c>
      <c r="D724" s="1" t="str">
        <f t="shared" si="119"/>
        <v/>
      </c>
      <c r="G724" s="1" t="str">
        <f>HYPERLINK("http://geochem.nrcan.gc.ca/cdogs/content/cr_/cr_00165_e.htm", "165")</f>
        <v>165</v>
      </c>
      <c r="J724" t="s">
        <v>70</v>
      </c>
      <c r="K724" t="s">
        <v>71</v>
      </c>
      <c r="O724">
        <v>3</v>
      </c>
      <c r="P724">
        <v>735</v>
      </c>
      <c r="Q724">
        <v>1.01</v>
      </c>
      <c r="R724">
        <v>48.8</v>
      </c>
      <c r="S724">
        <v>48.8</v>
      </c>
      <c r="T724">
        <v>28</v>
      </c>
      <c r="U724">
        <v>395.5</v>
      </c>
      <c r="V724">
        <v>4.59</v>
      </c>
      <c r="W724">
        <v>0.94</v>
      </c>
      <c r="X724">
        <v>6.29</v>
      </c>
      <c r="Y724">
        <v>10.3</v>
      </c>
      <c r="Z724">
        <v>203.3</v>
      </c>
      <c r="AA724">
        <v>106.23</v>
      </c>
      <c r="AB724">
        <v>2.42</v>
      </c>
      <c r="AC724">
        <v>4.7</v>
      </c>
      <c r="AD724">
        <v>168</v>
      </c>
      <c r="AE724">
        <v>0.45</v>
      </c>
      <c r="AF724">
        <v>12.6</v>
      </c>
      <c r="AG724">
        <v>1.04</v>
      </c>
      <c r="AH724">
        <v>627</v>
      </c>
      <c r="AI724">
        <v>21.1</v>
      </c>
      <c r="AJ724">
        <v>8.5999999999999993E-2</v>
      </c>
      <c r="AK724">
        <v>58.5</v>
      </c>
      <c r="AL724">
        <v>7.3999999999999996E-2</v>
      </c>
      <c r="AM724">
        <v>64.87</v>
      </c>
      <c r="AN724">
        <v>0.2</v>
      </c>
      <c r="AO724">
        <v>4.3600000000000003</v>
      </c>
      <c r="AP724">
        <v>2.6</v>
      </c>
      <c r="AQ724">
        <v>3.6</v>
      </c>
      <c r="AR724">
        <v>68.3</v>
      </c>
      <c r="AS724">
        <v>1.1599999999999999</v>
      </c>
      <c r="AT724">
        <v>4.0999999999999996</v>
      </c>
      <c r="AU724">
        <v>1350</v>
      </c>
      <c r="AV724">
        <v>3.96</v>
      </c>
      <c r="AW724">
        <v>4.5999999999999996</v>
      </c>
      <c r="AX724">
        <v>83</v>
      </c>
      <c r="AY724">
        <v>3.3</v>
      </c>
      <c r="AZ724">
        <v>387.9</v>
      </c>
    </row>
    <row r="725" spans="1:52" x14ac:dyDescent="0.3">
      <c r="A725" t="s">
        <v>2729</v>
      </c>
      <c r="B725" t="s">
        <v>2730</v>
      </c>
      <c r="C725" s="1" t="str">
        <f t="shared" si="109"/>
        <v>21:1174</v>
      </c>
      <c r="D725" s="1" t="str">
        <f t="shared" si="119"/>
        <v/>
      </c>
      <c r="G725" s="1" t="str">
        <f>HYPERLINK("http://geochem.nrcan.gc.ca/cdogs/content/cr_/cr_00164_e.htm", "164")</f>
        <v>164</v>
      </c>
      <c r="J725" t="s">
        <v>70</v>
      </c>
      <c r="K725" t="s">
        <v>71</v>
      </c>
      <c r="O725">
        <v>3</v>
      </c>
      <c r="P725">
        <v>240</v>
      </c>
      <c r="Q725">
        <v>3.57</v>
      </c>
      <c r="R725">
        <v>3.5</v>
      </c>
      <c r="S725">
        <v>39.6</v>
      </c>
      <c r="T725">
        <v>-20</v>
      </c>
      <c r="U725">
        <v>172.6</v>
      </c>
      <c r="V725">
        <v>0.17</v>
      </c>
      <c r="W725">
        <v>0.23</v>
      </c>
      <c r="X725">
        <v>0.1</v>
      </c>
      <c r="Y725">
        <v>109.4</v>
      </c>
      <c r="Z725">
        <v>866.8</v>
      </c>
      <c r="AA725">
        <v>626.08000000000004</v>
      </c>
      <c r="AB725">
        <v>15.9</v>
      </c>
      <c r="AC725">
        <v>16</v>
      </c>
      <c r="AD725">
        <v>21</v>
      </c>
      <c r="AE725">
        <v>7.0000000000000007E-2</v>
      </c>
      <c r="AF725">
        <v>15.5</v>
      </c>
      <c r="AG725">
        <v>0.1</v>
      </c>
      <c r="AH725">
        <v>1116</v>
      </c>
      <c r="AI725">
        <v>0.82</v>
      </c>
      <c r="AJ725">
        <v>0.01</v>
      </c>
      <c r="AK725">
        <v>323.2</v>
      </c>
      <c r="AL725">
        <v>3.3000000000000002E-2</v>
      </c>
      <c r="AM725">
        <v>17.28</v>
      </c>
      <c r="AN725">
        <v>0.02</v>
      </c>
      <c r="AO725">
        <v>0.09</v>
      </c>
      <c r="AP725">
        <v>46</v>
      </c>
      <c r="AQ725">
        <v>0.6</v>
      </c>
      <c r="AR725">
        <v>12.9</v>
      </c>
      <c r="AS725">
        <v>0.04</v>
      </c>
      <c r="AT725">
        <v>5.9</v>
      </c>
      <c r="AU725">
        <v>1430</v>
      </c>
      <c r="AV725">
        <v>7.0000000000000007E-2</v>
      </c>
      <c r="AW725">
        <v>1.1000000000000001</v>
      </c>
      <c r="AX725">
        <v>227</v>
      </c>
      <c r="AY725">
        <v>-0.1</v>
      </c>
      <c r="AZ725">
        <v>109.1</v>
      </c>
    </row>
    <row r="726" spans="1:52" x14ac:dyDescent="0.3">
      <c r="A726" t="s">
        <v>2731</v>
      </c>
      <c r="B726" t="s">
        <v>2732</v>
      </c>
      <c r="C726" s="1" t="str">
        <f t="shared" si="109"/>
        <v>21:1174</v>
      </c>
      <c r="D726" s="1" t="str">
        <f t="shared" si="119"/>
        <v/>
      </c>
      <c r="G726" s="1" t="str">
        <f>HYPERLINK("http://geochem.nrcan.gc.ca/cdogs/content/cr_/cr_00165_e.htm", "165")</f>
        <v>165</v>
      </c>
      <c r="J726" t="s">
        <v>70</v>
      </c>
      <c r="K726" t="s">
        <v>71</v>
      </c>
      <c r="O726">
        <v>3</v>
      </c>
      <c r="P726">
        <v>1009</v>
      </c>
      <c r="Q726">
        <v>1.02</v>
      </c>
      <c r="R726">
        <v>44.9</v>
      </c>
      <c r="S726">
        <v>59.4</v>
      </c>
      <c r="T726">
        <v>33</v>
      </c>
      <c r="U726">
        <v>410.9</v>
      </c>
      <c r="V726">
        <v>4.22</v>
      </c>
      <c r="W726">
        <v>0.95</v>
      </c>
      <c r="X726">
        <v>5.59</v>
      </c>
      <c r="Y726">
        <v>9.5</v>
      </c>
      <c r="Z726">
        <v>213</v>
      </c>
      <c r="AA726">
        <v>95.59</v>
      </c>
      <c r="AB726">
        <v>2.35</v>
      </c>
      <c r="AC726">
        <v>4.5999999999999996</v>
      </c>
      <c r="AD726">
        <v>184</v>
      </c>
      <c r="AE726">
        <v>0.46</v>
      </c>
      <c r="AF726">
        <v>11.8</v>
      </c>
      <c r="AG726">
        <v>1.03</v>
      </c>
      <c r="AH726">
        <v>610</v>
      </c>
      <c r="AI726">
        <v>20.92</v>
      </c>
      <c r="AJ726">
        <v>8.7999999999999995E-2</v>
      </c>
      <c r="AK726">
        <v>56</v>
      </c>
      <c r="AL726">
        <v>7.0000000000000007E-2</v>
      </c>
      <c r="AM726">
        <v>65.12</v>
      </c>
      <c r="AN726">
        <v>0.2</v>
      </c>
      <c r="AO726">
        <v>4</v>
      </c>
      <c r="AP726">
        <v>2.4</v>
      </c>
      <c r="AQ726">
        <v>3.7</v>
      </c>
      <c r="AR726">
        <v>67.7</v>
      </c>
      <c r="AS726">
        <v>1.1100000000000001</v>
      </c>
      <c r="AT726">
        <v>4.2</v>
      </c>
      <c r="AU726">
        <v>1170</v>
      </c>
      <c r="AV726">
        <v>4.08</v>
      </c>
      <c r="AW726">
        <v>5</v>
      </c>
      <c r="AX726">
        <v>79</v>
      </c>
      <c r="AY726">
        <v>3.2</v>
      </c>
      <c r="AZ726">
        <v>379.4</v>
      </c>
    </row>
    <row r="727" spans="1:52" x14ac:dyDescent="0.3">
      <c r="A727" t="s">
        <v>2733</v>
      </c>
      <c r="B727" t="s">
        <v>2734</v>
      </c>
      <c r="C727" s="1" t="str">
        <f t="shared" si="109"/>
        <v>21:1174</v>
      </c>
      <c r="D727" s="1" t="str">
        <f t="shared" si="119"/>
        <v/>
      </c>
      <c r="G727" s="1" t="str">
        <f>HYPERLINK("http://geochem.nrcan.gc.ca/cdogs/content/cr_/cr_00164_e.htm", "164")</f>
        <v>164</v>
      </c>
      <c r="J727" t="s">
        <v>70</v>
      </c>
      <c r="K727" t="s">
        <v>71</v>
      </c>
      <c r="O727">
        <v>3</v>
      </c>
      <c r="P727">
        <v>251</v>
      </c>
      <c r="Q727">
        <v>3.44</v>
      </c>
      <c r="R727">
        <v>3.4</v>
      </c>
      <c r="S727">
        <v>40.4</v>
      </c>
      <c r="T727">
        <v>-20</v>
      </c>
      <c r="U727">
        <v>159.1</v>
      </c>
      <c r="V727">
        <v>0.15</v>
      </c>
      <c r="W727">
        <v>0.22</v>
      </c>
      <c r="X727">
        <v>0.08</v>
      </c>
      <c r="Y727">
        <v>107</v>
      </c>
      <c r="Z727">
        <v>886.8</v>
      </c>
      <c r="AA727">
        <v>618.09</v>
      </c>
      <c r="AB727">
        <v>16.22</v>
      </c>
      <c r="AC727">
        <v>16.600000000000001</v>
      </c>
      <c r="AD727">
        <v>25</v>
      </c>
      <c r="AE727">
        <v>7.0000000000000007E-2</v>
      </c>
      <c r="AF727">
        <v>14.9</v>
      </c>
      <c r="AG727">
        <v>0.08</v>
      </c>
      <c r="AH727">
        <v>1103</v>
      </c>
      <c r="AI727">
        <v>0.88</v>
      </c>
      <c r="AJ727">
        <v>8.0000000000000002E-3</v>
      </c>
      <c r="AK727">
        <v>299.3</v>
      </c>
      <c r="AL727">
        <v>2.8000000000000001E-2</v>
      </c>
      <c r="AM727">
        <v>14.8</v>
      </c>
      <c r="AN727">
        <v>-0.02</v>
      </c>
      <c r="AO727">
        <v>0.09</v>
      </c>
      <c r="AP727">
        <v>41.2</v>
      </c>
      <c r="AQ727">
        <v>0.7</v>
      </c>
      <c r="AR727">
        <v>12.6</v>
      </c>
      <c r="AS727">
        <v>0.04</v>
      </c>
      <c r="AT727">
        <v>5.2</v>
      </c>
      <c r="AU727">
        <v>1180</v>
      </c>
      <c r="AV727">
        <v>0.06</v>
      </c>
      <c r="AW727">
        <v>1</v>
      </c>
      <c r="AX727">
        <v>227</v>
      </c>
      <c r="AY727">
        <v>-0.1</v>
      </c>
      <c r="AZ727">
        <v>108.8</v>
      </c>
    </row>
    <row r="728" spans="1:52" x14ac:dyDescent="0.3">
      <c r="A728" t="s">
        <v>2735</v>
      </c>
      <c r="B728" t="s">
        <v>2736</v>
      </c>
      <c r="C728" s="1" t="str">
        <f t="shared" si="109"/>
        <v>21:1174</v>
      </c>
      <c r="D728" s="1" t="str">
        <f t="shared" si="119"/>
        <v/>
      </c>
      <c r="G728" s="1" t="str">
        <f>HYPERLINK("http://geochem.nrcan.gc.ca/cdogs/content/cr_/cr_00165_e.htm", "165")</f>
        <v>165</v>
      </c>
      <c r="J728" t="s">
        <v>70</v>
      </c>
      <c r="K728" t="s">
        <v>71</v>
      </c>
      <c r="O728">
        <v>3</v>
      </c>
      <c r="P728">
        <v>730</v>
      </c>
      <c r="Q728">
        <v>0.96</v>
      </c>
      <c r="R728">
        <v>50.1</v>
      </c>
      <c r="S728">
        <v>53.7</v>
      </c>
      <c r="T728">
        <v>34</v>
      </c>
      <c r="U728">
        <v>405.9</v>
      </c>
      <c r="V728">
        <v>4.6399999999999997</v>
      </c>
      <c r="W728">
        <v>0.91</v>
      </c>
      <c r="X728">
        <v>6.48</v>
      </c>
      <c r="Y728">
        <v>8.8000000000000007</v>
      </c>
      <c r="Z728">
        <v>177.2</v>
      </c>
      <c r="AA728">
        <v>99.01</v>
      </c>
      <c r="AB728">
        <v>2.27</v>
      </c>
      <c r="AC728">
        <v>4.5999999999999996</v>
      </c>
      <c r="AD728">
        <v>175</v>
      </c>
      <c r="AE728">
        <v>0.44</v>
      </c>
      <c r="AF728">
        <v>11.9</v>
      </c>
      <c r="AG728">
        <v>0.99</v>
      </c>
      <c r="AH728">
        <v>617</v>
      </c>
      <c r="AI728">
        <v>19.190000000000001</v>
      </c>
      <c r="AJ728">
        <v>9.2999999999999999E-2</v>
      </c>
      <c r="AK728">
        <v>50.8</v>
      </c>
      <c r="AL728">
        <v>7.8E-2</v>
      </c>
      <c r="AM728">
        <v>64.13</v>
      </c>
      <c r="AN728">
        <v>0.19</v>
      </c>
      <c r="AO728">
        <v>4.47</v>
      </c>
      <c r="AP728">
        <v>2.5</v>
      </c>
      <c r="AQ728">
        <v>3.5</v>
      </c>
      <c r="AR728">
        <v>68.599999999999994</v>
      </c>
      <c r="AS728">
        <v>1.1499999999999999</v>
      </c>
      <c r="AT728">
        <v>3.7</v>
      </c>
      <c r="AU728">
        <v>1210</v>
      </c>
      <c r="AV728">
        <v>4</v>
      </c>
      <c r="AW728">
        <v>4.3</v>
      </c>
      <c r="AX728">
        <v>79</v>
      </c>
      <c r="AY728">
        <v>3.3</v>
      </c>
      <c r="AZ728">
        <v>382.5</v>
      </c>
    </row>
    <row r="729" spans="1:52" x14ac:dyDescent="0.3">
      <c r="A729" t="s">
        <v>2737</v>
      </c>
      <c r="B729" t="s">
        <v>2738</v>
      </c>
      <c r="C729" s="1" t="str">
        <f t="shared" si="109"/>
        <v>21:1174</v>
      </c>
      <c r="D729" s="1" t="str">
        <f t="shared" si="119"/>
        <v/>
      </c>
      <c r="G729" s="1" t="str">
        <f>HYPERLINK("http://geochem.nrcan.gc.ca/cdogs/content/cr_/cr_00164_e.htm", "164")</f>
        <v>164</v>
      </c>
      <c r="J729" t="s">
        <v>70</v>
      </c>
      <c r="K729" t="s">
        <v>71</v>
      </c>
      <c r="O729">
        <v>3</v>
      </c>
      <c r="P729">
        <v>250</v>
      </c>
      <c r="Q729">
        <v>3.31</v>
      </c>
      <c r="R729">
        <v>4.2</v>
      </c>
      <c r="S729">
        <v>34.299999999999997</v>
      </c>
      <c r="T729">
        <v>-20</v>
      </c>
      <c r="U729">
        <v>177</v>
      </c>
      <c r="V729">
        <v>0.18</v>
      </c>
      <c r="W729">
        <v>0.22</v>
      </c>
      <c r="X729">
        <v>0.11</v>
      </c>
      <c r="Y729">
        <v>95.9</v>
      </c>
      <c r="Z729">
        <v>734.7</v>
      </c>
      <c r="AA729">
        <v>590.91999999999996</v>
      </c>
      <c r="AB729">
        <v>15.87</v>
      </c>
      <c r="AC729">
        <v>14.7</v>
      </c>
      <c r="AD729">
        <v>26</v>
      </c>
      <c r="AE729">
        <v>7.0000000000000007E-2</v>
      </c>
      <c r="AF729">
        <v>15</v>
      </c>
      <c r="AG729">
        <v>0.09</v>
      </c>
      <c r="AH729">
        <v>1082</v>
      </c>
      <c r="AI729">
        <v>0.88</v>
      </c>
      <c r="AJ729">
        <v>1.0999999999999999E-2</v>
      </c>
      <c r="AK729">
        <v>291.5</v>
      </c>
      <c r="AL729">
        <v>3.2000000000000001E-2</v>
      </c>
      <c r="AM729">
        <v>18.11</v>
      </c>
      <c r="AN729">
        <v>-0.02</v>
      </c>
      <c r="AO729">
        <v>0.13</v>
      </c>
      <c r="AP729">
        <v>43.7</v>
      </c>
      <c r="AQ729">
        <v>0.5</v>
      </c>
      <c r="AR729">
        <v>13.8</v>
      </c>
      <c r="AS729">
        <v>0.04</v>
      </c>
      <c r="AT729">
        <v>6.1</v>
      </c>
      <c r="AU729">
        <v>1260</v>
      </c>
      <c r="AV729">
        <v>0.06</v>
      </c>
      <c r="AW729">
        <v>1.1000000000000001</v>
      </c>
      <c r="AX729">
        <v>219</v>
      </c>
      <c r="AY729">
        <v>-0.1</v>
      </c>
      <c r="AZ729">
        <v>107.3</v>
      </c>
    </row>
    <row r="730" spans="1:52" x14ac:dyDescent="0.3">
      <c r="A730" t="s">
        <v>2739</v>
      </c>
      <c r="B730" t="s">
        <v>2740</v>
      </c>
      <c r="C730" s="1" t="str">
        <f t="shared" si="109"/>
        <v>21:1174</v>
      </c>
      <c r="D730" s="1" t="str">
        <f t="shared" si="119"/>
        <v/>
      </c>
      <c r="G730" s="1" t="str">
        <f>HYPERLINK("http://geochem.nrcan.gc.ca/cdogs/content/cr_/cr_00165_e.htm", "165")</f>
        <v>165</v>
      </c>
      <c r="J730" t="s">
        <v>70</v>
      </c>
      <c r="K730" t="s">
        <v>71</v>
      </c>
      <c r="O730">
        <v>3</v>
      </c>
      <c r="P730">
        <v>840</v>
      </c>
      <c r="Q730">
        <v>0.98</v>
      </c>
      <c r="R730">
        <v>46.9</v>
      </c>
      <c r="S730">
        <v>74.400000000000006</v>
      </c>
      <c r="T730">
        <v>36</v>
      </c>
      <c r="U730">
        <v>410.9</v>
      </c>
      <c r="V730">
        <v>4.24</v>
      </c>
      <c r="W730">
        <v>0.89</v>
      </c>
      <c r="X730">
        <v>5.56</v>
      </c>
      <c r="Y730">
        <v>9.9</v>
      </c>
      <c r="Z730">
        <v>200.9</v>
      </c>
      <c r="AA730">
        <v>134.06</v>
      </c>
      <c r="AB730">
        <v>2.31</v>
      </c>
      <c r="AC730">
        <v>4.7</v>
      </c>
      <c r="AD730">
        <v>184</v>
      </c>
      <c r="AE730">
        <v>0.45</v>
      </c>
      <c r="AF730">
        <v>10.8</v>
      </c>
      <c r="AG730">
        <v>1.02</v>
      </c>
      <c r="AH730">
        <v>604</v>
      </c>
      <c r="AI730">
        <v>21.26</v>
      </c>
      <c r="AJ730">
        <v>8.6999999999999994E-2</v>
      </c>
      <c r="AK730">
        <v>59.1</v>
      </c>
      <c r="AL730">
        <v>0.08</v>
      </c>
      <c r="AM730">
        <v>69.150000000000006</v>
      </c>
      <c r="AN730">
        <v>0.19</v>
      </c>
      <c r="AO730">
        <v>4.97</v>
      </c>
      <c r="AP730">
        <v>2.5</v>
      </c>
      <c r="AQ730">
        <v>3.6</v>
      </c>
      <c r="AR730">
        <v>60.6</v>
      </c>
      <c r="AS730">
        <v>1.08</v>
      </c>
      <c r="AT730">
        <v>3.7</v>
      </c>
      <c r="AU730">
        <v>1200</v>
      </c>
      <c r="AV730">
        <v>3.96</v>
      </c>
      <c r="AW730">
        <v>4</v>
      </c>
      <c r="AX730">
        <v>79</v>
      </c>
      <c r="AY730">
        <v>3.2</v>
      </c>
      <c r="AZ730">
        <v>411.3</v>
      </c>
    </row>
    <row r="731" spans="1:52" x14ac:dyDescent="0.3">
      <c r="A731" t="s">
        <v>2741</v>
      </c>
      <c r="B731" t="s">
        <v>2742</v>
      </c>
      <c r="C731" s="1" t="str">
        <f t="shared" si="109"/>
        <v>21:1174</v>
      </c>
      <c r="D731" s="1" t="str">
        <f t="shared" si="119"/>
        <v/>
      </c>
      <c r="G731" s="1" t="str">
        <f>HYPERLINK("http://geochem.nrcan.gc.ca/cdogs/content/cr_/cr_00164_e.htm", "164")</f>
        <v>164</v>
      </c>
      <c r="J731" t="s">
        <v>70</v>
      </c>
      <c r="K731" t="s">
        <v>71</v>
      </c>
      <c r="O731">
        <v>3</v>
      </c>
      <c r="P731">
        <v>274</v>
      </c>
      <c r="Q731">
        <v>3.19</v>
      </c>
      <c r="R731">
        <v>3.9</v>
      </c>
      <c r="S731">
        <v>38.6</v>
      </c>
      <c r="T731">
        <v>-20</v>
      </c>
      <c r="U731">
        <v>160.4</v>
      </c>
      <c r="V731">
        <v>0.17</v>
      </c>
      <c r="W731">
        <v>0.21</v>
      </c>
      <c r="X731">
        <v>0.09</v>
      </c>
      <c r="Y731">
        <v>104.9</v>
      </c>
      <c r="Z731">
        <v>808.9</v>
      </c>
      <c r="AA731">
        <v>587.39</v>
      </c>
      <c r="AB731">
        <v>15.88</v>
      </c>
      <c r="AC731">
        <v>16</v>
      </c>
      <c r="AD731">
        <v>28</v>
      </c>
      <c r="AE731">
        <v>7.0000000000000007E-2</v>
      </c>
      <c r="AF731">
        <v>14.6</v>
      </c>
      <c r="AG731">
        <v>0.08</v>
      </c>
      <c r="AH731">
        <v>1110</v>
      </c>
      <c r="AI731">
        <v>1.29</v>
      </c>
      <c r="AJ731">
        <v>7.0000000000000001E-3</v>
      </c>
      <c r="AK731">
        <v>279.10000000000002</v>
      </c>
      <c r="AL731">
        <v>3.3000000000000002E-2</v>
      </c>
      <c r="AM731">
        <v>17.559999999999999</v>
      </c>
      <c r="AN731">
        <v>-0.02</v>
      </c>
      <c r="AO731">
        <v>0.3</v>
      </c>
      <c r="AP731">
        <v>37</v>
      </c>
      <c r="AQ731">
        <v>0.6</v>
      </c>
      <c r="AR731">
        <v>11.6</v>
      </c>
      <c r="AS731">
        <v>7.0000000000000007E-2</v>
      </c>
      <c r="AT731">
        <v>5.5</v>
      </c>
      <c r="AU731">
        <v>1080</v>
      </c>
      <c r="AV731">
        <v>7.0000000000000007E-2</v>
      </c>
      <c r="AW731">
        <v>1</v>
      </c>
      <c r="AX731">
        <v>217</v>
      </c>
      <c r="AY731">
        <v>-0.1</v>
      </c>
      <c r="AZ731">
        <v>115.2</v>
      </c>
    </row>
    <row r="732" spans="1:52" x14ac:dyDescent="0.3">
      <c r="A732" t="s">
        <v>2743</v>
      </c>
      <c r="B732" t="s">
        <v>2744</v>
      </c>
      <c r="C732" s="1" t="str">
        <f t="shared" si="109"/>
        <v>21:1174</v>
      </c>
      <c r="D732" s="1" t="str">
        <f t="shared" si="119"/>
        <v/>
      </c>
      <c r="G732" s="1" t="str">
        <f>HYPERLINK("http://geochem.nrcan.gc.ca/cdogs/content/cr_/cr_00165_e.htm", "165")</f>
        <v>165</v>
      </c>
      <c r="J732" t="s">
        <v>70</v>
      </c>
      <c r="K732" t="s">
        <v>71</v>
      </c>
      <c r="O732">
        <v>3</v>
      </c>
      <c r="P732">
        <v>728</v>
      </c>
      <c r="Q732">
        <v>1.02</v>
      </c>
      <c r="R732">
        <v>47.9</v>
      </c>
      <c r="S732">
        <v>45.5</v>
      </c>
      <c r="T732">
        <v>-20</v>
      </c>
      <c r="U732">
        <v>363.3</v>
      </c>
      <c r="V732">
        <v>4.3499999999999996</v>
      </c>
      <c r="W732">
        <v>0.91</v>
      </c>
      <c r="X732">
        <v>5.88</v>
      </c>
      <c r="Y732">
        <v>9</v>
      </c>
      <c r="Z732">
        <v>187</v>
      </c>
      <c r="AA732">
        <v>115.84</v>
      </c>
      <c r="AB732">
        <v>2.29</v>
      </c>
      <c r="AC732">
        <v>4.2</v>
      </c>
      <c r="AD732">
        <v>176</v>
      </c>
      <c r="AE732">
        <v>0.45</v>
      </c>
      <c r="AF732">
        <v>12.3</v>
      </c>
      <c r="AG732">
        <v>0.99</v>
      </c>
      <c r="AH732">
        <v>577</v>
      </c>
      <c r="AI732">
        <v>19.71</v>
      </c>
      <c r="AJ732">
        <v>8.4000000000000005E-2</v>
      </c>
      <c r="AK732">
        <v>55.3</v>
      </c>
      <c r="AL732">
        <v>6.8000000000000005E-2</v>
      </c>
      <c r="AM732">
        <v>70.56</v>
      </c>
      <c r="AN732">
        <v>0.19</v>
      </c>
      <c r="AO732">
        <v>3.84</v>
      </c>
      <c r="AP732">
        <v>2.7</v>
      </c>
      <c r="AQ732">
        <v>3.2</v>
      </c>
      <c r="AR732">
        <v>70.099999999999994</v>
      </c>
      <c r="AS732">
        <v>1.05</v>
      </c>
      <c r="AT732">
        <v>4.5999999999999996</v>
      </c>
      <c r="AU732">
        <v>1360</v>
      </c>
      <c r="AV732">
        <v>3.78</v>
      </c>
      <c r="AW732">
        <v>4.7</v>
      </c>
      <c r="AX732">
        <v>79</v>
      </c>
      <c r="AY732">
        <v>3</v>
      </c>
      <c r="AZ732">
        <v>372.6</v>
      </c>
    </row>
    <row r="733" spans="1:52" x14ac:dyDescent="0.3">
      <c r="A733" t="s">
        <v>2745</v>
      </c>
      <c r="B733" t="s">
        <v>2746</v>
      </c>
      <c r="C733" s="1" t="str">
        <f t="shared" si="109"/>
        <v>21:1174</v>
      </c>
      <c r="D733" s="1" t="str">
        <f t="shared" si="119"/>
        <v/>
      </c>
      <c r="G733" s="1" t="str">
        <f>HYPERLINK("http://geochem.nrcan.gc.ca/cdogs/content/cr_/cr_00164_e.htm", "164")</f>
        <v>164</v>
      </c>
      <c r="J733" t="s">
        <v>70</v>
      </c>
      <c r="K733" t="s">
        <v>71</v>
      </c>
      <c r="O733">
        <v>3</v>
      </c>
      <c r="P733">
        <v>267</v>
      </c>
      <c r="Q733">
        <v>3.32</v>
      </c>
      <c r="R733">
        <v>3.4</v>
      </c>
      <c r="S733">
        <v>37.4</v>
      </c>
      <c r="T733">
        <v>-20</v>
      </c>
      <c r="U733">
        <v>173.7</v>
      </c>
      <c r="V733">
        <v>0.16</v>
      </c>
      <c r="W733">
        <v>0.2</v>
      </c>
      <c r="X733">
        <v>0.09</v>
      </c>
      <c r="Y733">
        <v>107.8</v>
      </c>
      <c r="Z733">
        <v>784.4</v>
      </c>
      <c r="AA733">
        <v>596.66</v>
      </c>
      <c r="AB733">
        <v>15.35</v>
      </c>
      <c r="AC733">
        <v>14.6</v>
      </c>
      <c r="AD733">
        <v>21</v>
      </c>
      <c r="AE733">
        <v>7.0000000000000007E-2</v>
      </c>
      <c r="AF733">
        <v>14.7</v>
      </c>
      <c r="AG733">
        <v>0.09</v>
      </c>
      <c r="AH733">
        <v>1078</v>
      </c>
      <c r="AI733">
        <v>0.82</v>
      </c>
      <c r="AJ733">
        <v>7.0000000000000001E-3</v>
      </c>
      <c r="AK733">
        <v>299.5</v>
      </c>
      <c r="AL733">
        <v>2.8000000000000001E-2</v>
      </c>
      <c r="AM733">
        <v>18.93</v>
      </c>
      <c r="AN733">
        <v>-0.02</v>
      </c>
      <c r="AO733">
        <v>0.09</v>
      </c>
      <c r="AP733">
        <v>39.9</v>
      </c>
      <c r="AQ733">
        <v>0.4</v>
      </c>
      <c r="AR733">
        <v>12.5</v>
      </c>
      <c r="AS733">
        <v>0.05</v>
      </c>
      <c r="AT733">
        <v>6.5</v>
      </c>
      <c r="AU733">
        <v>1390</v>
      </c>
      <c r="AV733">
        <v>0.06</v>
      </c>
      <c r="AW733">
        <v>1.2</v>
      </c>
      <c r="AX733">
        <v>220</v>
      </c>
      <c r="AY733">
        <v>-0.1</v>
      </c>
      <c r="AZ733">
        <v>106.8</v>
      </c>
    </row>
    <row r="734" spans="1:52" x14ac:dyDescent="0.3">
      <c r="A734" t="s">
        <v>2747</v>
      </c>
      <c r="B734" t="s">
        <v>2748</v>
      </c>
      <c r="C734" s="1" t="str">
        <f t="shared" si="109"/>
        <v>21:1174</v>
      </c>
      <c r="D734" s="1" t="str">
        <f t="shared" si="119"/>
        <v/>
      </c>
      <c r="G734" s="1" t="str">
        <f>HYPERLINK("http://geochem.nrcan.gc.ca/cdogs/content/cr_/cr_00165_e.htm", "165")</f>
        <v>165</v>
      </c>
      <c r="J734" t="s">
        <v>70</v>
      </c>
      <c r="K734" t="s">
        <v>71</v>
      </c>
      <c r="O734">
        <v>3</v>
      </c>
      <c r="P734">
        <v>784</v>
      </c>
      <c r="Q734">
        <v>1.02</v>
      </c>
      <c r="R734">
        <v>44.3</v>
      </c>
      <c r="S734">
        <v>64</v>
      </c>
      <c r="T734">
        <v>37</v>
      </c>
      <c r="U734">
        <v>394.4</v>
      </c>
      <c r="V734">
        <v>4.0599999999999996</v>
      </c>
      <c r="W734">
        <v>0.94</v>
      </c>
      <c r="X734">
        <v>5.86</v>
      </c>
      <c r="Y734">
        <v>10.9</v>
      </c>
      <c r="Z734">
        <v>215.4</v>
      </c>
      <c r="AA734">
        <v>121.92</v>
      </c>
      <c r="AB734">
        <v>2.36</v>
      </c>
      <c r="AC734">
        <v>4.7</v>
      </c>
      <c r="AD734">
        <v>185</v>
      </c>
      <c r="AE734">
        <v>0.45</v>
      </c>
      <c r="AF734">
        <v>12.3</v>
      </c>
      <c r="AG734">
        <v>1.03</v>
      </c>
      <c r="AH734">
        <v>619</v>
      </c>
      <c r="AI734">
        <v>21.75</v>
      </c>
      <c r="AJ734">
        <v>9.0999999999999998E-2</v>
      </c>
      <c r="AK734">
        <v>62</v>
      </c>
      <c r="AL734">
        <v>6.5000000000000002E-2</v>
      </c>
      <c r="AM734">
        <v>66.92</v>
      </c>
      <c r="AN734">
        <v>0.2</v>
      </c>
      <c r="AO734">
        <v>3.65</v>
      </c>
      <c r="AP734">
        <v>2.8</v>
      </c>
      <c r="AQ734">
        <v>3.7</v>
      </c>
      <c r="AR734">
        <v>72.599999999999994</v>
      </c>
      <c r="AS734">
        <v>1.08</v>
      </c>
      <c r="AT734">
        <v>4.3</v>
      </c>
      <c r="AU734">
        <v>1470</v>
      </c>
      <c r="AV734">
        <v>4.0599999999999996</v>
      </c>
      <c r="AW734">
        <v>4.5999999999999996</v>
      </c>
      <c r="AX734">
        <v>83</v>
      </c>
      <c r="AY734">
        <v>3.4</v>
      </c>
      <c r="AZ734">
        <v>392.6</v>
      </c>
    </row>
    <row r="735" spans="1:52" x14ac:dyDescent="0.3">
      <c r="A735" t="s">
        <v>2749</v>
      </c>
      <c r="B735" t="s">
        <v>2750</v>
      </c>
      <c r="C735" s="1" t="str">
        <f t="shared" si="109"/>
        <v>21:1174</v>
      </c>
      <c r="D735" s="1" t="str">
        <f t="shared" si="119"/>
        <v/>
      </c>
      <c r="G735" s="1" t="str">
        <f>HYPERLINK("http://geochem.nrcan.gc.ca/cdogs/content/cr_/cr_00164_e.htm", "164")</f>
        <v>164</v>
      </c>
      <c r="J735" t="s">
        <v>70</v>
      </c>
      <c r="K735" t="s">
        <v>71</v>
      </c>
      <c r="O735">
        <v>3</v>
      </c>
      <c r="P735">
        <v>279</v>
      </c>
      <c r="Q735">
        <v>3.48</v>
      </c>
      <c r="R735">
        <v>3.5</v>
      </c>
      <c r="S735">
        <v>43.4</v>
      </c>
      <c r="T735">
        <v>-20</v>
      </c>
      <c r="U735">
        <v>164.6</v>
      </c>
      <c r="V735">
        <v>0.16</v>
      </c>
      <c r="W735">
        <v>0.23</v>
      </c>
      <c r="X735">
        <v>0.08</v>
      </c>
      <c r="Y735">
        <v>121.1</v>
      </c>
      <c r="Z735">
        <v>958.1</v>
      </c>
      <c r="AA735">
        <v>615.91</v>
      </c>
      <c r="AB735">
        <v>15.75</v>
      </c>
      <c r="AC735">
        <v>17.399999999999999</v>
      </c>
      <c r="AD735">
        <v>33</v>
      </c>
      <c r="AE735">
        <v>7.0000000000000007E-2</v>
      </c>
      <c r="AF735">
        <v>14.2</v>
      </c>
      <c r="AG735">
        <v>0.1</v>
      </c>
      <c r="AH735">
        <v>1112</v>
      </c>
      <c r="AI735">
        <v>0.92</v>
      </c>
      <c r="AJ735">
        <v>8.9999999999999993E-3</v>
      </c>
      <c r="AK735">
        <v>314.10000000000002</v>
      </c>
      <c r="AL735">
        <v>2.7E-2</v>
      </c>
      <c r="AM735">
        <v>19.600000000000001</v>
      </c>
      <c r="AN735">
        <v>0.02</v>
      </c>
      <c r="AO735">
        <v>0.08</v>
      </c>
      <c r="AP735">
        <v>42.5</v>
      </c>
      <c r="AQ735">
        <v>0.8</v>
      </c>
      <c r="AR735">
        <v>10.9</v>
      </c>
      <c r="AS735">
        <v>0.04</v>
      </c>
      <c r="AT735">
        <v>6.7</v>
      </c>
      <c r="AU735">
        <v>1580</v>
      </c>
      <c r="AV735">
        <v>0.06</v>
      </c>
      <c r="AW735">
        <v>1.2</v>
      </c>
      <c r="AX735">
        <v>226</v>
      </c>
      <c r="AY735">
        <v>-0.1</v>
      </c>
      <c r="AZ735">
        <v>118</v>
      </c>
    </row>
    <row r="736" spans="1:52" x14ac:dyDescent="0.3">
      <c r="A736" t="s">
        <v>2751</v>
      </c>
      <c r="B736" t="s">
        <v>2752</v>
      </c>
      <c r="C736" s="1" t="str">
        <f t="shared" si="109"/>
        <v>21:1174</v>
      </c>
      <c r="D736" s="1" t="str">
        <f t="shared" si="119"/>
        <v/>
      </c>
      <c r="G736" s="1" t="str">
        <f>HYPERLINK("http://geochem.nrcan.gc.ca/cdogs/content/cr_/cr_00165_e.htm", "165")</f>
        <v>165</v>
      </c>
      <c r="J736" t="s">
        <v>70</v>
      </c>
      <c r="K736" t="s">
        <v>71</v>
      </c>
      <c r="O736">
        <v>3</v>
      </c>
      <c r="P736">
        <v>789</v>
      </c>
      <c r="Q736">
        <v>1.1100000000000001</v>
      </c>
      <c r="R736">
        <v>47</v>
      </c>
      <c r="S736">
        <v>55.2</v>
      </c>
      <c r="T736">
        <v>32</v>
      </c>
      <c r="U736">
        <v>407</v>
      </c>
      <c r="V736">
        <v>4.03</v>
      </c>
      <c r="W736">
        <v>1.02</v>
      </c>
      <c r="X736">
        <v>5.69</v>
      </c>
      <c r="Y736">
        <v>10.1</v>
      </c>
      <c r="Z736">
        <v>226.6</v>
      </c>
      <c r="AA736">
        <v>104.48</v>
      </c>
      <c r="AB736">
        <v>2.5099999999999998</v>
      </c>
      <c r="AC736">
        <v>5.2</v>
      </c>
      <c r="AD736">
        <v>176</v>
      </c>
      <c r="AE736">
        <v>0.48</v>
      </c>
      <c r="AF736">
        <v>13</v>
      </c>
      <c r="AG736">
        <v>1.0900000000000001</v>
      </c>
      <c r="AH736">
        <v>629</v>
      </c>
      <c r="AI736">
        <v>23.02</v>
      </c>
      <c r="AJ736">
        <v>0.112</v>
      </c>
      <c r="AK736">
        <v>61.5</v>
      </c>
      <c r="AL736">
        <v>9.0999999999999998E-2</v>
      </c>
      <c r="AM736">
        <v>63.13</v>
      </c>
      <c r="AN736">
        <v>0.2</v>
      </c>
      <c r="AO736">
        <v>3.78</v>
      </c>
      <c r="AP736">
        <v>2.9</v>
      </c>
      <c r="AQ736">
        <v>3.7</v>
      </c>
      <c r="AR736">
        <v>73.3</v>
      </c>
      <c r="AS736">
        <v>1.1499999999999999</v>
      </c>
      <c r="AT736">
        <v>3.8</v>
      </c>
      <c r="AU736">
        <v>1300</v>
      </c>
      <c r="AV736">
        <v>4.05</v>
      </c>
      <c r="AW736">
        <v>3.9</v>
      </c>
      <c r="AX736">
        <v>86</v>
      </c>
      <c r="AY736">
        <v>3</v>
      </c>
      <c r="AZ736">
        <v>395.3</v>
      </c>
    </row>
    <row r="737" spans="1:52" x14ac:dyDescent="0.3">
      <c r="A737" t="s">
        <v>2753</v>
      </c>
      <c r="B737" t="s">
        <v>2754</v>
      </c>
      <c r="C737" s="1" t="str">
        <f t="shared" si="109"/>
        <v>21:1174</v>
      </c>
      <c r="D737" s="1" t="str">
        <f t="shared" si="119"/>
        <v/>
      </c>
      <c r="G737" s="1" t="str">
        <f>HYPERLINK("http://geochem.nrcan.gc.ca/cdogs/content/cr_/cr_00164_e.htm", "164")</f>
        <v>164</v>
      </c>
      <c r="J737" t="s">
        <v>70</v>
      </c>
      <c r="K737" t="s">
        <v>71</v>
      </c>
      <c r="O737">
        <v>3</v>
      </c>
      <c r="P737">
        <v>257</v>
      </c>
      <c r="Q737">
        <v>3.5</v>
      </c>
      <c r="R737">
        <v>3.1</v>
      </c>
      <c r="S737">
        <v>36</v>
      </c>
      <c r="T737">
        <v>-20</v>
      </c>
      <c r="U737">
        <v>153.30000000000001</v>
      </c>
      <c r="V737">
        <v>0.15</v>
      </c>
      <c r="W737">
        <v>0.23</v>
      </c>
      <c r="X737">
        <v>0.08</v>
      </c>
      <c r="Y737">
        <v>116.5</v>
      </c>
      <c r="Z737">
        <v>872.4</v>
      </c>
      <c r="AA737">
        <v>604.70000000000005</v>
      </c>
      <c r="AB737">
        <v>16.440000000000001</v>
      </c>
      <c r="AC737">
        <v>15.3</v>
      </c>
      <c r="AD737">
        <v>26</v>
      </c>
      <c r="AE737">
        <v>7.0000000000000007E-2</v>
      </c>
      <c r="AF737">
        <v>14.5</v>
      </c>
      <c r="AG737">
        <v>0.09</v>
      </c>
      <c r="AH737">
        <v>1163</v>
      </c>
      <c r="AI737">
        <v>0.95</v>
      </c>
      <c r="AJ737">
        <v>7.0000000000000001E-3</v>
      </c>
      <c r="AK737">
        <v>306.10000000000002</v>
      </c>
      <c r="AL737">
        <v>2.9000000000000001E-2</v>
      </c>
      <c r="AM737">
        <v>16.54</v>
      </c>
      <c r="AN737">
        <v>-0.02</v>
      </c>
      <c r="AO737">
        <v>0.12</v>
      </c>
      <c r="AP737">
        <v>41.4</v>
      </c>
      <c r="AQ737">
        <v>0.4</v>
      </c>
      <c r="AR737">
        <v>11.3</v>
      </c>
      <c r="AS737">
        <v>0.05</v>
      </c>
      <c r="AT737">
        <v>5.4</v>
      </c>
      <c r="AU737">
        <v>1280</v>
      </c>
      <c r="AV737">
        <v>7.0000000000000007E-2</v>
      </c>
      <c r="AW737">
        <v>0.9</v>
      </c>
      <c r="AX737">
        <v>224</v>
      </c>
      <c r="AY737">
        <v>-0.1</v>
      </c>
      <c r="AZ737">
        <v>113.8</v>
      </c>
    </row>
    <row r="738" spans="1:52" x14ac:dyDescent="0.3">
      <c r="A738" t="s">
        <v>2755</v>
      </c>
      <c r="B738" t="s">
        <v>2756</v>
      </c>
      <c r="C738" s="1" t="str">
        <f t="shared" si="109"/>
        <v>21:1174</v>
      </c>
      <c r="D738" s="1" t="str">
        <f t="shared" si="119"/>
        <v/>
      </c>
      <c r="G738" s="1" t="str">
        <f>HYPERLINK("http://geochem.nrcan.gc.ca/cdogs/content/cr_/cr_00165_e.htm", "165")</f>
        <v>165</v>
      </c>
      <c r="J738" t="s">
        <v>70</v>
      </c>
      <c r="K738" t="s">
        <v>71</v>
      </c>
      <c r="O738">
        <v>3</v>
      </c>
      <c r="P738">
        <v>848</v>
      </c>
      <c r="Q738">
        <v>1.07</v>
      </c>
      <c r="R738">
        <v>59.7</v>
      </c>
      <c r="S738">
        <v>55</v>
      </c>
      <c r="T738">
        <v>33</v>
      </c>
      <c r="U738">
        <v>417.2</v>
      </c>
      <c r="V738">
        <v>4.9400000000000004</v>
      </c>
      <c r="W738">
        <v>1.01</v>
      </c>
      <c r="X738">
        <v>6.9</v>
      </c>
      <c r="Y738">
        <v>9.5</v>
      </c>
      <c r="Z738">
        <v>180.1</v>
      </c>
      <c r="AA738">
        <v>107.13</v>
      </c>
      <c r="AB738">
        <v>2.52</v>
      </c>
      <c r="AC738">
        <v>5</v>
      </c>
      <c r="AD738">
        <v>192</v>
      </c>
      <c r="AE738">
        <v>0.48</v>
      </c>
      <c r="AF738">
        <v>13.1</v>
      </c>
      <c r="AG738">
        <v>1.0900000000000001</v>
      </c>
      <c r="AH738">
        <v>663</v>
      </c>
      <c r="AI738">
        <v>20.18</v>
      </c>
      <c r="AJ738">
        <v>9.7000000000000003E-2</v>
      </c>
      <c r="AK738">
        <v>55.7</v>
      </c>
      <c r="AL738">
        <v>8.7999999999999995E-2</v>
      </c>
      <c r="AM738">
        <v>62.76</v>
      </c>
      <c r="AN738">
        <v>0.21</v>
      </c>
      <c r="AO738">
        <v>4.58</v>
      </c>
      <c r="AP738">
        <v>3.1</v>
      </c>
      <c r="AQ738">
        <v>3.9</v>
      </c>
      <c r="AR738">
        <v>76.400000000000006</v>
      </c>
      <c r="AS738">
        <v>1.1299999999999999</v>
      </c>
      <c r="AT738">
        <v>4.5</v>
      </c>
      <c r="AU738">
        <v>1290</v>
      </c>
      <c r="AV738">
        <v>4.09</v>
      </c>
      <c r="AW738">
        <v>5</v>
      </c>
      <c r="AX738">
        <v>88</v>
      </c>
      <c r="AY738">
        <v>3.4</v>
      </c>
      <c r="AZ738">
        <v>401.2</v>
      </c>
    </row>
    <row r="739" spans="1:52" x14ac:dyDescent="0.3">
      <c r="A739" t="s">
        <v>2757</v>
      </c>
      <c r="B739" t="s">
        <v>2758</v>
      </c>
      <c r="C739" s="1" t="str">
        <f t="shared" si="109"/>
        <v>21:1174</v>
      </c>
      <c r="D739" s="1" t="str">
        <f t="shared" si="119"/>
        <v/>
      </c>
      <c r="G739" s="1" t="str">
        <f>HYPERLINK("http://geochem.nrcan.gc.ca/cdogs/content/cr_/cr_00164_e.htm", "164")</f>
        <v>164</v>
      </c>
      <c r="J739" t="s">
        <v>70</v>
      </c>
      <c r="K739" t="s">
        <v>71</v>
      </c>
      <c r="O739">
        <v>3</v>
      </c>
      <c r="P739">
        <v>261</v>
      </c>
      <c r="Q739">
        <v>3.46</v>
      </c>
      <c r="R739">
        <v>4.5999999999999996</v>
      </c>
      <c r="S739">
        <v>42.5</v>
      </c>
      <c r="T739">
        <v>-20</v>
      </c>
      <c r="U739">
        <v>204.3</v>
      </c>
      <c r="V739">
        <v>0.2</v>
      </c>
      <c r="W739">
        <v>0.26</v>
      </c>
      <c r="X739">
        <v>0.1</v>
      </c>
      <c r="Y739">
        <v>105.2</v>
      </c>
      <c r="Z739">
        <v>794.7</v>
      </c>
      <c r="AA739">
        <v>633.16</v>
      </c>
      <c r="AB739">
        <v>18.09</v>
      </c>
      <c r="AC739">
        <v>18</v>
      </c>
      <c r="AD739">
        <v>23</v>
      </c>
      <c r="AE739">
        <v>7.0000000000000007E-2</v>
      </c>
      <c r="AF739">
        <v>17.5</v>
      </c>
      <c r="AG739">
        <v>0.1</v>
      </c>
      <c r="AH739">
        <v>1166</v>
      </c>
      <c r="AI739">
        <v>0.93</v>
      </c>
      <c r="AJ739">
        <v>1.0999999999999999E-2</v>
      </c>
      <c r="AK739">
        <v>311.5</v>
      </c>
      <c r="AL739">
        <v>3.7999999999999999E-2</v>
      </c>
      <c r="AM739">
        <v>19.25</v>
      </c>
      <c r="AN739">
        <v>0.02</v>
      </c>
      <c r="AO739">
        <v>0.11</v>
      </c>
      <c r="AP739">
        <v>51</v>
      </c>
      <c r="AQ739">
        <v>0.4</v>
      </c>
      <c r="AR739">
        <v>15.2</v>
      </c>
      <c r="AS739">
        <v>0.05</v>
      </c>
      <c r="AT739">
        <v>6.5</v>
      </c>
      <c r="AU739">
        <v>1380</v>
      </c>
      <c r="AV739">
        <v>0.08</v>
      </c>
      <c r="AW739">
        <v>1.1000000000000001</v>
      </c>
      <c r="AX739">
        <v>222</v>
      </c>
      <c r="AY739">
        <v>-0.1</v>
      </c>
      <c r="AZ739">
        <v>125.6</v>
      </c>
    </row>
    <row r="740" spans="1:52" hidden="1" x14ac:dyDescent="0.3">
      <c r="A740" t="s">
        <v>2759</v>
      </c>
      <c r="B740" t="s">
        <v>2760</v>
      </c>
      <c r="C740" s="1" t="str">
        <f t="shared" ref="C740:C803" si="121">HYPERLINK("http://geochem.nrcan.gc.ca/cdogs/content/bdl/bdl211175_e.htm", "21:1175")</f>
        <v>21:1175</v>
      </c>
      <c r="D740" s="1" t="str">
        <f t="shared" ref="D740:D746" si="122">HYPERLINK("http://geochem.nrcan.gc.ca/cdogs/content/svy/svy210241_e.htm", "21:0241")</f>
        <v>21:0241</v>
      </c>
      <c r="E740" t="s">
        <v>2761</v>
      </c>
      <c r="F740" t="s">
        <v>2762</v>
      </c>
      <c r="H740">
        <v>71.806989999999999</v>
      </c>
      <c r="I740">
        <v>-113.50207</v>
      </c>
      <c r="J740" s="1" t="str">
        <f t="shared" ref="J740:J746" si="123">HYPERLINK("http://geochem.nrcan.gc.ca/cdogs/content/kwd/kwd020030_e.htm", "NGR bulk stream sediment")</f>
        <v>NGR bulk stream sediment</v>
      </c>
      <c r="K740" s="1" t="str">
        <f t="shared" ref="K740:K746" si="124">HYPERLINK("http://geochem.nrcan.gc.ca/cdogs/content/kwd/kwd080006_e.htm", "&lt;177 micron (NGR)")</f>
        <v>&lt;177 micron (NGR)</v>
      </c>
      <c r="L740">
        <v>37</v>
      </c>
      <c r="M740" t="s">
        <v>57</v>
      </c>
      <c r="N740">
        <v>1</v>
      </c>
      <c r="O740">
        <v>7</v>
      </c>
      <c r="P740">
        <v>29</v>
      </c>
      <c r="Q740">
        <v>1.4</v>
      </c>
      <c r="R740">
        <v>1.5</v>
      </c>
      <c r="S740">
        <v>1.4</v>
      </c>
      <c r="T740">
        <v>-20</v>
      </c>
      <c r="U740">
        <v>51.3</v>
      </c>
      <c r="V740">
        <v>0.11</v>
      </c>
      <c r="W740">
        <v>5.78</v>
      </c>
      <c r="X740">
        <v>0.08</v>
      </c>
      <c r="Y740">
        <v>14.5</v>
      </c>
      <c r="Z740">
        <v>32.6</v>
      </c>
      <c r="AA740">
        <v>55.3</v>
      </c>
      <c r="AB740">
        <v>2.48</v>
      </c>
      <c r="AC740">
        <v>4.5</v>
      </c>
      <c r="AD740">
        <v>15</v>
      </c>
      <c r="AE740">
        <v>0.12</v>
      </c>
      <c r="AF740">
        <v>9.8000000000000007</v>
      </c>
      <c r="AG740">
        <v>3.85</v>
      </c>
      <c r="AH740">
        <v>521</v>
      </c>
      <c r="AI740">
        <v>-0.01</v>
      </c>
      <c r="AJ740">
        <v>3.5999999999999997E-2</v>
      </c>
      <c r="AK740">
        <v>26.5</v>
      </c>
      <c r="AL740">
        <v>2.8000000000000001E-2</v>
      </c>
      <c r="AM740">
        <v>5.98</v>
      </c>
      <c r="AN740">
        <v>-0.02</v>
      </c>
      <c r="AO740">
        <v>0.03</v>
      </c>
      <c r="AP740">
        <v>7.2</v>
      </c>
      <c r="AQ740">
        <v>-0.1</v>
      </c>
      <c r="AR740">
        <v>23.7</v>
      </c>
      <c r="AS740">
        <v>-0.02</v>
      </c>
      <c r="AT740">
        <v>2.7</v>
      </c>
      <c r="AU740">
        <v>930</v>
      </c>
      <c r="AV740">
        <v>0.05</v>
      </c>
      <c r="AW740">
        <v>0.3</v>
      </c>
      <c r="AX740">
        <v>84</v>
      </c>
      <c r="AY740">
        <v>-0.1</v>
      </c>
      <c r="AZ740">
        <v>33.4</v>
      </c>
    </row>
    <row r="741" spans="1:52" hidden="1" x14ac:dyDescent="0.3">
      <c r="A741" t="s">
        <v>2763</v>
      </c>
      <c r="B741" t="s">
        <v>2764</v>
      </c>
      <c r="C741" s="1" t="str">
        <f t="shared" si="121"/>
        <v>21:1175</v>
      </c>
      <c r="D741" s="1" t="str">
        <f t="shared" si="122"/>
        <v>21:0241</v>
      </c>
      <c r="E741" t="s">
        <v>2765</v>
      </c>
      <c r="F741" t="s">
        <v>2766</v>
      </c>
      <c r="H741">
        <v>71.997900000000001</v>
      </c>
      <c r="I741">
        <v>-112.95105</v>
      </c>
      <c r="J741" s="1" t="str">
        <f t="shared" si="123"/>
        <v>NGR bulk stream sediment</v>
      </c>
      <c r="K741" s="1" t="str">
        <f t="shared" si="124"/>
        <v>&lt;177 micron (NGR)</v>
      </c>
      <c r="L741">
        <v>37</v>
      </c>
      <c r="M741" t="s">
        <v>62</v>
      </c>
      <c r="N741">
        <v>2</v>
      </c>
      <c r="O741">
        <v>1</v>
      </c>
      <c r="P741">
        <v>48</v>
      </c>
      <c r="Q741">
        <v>2.21</v>
      </c>
      <c r="R741">
        <v>1.1000000000000001</v>
      </c>
      <c r="S741">
        <v>1.7</v>
      </c>
      <c r="T741">
        <v>-20</v>
      </c>
      <c r="U741">
        <v>74.2</v>
      </c>
      <c r="V741">
        <v>7.0000000000000007E-2</v>
      </c>
      <c r="W741">
        <v>2.4700000000000002</v>
      </c>
      <c r="X741">
        <v>0.11</v>
      </c>
      <c r="Y741">
        <v>23.5</v>
      </c>
      <c r="Z741">
        <v>37.299999999999997</v>
      </c>
      <c r="AA741">
        <v>131.74</v>
      </c>
      <c r="AB741">
        <v>4.53</v>
      </c>
      <c r="AC741">
        <v>7.7</v>
      </c>
      <c r="AD741">
        <v>13</v>
      </c>
      <c r="AE741">
        <v>0.06</v>
      </c>
      <c r="AF741">
        <v>8</v>
      </c>
      <c r="AG741">
        <v>2.2000000000000002</v>
      </c>
      <c r="AH741">
        <v>519</v>
      </c>
      <c r="AI741">
        <v>0.22</v>
      </c>
      <c r="AJ741">
        <v>6.3E-2</v>
      </c>
      <c r="AK741">
        <v>42.1</v>
      </c>
      <c r="AL741">
        <v>3.7999999999999999E-2</v>
      </c>
      <c r="AM741">
        <v>4.72</v>
      </c>
      <c r="AN741">
        <v>0.03</v>
      </c>
      <c r="AO741">
        <v>0.02</v>
      </c>
      <c r="AP741">
        <v>9.1999999999999993</v>
      </c>
      <c r="AQ741">
        <v>0.2</v>
      </c>
      <c r="AR741">
        <v>23.3</v>
      </c>
      <c r="AS741">
        <v>-0.02</v>
      </c>
      <c r="AT741">
        <v>1.7</v>
      </c>
      <c r="AU741">
        <v>3030</v>
      </c>
      <c r="AV741">
        <v>-0.02</v>
      </c>
      <c r="AW741">
        <v>0.2</v>
      </c>
      <c r="AX741">
        <v>176</v>
      </c>
      <c r="AY741">
        <v>-0.1</v>
      </c>
      <c r="AZ741">
        <v>63.4</v>
      </c>
    </row>
    <row r="742" spans="1:52" hidden="1" x14ac:dyDescent="0.3">
      <c r="A742" t="s">
        <v>2767</v>
      </c>
      <c r="B742" t="s">
        <v>2768</v>
      </c>
      <c r="C742" s="1" t="str">
        <f t="shared" si="121"/>
        <v>21:1175</v>
      </c>
      <c r="D742" s="1" t="str">
        <f t="shared" si="122"/>
        <v>21:0241</v>
      </c>
      <c r="E742" t="s">
        <v>2769</v>
      </c>
      <c r="F742" t="s">
        <v>2770</v>
      </c>
      <c r="H742">
        <v>71.942369999999997</v>
      </c>
      <c r="I742">
        <v>-113.00005</v>
      </c>
      <c r="J742" s="1" t="str">
        <f t="shared" si="123"/>
        <v>NGR bulk stream sediment</v>
      </c>
      <c r="K742" s="1" t="str">
        <f t="shared" si="124"/>
        <v>&lt;177 micron (NGR)</v>
      </c>
      <c r="L742">
        <v>37</v>
      </c>
      <c r="M742" t="s">
        <v>67</v>
      </c>
      <c r="N742">
        <v>3</v>
      </c>
      <c r="O742">
        <v>1</v>
      </c>
      <c r="P742">
        <v>54</v>
      </c>
      <c r="Q742">
        <v>2.87</v>
      </c>
      <c r="R742">
        <v>0.8</v>
      </c>
      <c r="S742">
        <v>2.9</v>
      </c>
      <c r="T742">
        <v>-20</v>
      </c>
      <c r="U742">
        <v>86.5</v>
      </c>
      <c r="V742">
        <v>0.06</v>
      </c>
      <c r="W742">
        <v>1.4</v>
      </c>
      <c r="X742">
        <v>0.13</v>
      </c>
      <c r="Y742">
        <v>29.4</v>
      </c>
      <c r="Z742">
        <v>41.6</v>
      </c>
      <c r="AA742">
        <v>157.63999999999999</v>
      </c>
      <c r="AB742">
        <v>4.72</v>
      </c>
      <c r="AC742">
        <v>10.4</v>
      </c>
      <c r="AD742">
        <v>15</v>
      </c>
      <c r="AE742">
        <v>0.05</v>
      </c>
      <c r="AF742">
        <v>7.6</v>
      </c>
      <c r="AG742">
        <v>2.31</v>
      </c>
      <c r="AH742">
        <v>415</v>
      </c>
      <c r="AI742">
        <v>0.28999999999999998</v>
      </c>
      <c r="AJ742">
        <v>6.6000000000000003E-2</v>
      </c>
      <c r="AK742">
        <v>53.7</v>
      </c>
      <c r="AL742">
        <v>3.2000000000000001E-2</v>
      </c>
      <c r="AM742">
        <v>4.08</v>
      </c>
      <c r="AN742">
        <v>0.06</v>
      </c>
      <c r="AO742">
        <v>0.02</v>
      </c>
      <c r="AP742">
        <v>13.8</v>
      </c>
      <c r="AQ742">
        <v>0.5</v>
      </c>
      <c r="AR742">
        <v>16</v>
      </c>
      <c r="AS742">
        <v>-0.02</v>
      </c>
      <c r="AT742">
        <v>1.3</v>
      </c>
      <c r="AU742">
        <v>4360</v>
      </c>
      <c r="AV742">
        <v>-0.02</v>
      </c>
      <c r="AW742">
        <v>0.6</v>
      </c>
      <c r="AX742">
        <v>218</v>
      </c>
      <c r="AY742">
        <v>-0.1</v>
      </c>
      <c r="AZ742">
        <v>64.900000000000006</v>
      </c>
    </row>
    <row r="743" spans="1:52" hidden="1" x14ac:dyDescent="0.3">
      <c r="A743" t="s">
        <v>2771</v>
      </c>
      <c r="B743" t="s">
        <v>2772</v>
      </c>
      <c r="C743" s="1" t="str">
        <f t="shared" si="121"/>
        <v>21:1175</v>
      </c>
      <c r="D743" s="1" t="str">
        <f t="shared" si="122"/>
        <v>21:0241</v>
      </c>
      <c r="E743" t="s">
        <v>2773</v>
      </c>
      <c r="F743" t="s">
        <v>2774</v>
      </c>
      <c r="H743">
        <v>71.875820000000004</v>
      </c>
      <c r="I743">
        <v>-113.23005999999999</v>
      </c>
      <c r="J743" s="1" t="str">
        <f t="shared" si="123"/>
        <v>NGR bulk stream sediment</v>
      </c>
      <c r="K743" s="1" t="str">
        <f t="shared" si="124"/>
        <v>&lt;177 micron (NGR)</v>
      </c>
      <c r="L743">
        <v>37</v>
      </c>
      <c r="M743" t="s">
        <v>77</v>
      </c>
      <c r="N743">
        <v>4</v>
      </c>
      <c r="O743">
        <v>1</v>
      </c>
      <c r="P743">
        <v>22</v>
      </c>
      <c r="Q743">
        <v>1.8</v>
      </c>
      <c r="R743">
        <v>1.4</v>
      </c>
      <c r="S743">
        <v>0.7</v>
      </c>
      <c r="T743">
        <v>-20</v>
      </c>
      <c r="U743">
        <v>96.1</v>
      </c>
      <c r="V743">
        <v>0.11</v>
      </c>
      <c r="W743">
        <v>4.0599999999999996</v>
      </c>
      <c r="X743">
        <v>0.08</v>
      </c>
      <c r="Y743">
        <v>13.5</v>
      </c>
      <c r="Z743">
        <v>24</v>
      </c>
      <c r="AA743">
        <v>38.43</v>
      </c>
      <c r="AB743">
        <v>2.3199999999999998</v>
      </c>
      <c r="AC743">
        <v>5.5</v>
      </c>
      <c r="AD743">
        <v>7</v>
      </c>
      <c r="AE743">
        <v>0.12</v>
      </c>
      <c r="AF743">
        <v>12.7</v>
      </c>
      <c r="AG743">
        <v>4.09</v>
      </c>
      <c r="AH743">
        <v>430</v>
      </c>
      <c r="AI743">
        <v>0.18</v>
      </c>
      <c r="AJ743">
        <v>5.5E-2</v>
      </c>
      <c r="AK743">
        <v>23.1</v>
      </c>
      <c r="AL743">
        <v>2.7E-2</v>
      </c>
      <c r="AM743">
        <v>7.38</v>
      </c>
      <c r="AN743">
        <v>0.03</v>
      </c>
      <c r="AO743">
        <v>0.02</v>
      </c>
      <c r="AP743">
        <v>4.8</v>
      </c>
      <c r="AQ743">
        <v>0.1</v>
      </c>
      <c r="AR743">
        <v>23.1</v>
      </c>
      <c r="AS743">
        <v>-0.02</v>
      </c>
      <c r="AT743">
        <v>1.8</v>
      </c>
      <c r="AU743">
        <v>1750</v>
      </c>
      <c r="AV743">
        <v>0.04</v>
      </c>
      <c r="AW743">
        <v>0.4</v>
      </c>
      <c r="AX743">
        <v>78</v>
      </c>
      <c r="AY743">
        <v>-0.1</v>
      </c>
      <c r="AZ743">
        <v>44</v>
      </c>
    </row>
    <row r="744" spans="1:52" hidden="1" x14ac:dyDescent="0.3">
      <c r="A744" t="s">
        <v>2775</v>
      </c>
      <c r="B744" t="s">
        <v>2776</v>
      </c>
      <c r="C744" s="1" t="str">
        <f t="shared" si="121"/>
        <v>21:1175</v>
      </c>
      <c r="D744" s="1" t="str">
        <f t="shared" si="122"/>
        <v>21:0241</v>
      </c>
      <c r="E744" t="s">
        <v>2777</v>
      </c>
      <c r="F744" t="s">
        <v>2778</v>
      </c>
      <c r="H744">
        <v>71.864580000000004</v>
      </c>
      <c r="I744">
        <v>-113.29206000000001</v>
      </c>
      <c r="J744" s="1" t="str">
        <f t="shared" si="123"/>
        <v>NGR bulk stream sediment</v>
      </c>
      <c r="K744" s="1" t="str">
        <f t="shared" si="124"/>
        <v>&lt;177 micron (NGR)</v>
      </c>
      <c r="L744">
        <v>37</v>
      </c>
      <c r="M744" t="s">
        <v>82</v>
      </c>
      <c r="N744">
        <v>5</v>
      </c>
      <c r="O744">
        <v>1</v>
      </c>
      <c r="P744">
        <v>30</v>
      </c>
      <c r="Q744">
        <v>1.95</v>
      </c>
      <c r="R744">
        <v>1.3</v>
      </c>
      <c r="S744">
        <v>1.1000000000000001</v>
      </c>
      <c r="T744">
        <v>-20</v>
      </c>
      <c r="U744">
        <v>101.2</v>
      </c>
      <c r="V744">
        <v>0.11</v>
      </c>
      <c r="W744">
        <v>3.35</v>
      </c>
      <c r="X744">
        <v>0.1</v>
      </c>
      <c r="Y744">
        <v>14</v>
      </c>
      <c r="Z744">
        <v>25.8</v>
      </c>
      <c r="AA744">
        <v>54.02</v>
      </c>
      <c r="AB744">
        <v>2.92</v>
      </c>
      <c r="AC744">
        <v>6</v>
      </c>
      <c r="AD744">
        <v>7</v>
      </c>
      <c r="AE744">
        <v>0.13</v>
      </c>
      <c r="AF744">
        <v>11.9</v>
      </c>
      <c r="AG744">
        <v>4.2300000000000004</v>
      </c>
      <c r="AH744">
        <v>435</v>
      </c>
      <c r="AI744">
        <v>0.15</v>
      </c>
      <c r="AJ744">
        <v>4.5999999999999999E-2</v>
      </c>
      <c r="AK744">
        <v>26.5</v>
      </c>
      <c r="AL744">
        <v>2.9000000000000001E-2</v>
      </c>
      <c r="AM744">
        <v>5.92</v>
      </c>
      <c r="AN744">
        <v>0.03</v>
      </c>
      <c r="AO744">
        <v>-0.02</v>
      </c>
      <c r="AP744">
        <v>5.5</v>
      </c>
      <c r="AQ744">
        <v>0.1</v>
      </c>
      <c r="AR744">
        <v>19.3</v>
      </c>
      <c r="AS744">
        <v>-0.02</v>
      </c>
      <c r="AT744">
        <v>1.8</v>
      </c>
      <c r="AU744">
        <v>1870</v>
      </c>
      <c r="AV744">
        <v>0.03</v>
      </c>
      <c r="AW744">
        <v>0.4</v>
      </c>
      <c r="AX744">
        <v>111</v>
      </c>
      <c r="AY744">
        <v>-0.1</v>
      </c>
      <c r="AZ744">
        <v>52.1</v>
      </c>
    </row>
    <row r="745" spans="1:52" hidden="1" x14ac:dyDescent="0.3">
      <c r="A745" t="s">
        <v>2779</v>
      </c>
      <c r="B745" t="s">
        <v>2780</v>
      </c>
      <c r="C745" s="1" t="str">
        <f t="shared" si="121"/>
        <v>21:1175</v>
      </c>
      <c r="D745" s="1" t="str">
        <f t="shared" si="122"/>
        <v>21:0241</v>
      </c>
      <c r="E745" t="s">
        <v>2781</v>
      </c>
      <c r="F745" t="s">
        <v>2782</v>
      </c>
      <c r="H745">
        <v>71.873930000000001</v>
      </c>
      <c r="I745">
        <v>-113.42507000000001</v>
      </c>
      <c r="J745" s="1" t="str">
        <f t="shared" si="123"/>
        <v>NGR bulk stream sediment</v>
      </c>
      <c r="K745" s="1" t="str">
        <f t="shared" si="124"/>
        <v>&lt;177 micron (NGR)</v>
      </c>
      <c r="L745">
        <v>37</v>
      </c>
      <c r="M745" t="s">
        <v>87</v>
      </c>
      <c r="N745">
        <v>6</v>
      </c>
      <c r="O745">
        <v>1</v>
      </c>
      <c r="P745">
        <v>29</v>
      </c>
      <c r="Q745">
        <v>1.83</v>
      </c>
      <c r="R745">
        <v>1.5</v>
      </c>
      <c r="S745">
        <v>0.7</v>
      </c>
      <c r="T745">
        <v>-20</v>
      </c>
      <c r="U745">
        <v>92.5</v>
      </c>
      <c r="V745">
        <v>0.1</v>
      </c>
      <c r="W745">
        <v>1.77</v>
      </c>
      <c r="X745">
        <v>0.09</v>
      </c>
      <c r="Y745">
        <v>14</v>
      </c>
      <c r="Z745">
        <v>30.9</v>
      </c>
      <c r="AA745">
        <v>45.31</v>
      </c>
      <c r="AB745">
        <v>2.25</v>
      </c>
      <c r="AC745">
        <v>5.7</v>
      </c>
      <c r="AD745">
        <v>7</v>
      </c>
      <c r="AE745">
        <v>0.12</v>
      </c>
      <c r="AF745">
        <v>11</v>
      </c>
      <c r="AG745">
        <v>2.16</v>
      </c>
      <c r="AH745">
        <v>200</v>
      </c>
      <c r="AI745">
        <v>0.5</v>
      </c>
      <c r="AJ745">
        <v>0.05</v>
      </c>
      <c r="AK745">
        <v>27.3</v>
      </c>
      <c r="AL745">
        <v>2.9000000000000001E-2</v>
      </c>
      <c r="AM745">
        <v>7.48</v>
      </c>
      <c r="AN745">
        <v>7.0000000000000007E-2</v>
      </c>
      <c r="AO745">
        <v>0.03</v>
      </c>
      <c r="AP745">
        <v>6.6</v>
      </c>
      <c r="AQ745">
        <v>0.2</v>
      </c>
      <c r="AR745">
        <v>15.7</v>
      </c>
      <c r="AS745">
        <v>-0.02</v>
      </c>
      <c r="AT745">
        <v>2.5</v>
      </c>
      <c r="AU745">
        <v>1660</v>
      </c>
      <c r="AV745">
        <v>0.06</v>
      </c>
      <c r="AW745">
        <v>0.7</v>
      </c>
      <c r="AX745">
        <v>99</v>
      </c>
      <c r="AY745">
        <v>-0.1</v>
      </c>
      <c r="AZ745">
        <v>45.7</v>
      </c>
    </row>
    <row r="746" spans="1:52" hidden="1" x14ac:dyDescent="0.3">
      <c r="A746" t="s">
        <v>2783</v>
      </c>
      <c r="B746" t="s">
        <v>2784</v>
      </c>
      <c r="C746" s="1" t="str">
        <f t="shared" si="121"/>
        <v>21:1175</v>
      </c>
      <c r="D746" s="1" t="str">
        <f t="shared" si="122"/>
        <v>21:0241</v>
      </c>
      <c r="E746" t="s">
        <v>2785</v>
      </c>
      <c r="F746" t="s">
        <v>2786</v>
      </c>
      <c r="H746">
        <v>71.858930000000001</v>
      </c>
      <c r="I746">
        <v>-113.49408</v>
      </c>
      <c r="J746" s="1" t="str">
        <f t="shared" si="123"/>
        <v>NGR bulk stream sediment</v>
      </c>
      <c r="K746" s="1" t="str">
        <f t="shared" si="124"/>
        <v>&lt;177 micron (NGR)</v>
      </c>
      <c r="L746">
        <v>37</v>
      </c>
      <c r="M746" t="s">
        <v>92</v>
      </c>
      <c r="N746">
        <v>7</v>
      </c>
      <c r="O746">
        <v>1</v>
      </c>
      <c r="P746">
        <v>34</v>
      </c>
      <c r="Q746">
        <v>0.95</v>
      </c>
      <c r="R746">
        <v>6</v>
      </c>
      <c r="S746">
        <v>0.9</v>
      </c>
      <c r="T746">
        <v>-20</v>
      </c>
      <c r="U746">
        <v>43</v>
      </c>
      <c r="V746">
        <v>0.08</v>
      </c>
      <c r="W746">
        <v>10.1</v>
      </c>
      <c r="X746">
        <v>0.06</v>
      </c>
      <c r="Y746">
        <v>9.1999999999999993</v>
      </c>
      <c r="Z746">
        <v>15.5</v>
      </c>
      <c r="AA746">
        <v>31.16</v>
      </c>
      <c r="AB746">
        <v>1.65</v>
      </c>
      <c r="AC746">
        <v>2.8</v>
      </c>
      <c r="AD746">
        <v>10</v>
      </c>
      <c r="AE746">
        <v>0.1</v>
      </c>
      <c r="AF746">
        <v>7.8</v>
      </c>
      <c r="AG746">
        <v>5.89</v>
      </c>
      <c r="AH746">
        <v>412</v>
      </c>
      <c r="AI746">
        <v>2.1</v>
      </c>
      <c r="AJ746">
        <v>3.1E-2</v>
      </c>
      <c r="AK746">
        <v>16.2</v>
      </c>
      <c r="AL746">
        <v>1.9E-2</v>
      </c>
      <c r="AM746">
        <v>8.77</v>
      </c>
      <c r="AN746">
        <v>0.02</v>
      </c>
      <c r="AO746">
        <v>0.05</v>
      </c>
      <c r="AP746">
        <v>3.5</v>
      </c>
      <c r="AQ746">
        <v>-0.1</v>
      </c>
      <c r="AR746">
        <v>40.200000000000003</v>
      </c>
      <c r="AS746">
        <v>-0.02</v>
      </c>
      <c r="AT746">
        <v>2.1</v>
      </c>
      <c r="AU746">
        <v>760</v>
      </c>
      <c r="AV746">
        <v>0.13</v>
      </c>
      <c r="AW746">
        <v>0.5</v>
      </c>
      <c r="AX746">
        <v>46</v>
      </c>
      <c r="AY746">
        <v>-0.1</v>
      </c>
      <c r="AZ746">
        <v>23.7</v>
      </c>
    </row>
    <row r="747" spans="1:52" hidden="1" x14ac:dyDescent="0.3">
      <c r="A747" t="s">
        <v>2787</v>
      </c>
      <c r="B747" t="s">
        <v>2788</v>
      </c>
      <c r="C747" s="1" t="str">
        <f t="shared" si="121"/>
        <v>21:1175</v>
      </c>
      <c r="D747" s="1" t="str">
        <f>HYPERLINK("http://geochem.nrcan.gc.ca/cdogs/content/svy/svy_e.htm", "")</f>
        <v/>
      </c>
      <c r="G747" s="1" t="str">
        <f>HYPERLINK("http://geochem.nrcan.gc.ca/cdogs/content/cr_/cr_00094_e.htm", "94")</f>
        <v>94</v>
      </c>
      <c r="J747" t="s">
        <v>70</v>
      </c>
      <c r="K747" t="s">
        <v>71</v>
      </c>
      <c r="L747">
        <v>37</v>
      </c>
      <c r="M747" t="s">
        <v>72</v>
      </c>
      <c r="N747">
        <v>8</v>
      </c>
      <c r="O747">
        <v>8</v>
      </c>
      <c r="P747">
        <v>263</v>
      </c>
      <c r="Q747">
        <v>0.96</v>
      </c>
      <c r="R747">
        <v>10.7</v>
      </c>
      <c r="S747">
        <v>2.5</v>
      </c>
      <c r="T747">
        <v>-20</v>
      </c>
      <c r="U747">
        <v>1059.2</v>
      </c>
      <c r="V747">
        <v>0.19</v>
      </c>
      <c r="W747">
        <v>0.99</v>
      </c>
      <c r="X747">
        <v>0.35</v>
      </c>
      <c r="Y747">
        <v>9.5</v>
      </c>
      <c r="Z747">
        <v>27</v>
      </c>
      <c r="AA747">
        <v>57.23</v>
      </c>
      <c r="AB747">
        <v>2.34</v>
      </c>
      <c r="AC747">
        <v>3</v>
      </c>
      <c r="AD747">
        <v>734</v>
      </c>
      <c r="AE747">
        <v>0.08</v>
      </c>
      <c r="AF747">
        <v>11.8</v>
      </c>
      <c r="AG747">
        <v>0.6</v>
      </c>
      <c r="AH747">
        <v>1090</v>
      </c>
      <c r="AI747">
        <v>1.21</v>
      </c>
      <c r="AJ747">
        <v>3.3000000000000002E-2</v>
      </c>
      <c r="AK747">
        <v>22.3</v>
      </c>
      <c r="AL747">
        <v>7.8E-2</v>
      </c>
      <c r="AM747">
        <v>11.78</v>
      </c>
      <c r="AN747">
        <v>0.08</v>
      </c>
      <c r="AO747">
        <v>4.0199999999999996</v>
      </c>
      <c r="AP747">
        <v>2.7</v>
      </c>
      <c r="AQ747">
        <v>0.6</v>
      </c>
      <c r="AR747">
        <v>55.4</v>
      </c>
      <c r="AS747">
        <v>0.03</v>
      </c>
      <c r="AT747">
        <v>0.8</v>
      </c>
      <c r="AU747">
        <v>560</v>
      </c>
      <c r="AV747">
        <v>0.1</v>
      </c>
      <c r="AW747">
        <v>1.6</v>
      </c>
      <c r="AX747">
        <v>42</v>
      </c>
      <c r="AY747">
        <v>0.1</v>
      </c>
      <c r="AZ747">
        <v>72.2</v>
      </c>
    </row>
    <row r="748" spans="1:52" hidden="1" x14ac:dyDescent="0.3">
      <c r="A748" t="s">
        <v>2789</v>
      </c>
      <c r="B748" t="s">
        <v>2790</v>
      </c>
      <c r="C748" s="1" t="str">
        <f t="shared" si="121"/>
        <v>21:1175</v>
      </c>
      <c r="D748" s="1" t="str">
        <f t="shared" ref="D748:D769" si="125">HYPERLINK("http://geochem.nrcan.gc.ca/cdogs/content/svy/svy210241_e.htm", "21:0241")</f>
        <v>21:0241</v>
      </c>
      <c r="E748" t="s">
        <v>2791</v>
      </c>
      <c r="F748" t="s">
        <v>2792</v>
      </c>
      <c r="H748">
        <v>71.849310000000003</v>
      </c>
      <c r="I748">
        <v>-113.44607000000001</v>
      </c>
      <c r="J748" s="1" t="str">
        <f t="shared" ref="J748:J769" si="126">HYPERLINK("http://geochem.nrcan.gc.ca/cdogs/content/kwd/kwd020030_e.htm", "NGR bulk stream sediment")</f>
        <v>NGR bulk stream sediment</v>
      </c>
      <c r="K748" s="1" t="str">
        <f t="shared" ref="K748:K769" si="127">HYPERLINK("http://geochem.nrcan.gc.ca/cdogs/content/kwd/kwd080006_e.htm", "&lt;177 micron (NGR)")</f>
        <v>&lt;177 micron (NGR)</v>
      </c>
      <c r="L748">
        <v>37</v>
      </c>
      <c r="M748" t="s">
        <v>97</v>
      </c>
      <c r="N748">
        <v>9</v>
      </c>
      <c r="O748">
        <v>1</v>
      </c>
      <c r="P748">
        <v>25</v>
      </c>
      <c r="Q748">
        <v>1.61</v>
      </c>
      <c r="R748">
        <v>1.2</v>
      </c>
      <c r="S748">
        <v>1.3</v>
      </c>
      <c r="T748">
        <v>-20</v>
      </c>
      <c r="U748">
        <v>80</v>
      </c>
      <c r="V748">
        <v>0.09</v>
      </c>
      <c r="W748">
        <v>1.67</v>
      </c>
      <c r="X748">
        <v>0.08</v>
      </c>
      <c r="Y748">
        <v>12.6</v>
      </c>
      <c r="Z748">
        <v>23.1</v>
      </c>
      <c r="AA748">
        <v>45.4</v>
      </c>
      <c r="AB748">
        <v>2.54</v>
      </c>
      <c r="AC748">
        <v>5.4</v>
      </c>
      <c r="AD748">
        <v>10</v>
      </c>
      <c r="AE748">
        <v>0.11</v>
      </c>
      <c r="AF748">
        <v>10</v>
      </c>
      <c r="AG748">
        <v>2.23</v>
      </c>
      <c r="AH748">
        <v>286</v>
      </c>
      <c r="AI748">
        <v>0.15</v>
      </c>
      <c r="AJ748">
        <v>4.4999999999999998E-2</v>
      </c>
      <c r="AK748">
        <v>24.5</v>
      </c>
      <c r="AL748">
        <v>2.5999999999999999E-2</v>
      </c>
      <c r="AM748">
        <v>5.75</v>
      </c>
      <c r="AN748">
        <v>0.03</v>
      </c>
      <c r="AO748">
        <v>0.03</v>
      </c>
      <c r="AP748">
        <v>5.0999999999999996</v>
      </c>
      <c r="AQ748">
        <v>0.2</v>
      </c>
      <c r="AR748">
        <v>14</v>
      </c>
      <c r="AS748">
        <v>-0.02</v>
      </c>
      <c r="AT748">
        <v>2.1</v>
      </c>
      <c r="AU748">
        <v>1810</v>
      </c>
      <c r="AV748">
        <v>0.03</v>
      </c>
      <c r="AW748">
        <v>0.4</v>
      </c>
      <c r="AX748">
        <v>105</v>
      </c>
      <c r="AY748">
        <v>-0.1</v>
      </c>
      <c r="AZ748">
        <v>43.4</v>
      </c>
    </row>
    <row r="749" spans="1:52" hidden="1" x14ac:dyDescent="0.3">
      <c r="A749" t="s">
        <v>2793</v>
      </c>
      <c r="B749" t="s">
        <v>2794</v>
      </c>
      <c r="C749" s="1" t="str">
        <f t="shared" si="121"/>
        <v>21:1175</v>
      </c>
      <c r="D749" s="1" t="str">
        <f t="shared" si="125"/>
        <v>21:0241</v>
      </c>
      <c r="E749" t="s">
        <v>2795</v>
      </c>
      <c r="F749" t="s">
        <v>2796</v>
      </c>
      <c r="H749">
        <v>71.845259999999996</v>
      </c>
      <c r="I749">
        <v>-113.46807</v>
      </c>
      <c r="J749" s="1" t="str">
        <f t="shared" si="126"/>
        <v>NGR bulk stream sediment</v>
      </c>
      <c r="K749" s="1" t="str">
        <f t="shared" si="127"/>
        <v>&lt;177 micron (NGR)</v>
      </c>
      <c r="L749">
        <v>37</v>
      </c>
      <c r="M749" t="s">
        <v>102</v>
      </c>
      <c r="N749">
        <v>10</v>
      </c>
      <c r="O749">
        <v>1</v>
      </c>
      <c r="P749">
        <v>34</v>
      </c>
      <c r="Q749">
        <v>0.97</v>
      </c>
      <c r="R749">
        <v>7.7</v>
      </c>
      <c r="S749">
        <v>1.2</v>
      </c>
      <c r="T749">
        <v>-20</v>
      </c>
      <c r="U749">
        <v>80.7</v>
      </c>
      <c r="V749">
        <v>0.08</v>
      </c>
      <c r="W749">
        <v>9.5500000000000007</v>
      </c>
      <c r="X749">
        <v>0.14000000000000001</v>
      </c>
      <c r="Y749">
        <v>10</v>
      </c>
      <c r="Z749">
        <v>15</v>
      </c>
      <c r="AA749">
        <v>34.11</v>
      </c>
      <c r="AB749">
        <v>1.85</v>
      </c>
      <c r="AC749">
        <v>2.9</v>
      </c>
      <c r="AD749">
        <v>26</v>
      </c>
      <c r="AE749">
        <v>0.1</v>
      </c>
      <c r="AF749">
        <v>8.6</v>
      </c>
      <c r="AG749">
        <v>5.62</v>
      </c>
      <c r="AH749">
        <v>1513</v>
      </c>
      <c r="AI749">
        <v>1.23</v>
      </c>
      <c r="AJ749">
        <v>3.1E-2</v>
      </c>
      <c r="AK749">
        <v>19.2</v>
      </c>
      <c r="AL749">
        <v>0.03</v>
      </c>
      <c r="AM749">
        <v>9.94</v>
      </c>
      <c r="AN749">
        <v>0.04</v>
      </c>
      <c r="AO749">
        <v>0.05</v>
      </c>
      <c r="AP749">
        <v>3.2</v>
      </c>
      <c r="AQ749">
        <v>0.4</v>
      </c>
      <c r="AR749">
        <v>36.299999999999997</v>
      </c>
      <c r="AS749">
        <v>-0.02</v>
      </c>
      <c r="AT749">
        <v>1.2</v>
      </c>
      <c r="AU749">
        <v>600</v>
      </c>
      <c r="AV749">
        <v>0.08</v>
      </c>
      <c r="AW749">
        <v>0.6</v>
      </c>
      <c r="AX749">
        <v>47</v>
      </c>
      <c r="AY749">
        <v>-0.1</v>
      </c>
      <c r="AZ749">
        <v>29.3</v>
      </c>
    </row>
    <row r="750" spans="1:52" hidden="1" x14ac:dyDescent="0.3">
      <c r="A750" t="s">
        <v>2797</v>
      </c>
      <c r="B750" t="s">
        <v>2798</v>
      </c>
      <c r="C750" s="1" t="str">
        <f t="shared" si="121"/>
        <v>21:1175</v>
      </c>
      <c r="D750" s="1" t="str">
        <f t="shared" si="125"/>
        <v>21:0241</v>
      </c>
      <c r="E750" t="s">
        <v>2761</v>
      </c>
      <c r="F750" t="s">
        <v>2799</v>
      </c>
      <c r="H750">
        <v>71.806989999999999</v>
      </c>
      <c r="I750">
        <v>-113.50207</v>
      </c>
      <c r="J750" s="1" t="str">
        <f t="shared" si="126"/>
        <v>NGR bulk stream sediment</v>
      </c>
      <c r="K750" s="1" t="str">
        <f t="shared" si="127"/>
        <v>&lt;177 micron (NGR)</v>
      </c>
      <c r="L750">
        <v>37</v>
      </c>
      <c r="M750" t="s">
        <v>120</v>
      </c>
      <c r="N750">
        <v>11</v>
      </c>
      <c r="O750">
        <v>1</v>
      </c>
      <c r="P750">
        <v>25</v>
      </c>
      <c r="Q750">
        <v>1.41</v>
      </c>
      <c r="R750">
        <v>1.5</v>
      </c>
      <c r="S750">
        <v>1.7</v>
      </c>
      <c r="T750">
        <v>-20</v>
      </c>
      <c r="U750">
        <v>49.1</v>
      </c>
      <c r="V750">
        <v>0.09</v>
      </c>
      <c r="W750">
        <v>5.29</v>
      </c>
      <c r="X750">
        <v>0.08</v>
      </c>
      <c r="Y750">
        <v>13.9</v>
      </c>
      <c r="Z750">
        <v>33.1</v>
      </c>
      <c r="AA750">
        <v>51.13</v>
      </c>
      <c r="AB750">
        <v>2.38</v>
      </c>
      <c r="AC750">
        <v>4.5999999999999996</v>
      </c>
      <c r="AD750">
        <v>10</v>
      </c>
      <c r="AE750">
        <v>0.11</v>
      </c>
      <c r="AF750">
        <v>8.6999999999999993</v>
      </c>
      <c r="AG750">
        <v>3.55</v>
      </c>
      <c r="AH750">
        <v>355</v>
      </c>
      <c r="AI750">
        <v>0.26</v>
      </c>
      <c r="AJ750">
        <v>4.3999999999999997E-2</v>
      </c>
      <c r="AK750">
        <v>27.1</v>
      </c>
      <c r="AL750">
        <v>2.8000000000000001E-2</v>
      </c>
      <c r="AM750">
        <v>5.39</v>
      </c>
      <c r="AN750">
        <v>-0.02</v>
      </c>
      <c r="AO750">
        <v>0.03</v>
      </c>
      <c r="AP750">
        <v>7.4</v>
      </c>
      <c r="AQ750">
        <v>-0.1</v>
      </c>
      <c r="AR750">
        <v>23</v>
      </c>
      <c r="AS750">
        <v>-0.02</v>
      </c>
      <c r="AT750">
        <v>2.4</v>
      </c>
      <c r="AU750">
        <v>1000</v>
      </c>
      <c r="AV750">
        <v>0.04</v>
      </c>
      <c r="AW750">
        <v>0.3</v>
      </c>
      <c r="AX750">
        <v>95</v>
      </c>
      <c r="AY750">
        <v>-0.1</v>
      </c>
      <c r="AZ750">
        <v>30.5</v>
      </c>
    </row>
    <row r="751" spans="1:52" hidden="1" x14ac:dyDescent="0.3">
      <c r="A751" t="s">
        <v>2800</v>
      </c>
      <c r="B751" t="s">
        <v>2801</v>
      </c>
      <c r="C751" s="1" t="str">
        <f t="shared" si="121"/>
        <v>21:1175</v>
      </c>
      <c r="D751" s="1" t="str">
        <f t="shared" si="125"/>
        <v>21:0241</v>
      </c>
      <c r="E751" t="s">
        <v>2761</v>
      </c>
      <c r="F751" t="s">
        <v>2802</v>
      </c>
      <c r="H751">
        <v>71.806989999999999</v>
      </c>
      <c r="I751">
        <v>-113.50207</v>
      </c>
      <c r="J751" s="1" t="str">
        <f t="shared" si="126"/>
        <v>NGR bulk stream sediment</v>
      </c>
      <c r="K751" s="1" t="str">
        <f t="shared" si="127"/>
        <v>&lt;177 micron (NGR)</v>
      </c>
      <c r="L751">
        <v>37</v>
      </c>
      <c r="M751" t="s">
        <v>116</v>
      </c>
      <c r="N751">
        <v>12</v>
      </c>
      <c r="O751">
        <v>1</v>
      </c>
      <c r="P751">
        <v>29</v>
      </c>
      <c r="Q751">
        <v>1.45</v>
      </c>
      <c r="R751">
        <v>1.4</v>
      </c>
      <c r="S751">
        <v>1.2</v>
      </c>
      <c r="T751">
        <v>-20</v>
      </c>
      <c r="U751">
        <v>49.6</v>
      </c>
      <c r="V751">
        <v>0.09</v>
      </c>
      <c r="W751">
        <v>5.77</v>
      </c>
      <c r="X751">
        <v>0.08</v>
      </c>
      <c r="Y751">
        <v>14.2</v>
      </c>
      <c r="Z751">
        <v>31.7</v>
      </c>
      <c r="AA751">
        <v>54.02</v>
      </c>
      <c r="AB751">
        <v>2.5099999999999998</v>
      </c>
      <c r="AC751">
        <v>4.5999999999999996</v>
      </c>
      <c r="AD751">
        <v>9</v>
      </c>
      <c r="AE751">
        <v>0.13</v>
      </c>
      <c r="AF751">
        <v>9.5</v>
      </c>
      <c r="AG751">
        <v>3.85</v>
      </c>
      <c r="AH751">
        <v>480</v>
      </c>
      <c r="AI751">
        <v>0.25</v>
      </c>
      <c r="AJ751">
        <v>3.7999999999999999E-2</v>
      </c>
      <c r="AK751">
        <v>26.4</v>
      </c>
      <c r="AL751">
        <v>2.8000000000000001E-2</v>
      </c>
      <c r="AM751">
        <v>5.58</v>
      </c>
      <c r="AN751">
        <v>-0.02</v>
      </c>
      <c r="AO751">
        <v>0.03</v>
      </c>
      <c r="AP751">
        <v>7.4</v>
      </c>
      <c r="AQ751">
        <v>0.2</v>
      </c>
      <c r="AR751">
        <v>23.5</v>
      </c>
      <c r="AS751">
        <v>-0.02</v>
      </c>
      <c r="AT751">
        <v>2.6</v>
      </c>
      <c r="AU751">
        <v>940</v>
      </c>
      <c r="AV751">
        <v>0.05</v>
      </c>
      <c r="AW751">
        <v>0.3</v>
      </c>
      <c r="AX751">
        <v>85</v>
      </c>
      <c r="AY751">
        <v>-0.1</v>
      </c>
      <c r="AZ751">
        <v>32.9</v>
      </c>
    </row>
    <row r="752" spans="1:52" hidden="1" x14ac:dyDescent="0.3">
      <c r="A752" t="s">
        <v>2803</v>
      </c>
      <c r="B752" t="s">
        <v>2804</v>
      </c>
      <c r="C752" s="1" t="str">
        <f t="shared" si="121"/>
        <v>21:1175</v>
      </c>
      <c r="D752" s="1" t="str">
        <f t="shared" si="125"/>
        <v>21:0241</v>
      </c>
      <c r="E752" t="s">
        <v>2805</v>
      </c>
      <c r="F752" t="s">
        <v>2806</v>
      </c>
      <c r="H752">
        <v>71.778270000000006</v>
      </c>
      <c r="I752">
        <v>-113.45706</v>
      </c>
      <c r="J752" s="1" t="str">
        <f t="shared" si="126"/>
        <v>NGR bulk stream sediment</v>
      </c>
      <c r="K752" s="1" t="str">
        <f t="shared" si="127"/>
        <v>&lt;177 micron (NGR)</v>
      </c>
      <c r="L752">
        <v>37</v>
      </c>
      <c r="M752" t="s">
        <v>107</v>
      </c>
      <c r="N752">
        <v>13</v>
      </c>
      <c r="O752">
        <v>1</v>
      </c>
      <c r="P752">
        <v>36</v>
      </c>
      <c r="Q752">
        <v>1.75</v>
      </c>
      <c r="R752">
        <v>1.6</v>
      </c>
      <c r="S752">
        <v>1</v>
      </c>
      <c r="T752">
        <v>-20</v>
      </c>
      <c r="U752">
        <v>75.5</v>
      </c>
      <c r="V752">
        <v>0.11</v>
      </c>
      <c r="W752">
        <v>4.07</v>
      </c>
      <c r="X752">
        <v>0.13</v>
      </c>
      <c r="Y752">
        <v>14.4</v>
      </c>
      <c r="Z752">
        <v>29.5</v>
      </c>
      <c r="AA752">
        <v>52.93</v>
      </c>
      <c r="AB752">
        <v>3.13</v>
      </c>
      <c r="AC752">
        <v>5.6</v>
      </c>
      <c r="AD752">
        <v>14</v>
      </c>
      <c r="AE752">
        <v>0.11</v>
      </c>
      <c r="AF752">
        <v>12.9</v>
      </c>
      <c r="AG752">
        <v>3.22</v>
      </c>
      <c r="AH752">
        <v>549</v>
      </c>
      <c r="AI752">
        <v>0.21</v>
      </c>
      <c r="AJ752">
        <v>4.8000000000000001E-2</v>
      </c>
      <c r="AK752">
        <v>27.7</v>
      </c>
      <c r="AL752">
        <v>3.2000000000000001E-2</v>
      </c>
      <c r="AM752">
        <v>6.67</v>
      </c>
      <c r="AN752">
        <v>0.02</v>
      </c>
      <c r="AO752">
        <v>0.04</v>
      </c>
      <c r="AP752">
        <v>7.3</v>
      </c>
      <c r="AQ752">
        <v>0.3</v>
      </c>
      <c r="AR752">
        <v>22</v>
      </c>
      <c r="AS752">
        <v>-0.02</v>
      </c>
      <c r="AT752">
        <v>3</v>
      </c>
      <c r="AU752">
        <v>1390</v>
      </c>
      <c r="AV752">
        <v>0.05</v>
      </c>
      <c r="AW752">
        <v>0.4</v>
      </c>
      <c r="AX752">
        <v>96</v>
      </c>
      <c r="AY752">
        <v>-0.1</v>
      </c>
      <c r="AZ752">
        <v>40.200000000000003</v>
      </c>
    </row>
    <row r="753" spans="1:52" hidden="1" x14ac:dyDescent="0.3">
      <c r="A753" t="s">
        <v>2807</v>
      </c>
      <c r="B753" t="s">
        <v>2808</v>
      </c>
      <c r="C753" s="1" t="str">
        <f t="shared" si="121"/>
        <v>21:1175</v>
      </c>
      <c r="D753" s="1" t="str">
        <f t="shared" si="125"/>
        <v>21:0241</v>
      </c>
      <c r="E753" t="s">
        <v>2809</v>
      </c>
      <c r="F753" t="s">
        <v>2810</v>
      </c>
      <c r="H753">
        <v>71.773880000000005</v>
      </c>
      <c r="I753">
        <v>-113.43505999999999</v>
      </c>
      <c r="J753" s="1" t="str">
        <f t="shared" si="126"/>
        <v>NGR bulk stream sediment</v>
      </c>
      <c r="K753" s="1" t="str">
        <f t="shared" si="127"/>
        <v>&lt;177 micron (NGR)</v>
      </c>
      <c r="L753">
        <v>37</v>
      </c>
      <c r="M753" t="s">
        <v>112</v>
      </c>
      <c r="N753">
        <v>14</v>
      </c>
      <c r="O753">
        <v>1</v>
      </c>
      <c r="P753">
        <v>33</v>
      </c>
      <c r="Q753">
        <v>2.25</v>
      </c>
      <c r="R753">
        <v>1.4</v>
      </c>
      <c r="S753">
        <v>1.4</v>
      </c>
      <c r="T753">
        <v>-20</v>
      </c>
      <c r="U753">
        <v>135</v>
      </c>
      <c r="V753">
        <v>0.13</v>
      </c>
      <c r="W753">
        <v>1.01</v>
      </c>
      <c r="X753">
        <v>0.14000000000000001</v>
      </c>
      <c r="Y753">
        <v>16.600000000000001</v>
      </c>
      <c r="Z753">
        <v>31.7</v>
      </c>
      <c r="AA753">
        <v>60.91</v>
      </c>
      <c r="AB753">
        <v>3.16</v>
      </c>
      <c r="AC753">
        <v>6.8</v>
      </c>
      <c r="AD753">
        <v>9</v>
      </c>
      <c r="AE753">
        <v>0.16</v>
      </c>
      <c r="AF753">
        <v>13</v>
      </c>
      <c r="AG753">
        <v>2.35</v>
      </c>
      <c r="AH753">
        <v>294</v>
      </c>
      <c r="AI753">
        <v>0.18</v>
      </c>
      <c r="AJ753">
        <v>5.1999999999999998E-2</v>
      </c>
      <c r="AK753">
        <v>33.6</v>
      </c>
      <c r="AL753">
        <v>3.3000000000000002E-2</v>
      </c>
      <c r="AM753">
        <v>6.12</v>
      </c>
      <c r="AN753">
        <v>0.04</v>
      </c>
      <c r="AO753">
        <v>0.03</v>
      </c>
      <c r="AP753">
        <v>7.5</v>
      </c>
      <c r="AQ753">
        <v>0.3</v>
      </c>
      <c r="AR753">
        <v>13</v>
      </c>
      <c r="AS753">
        <v>-0.02</v>
      </c>
      <c r="AT753">
        <v>2.8</v>
      </c>
      <c r="AU753">
        <v>1460</v>
      </c>
      <c r="AV753">
        <v>0.05</v>
      </c>
      <c r="AW753">
        <v>1.4</v>
      </c>
      <c r="AX753">
        <v>99</v>
      </c>
      <c r="AY753">
        <v>-0.1</v>
      </c>
      <c r="AZ753">
        <v>46.8</v>
      </c>
    </row>
    <row r="754" spans="1:52" hidden="1" x14ac:dyDescent="0.3">
      <c r="A754" t="s">
        <v>2811</v>
      </c>
      <c r="B754" t="s">
        <v>2812</v>
      </c>
      <c r="C754" s="1" t="str">
        <f t="shared" si="121"/>
        <v>21:1175</v>
      </c>
      <c r="D754" s="1" t="str">
        <f t="shared" si="125"/>
        <v>21:0241</v>
      </c>
      <c r="E754" t="s">
        <v>2813</v>
      </c>
      <c r="F754" t="s">
        <v>2814</v>
      </c>
      <c r="H754">
        <v>71.714939999999999</v>
      </c>
      <c r="I754">
        <v>-113.44405999999999</v>
      </c>
      <c r="J754" s="1" t="str">
        <f t="shared" si="126"/>
        <v>NGR bulk stream sediment</v>
      </c>
      <c r="K754" s="1" t="str">
        <f t="shared" si="127"/>
        <v>&lt;177 micron (NGR)</v>
      </c>
      <c r="L754">
        <v>37</v>
      </c>
      <c r="M754" t="s">
        <v>125</v>
      </c>
      <c r="N754">
        <v>15</v>
      </c>
      <c r="O754">
        <v>1</v>
      </c>
      <c r="P754">
        <v>29</v>
      </c>
      <c r="Q754">
        <v>1.59</v>
      </c>
      <c r="R754">
        <v>1.6</v>
      </c>
      <c r="S754">
        <v>1.4</v>
      </c>
      <c r="T754">
        <v>-20</v>
      </c>
      <c r="U754">
        <v>77.599999999999994</v>
      </c>
      <c r="V754">
        <v>0.09</v>
      </c>
      <c r="W754">
        <v>1.25</v>
      </c>
      <c r="X754">
        <v>0.1</v>
      </c>
      <c r="Y754">
        <v>17.899999999999999</v>
      </c>
      <c r="Z754">
        <v>33</v>
      </c>
      <c r="AA754">
        <v>63.85</v>
      </c>
      <c r="AB754">
        <v>3.76</v>
      </c>
      <c r="AC754">
        <v>5.8</v>
      </c>
      <c r="AD754">
        <v>11</v>
      </c>
      <c r="AE754">
        <v>0.12</v>
      </c>
      <c r="AF754">
        <v>11.2</v>
      </c>
      <c r="AG754">
        <v>1.71</v>
      </c>
      <c r="AH754">
        <v>647</v>
      </c>
      <c r="AI754">
        <v>0.16</v>
      </c>
      <c r="AJ754">
        <v>4.9000000000000002E-2</v>
      </c>
      <c r="AK754">
        <v>31.6</v>
      </c>
      <c r="AL754">
        <v>3.2000000000000001E-2</v>
      </c>
      <c r="AM754">
        <v>5.75</v>
      </c>
      <c r="AN754">
        <v>-0.02</v>
      </c>
      <c r="AO754">
        <v>0.03</v>
      </c>
      <c r="AP754">
        <v>8.8000000000000007</v>
      </c>
      <c r="AQ754">
        <v>0.2</v>
      </c>
      <c r="AR754">
        <v>12.5</v>
      </c>
      <c r="AS754">
        <v>-0.02</v>
      </c>
      <c r="AT754">
        <v>3</v>
      </c>
      <c r="AU754">
        <v>1280</v>
      </c>
      <c r="AV754">
        <v>0.03</v>
      </c>
      <c r="AW754">
        <v>0.4</v>
      </c>
      <c r="AX754">
        <v>132</v>
      </c>
      <c r="AY754">
        <v>-0.1</v>
      </c>
      <c r="AZ754">
        <v>41.9</v>
      </c>
    </row>
    <row r="755" spans="1:52" hidden="1" x14ac:dyDescent="0.3">
      <c r="A755" t="s">
        <v>2815</v>
      </c>
      <c r="B755" t="s">
        <v>2816</v>
      </c>
      <c r="C755" s="1" t="str">
        <f t="shared" si="121"/>
        <v>21:1175</v>
      </c>
      <c r="D755" s="1" t="str">
        <f t="shared" si="125"/>
        <v>21:0241</v>
      </c>
      <c r="E755" t="s">
        <v>2817</v>
      </c>
      <c r="F755" t="s">
        <v>2818</v>
      </c>
      <c r="H755">
        <v>71.663240000000002</v>
      </c>
      <c r="I755">
        <v>-113.41905</v>
      </c>
      <c r="J755" s="1" t="str">
        <f t="shared" si="126"/>
        <v>NGR bulk stream sediment</v>
      </c>
      <c r="K755" s="1" t="str">
        <f t="shared" si="127"/>
        <v>&lt;177 micron (NGR)</v>
      </c>
      <c r="L755">
        <v>37</v>
      </c>
      <c r="M755" t="s">
        <v>130</v>
      </c>
      <c r="N755">
        <v>16</v>
      </c>
      <c r="O755">
        <v>1</v>
      </c>
      <c r="P755">
        <v>20</v>
      </c>
      <c r="Q755">
        <v>1.57</v>
      </c>
      <c r="R755">
        <v>1.7</v>
      </c>
      <c r="S755">
        <v>1.2</v>
      </c>
      <c r="T755">
        <v>-20</v>
      </c>
      <c r="U755">
        <v>109.5</v>
      </c>
      <c r="V755">
        <v>0.12</v>
      </c>
      <c r="W755">
        <v>2.34</v>
      </c>
      <c r="X755">
        <v>0.15</v>
      </c>
      <c r="Y755">
        <v>17.600000000000001</v>
      </c>
      <c r="Z755">
        <v>29.2</v>
      </c>
      <c r="AA755">
        <v>49.68</v>
      </c>
      <c r="AB755">
        <v>3.87</v>
      </c>
      <c r="AC755">
        <v>6</v>
      </c>
      <c r="AD755">
        <v>12</v>
      </c>
      <c r="AE755">
        <v>0.11</v>
      </c>
      <c r="AF755">
        <v>11.3</v>
      </c>
      <c r="AG755">
        <v>2.02</v>
      </c>
      <c r="AH755">
        <v>869</v>
      </c>
      <c r="AI755">
        <v>0.23</v>
      </c>
      <c r="AJ755">
        <v>7.0999999999999994E-2</v>
      </c>
      <c r="AK755">
        <v>30.6</v>
      </c>
      <c r="AL755">
        <v>2.8000000000000001E-2</v>
      </c>
      <c r="AM755">
        <v>8.76</v>
      </c>
      <c r="AN755">
        <v>-0.02</v>
      </c>
      <c r="AO755">
        <v>0.05</v>
      </c>
      <c r="AP755">
        <v>4.8</v>
      </c>
      <c r="AQ755">
        <v>0.2</v>
      </c>
      <c r="AR755">
        <v>18.600000000000001</v>
      </c>
      <c r="AS755">
        <v>-0.02</v>
      </c>
      <c r="AT755">
        <v>2.1</v>
      </c>
      <c r="AU755">
        <v>3230</v>
      </c>
      <c r="AV755">
        <v>-0.02</v>
      </c>
      <c r="AW755">
        <v>0.4</v>
      </c>
      <c r="AX755">
        <v>177</v>
      </c>
      <c r="AY755">
        <v>-0.1</v>
      </c>
      <c r="AZ755">
        <v>75</v>
      </c>
    </row>
    <row r="756" spans="1:52" hidden="1" x14ac:dyDescent="0.3">
      <c r="A756" t="s">
        <v>2819</v>
      </c>
      <c r="B756" t="s">
        <v>2820</v>
      </c>
      <c r="C756" s="1" t="str">
        <f t="shared" si="121"/>
        <v>21:1175</v>
      </c>
      <c r="D756" s="1" t="str">
        <f t="shared" si="125"/>
        <v>21:0241</v>
      </c>
      <c r="E756" t="s">
        <v>2821</v>
      </c>
      <c r="F756" t="s">
        <v>2822</v>
      </c>
      <c r="H756">
        <v>71.661519999999996</v>
      </c>
      <c r="I756">
        <v>-113.40904999999999</v>
      </c>
      <c r="J756" s="1" t="str">
        <f t="shared" si="126"/>
        <v>NGR bulk stream sediment</v>
      </c>
      <c r="K756" s="1" t="str">
        <f t="shared" si="127"/>
        <v>&lt;177 micron (NGR)</v>
      </c>
      <c r="L756">
        <v>37</v>
      </c>
      <c r="M756" t="s">
        <v>135</v>
      </c>
      <c r="N756">
        <v>17</v>
      </c>
      <c r="O756">
        <v>1</v>
      </c>
      <c r="P756">
        <v>38</v>
      </c>
      <c r="Q756">
        <v>2.31</v>
      </c>
      <c r="R756">
        <v>1.9</v>
      </c>
      <c r="S756">
        <v>1.5</v>
      </c>
      <c r="T756">
        <v>-20</v>
      </c>
      <c r="U756">
        <v>114.9</v>
      </c>
      <c r="V756">
        <v>0.09</v>
      </c>
      <c r="W756">
        <v>2.36</v>
      </c>
      <c r="X756">
        <v>0.18</v>
      </c>
      <c r="Y756">
        <v>24.3</v>
      </c>
      <c r="Z756">
        <v>45.1</v>
      </c>
      <c r="AA756">
        <v>79.94</v>
      </c>
      <c r="AB756">
        <v>4.16</v>
      </c>
      <c r="AC756">
        <v>7.5</v>
      </c>
      <c r="AD756">
        <v>17</v>
      </c>
      <c r="AE756">
        <v>0.1</v>
      </c>
      <c r="AF756">
        <v>14.3</v>
      </c>
      <c r="AG756">
        <v>2.33</v>
      </c>
      <c r="AH756">
        <v>1208</v>
      </c>
      <c r="AI756">
        <v>0.24</v>
      </c>
      <c r="AJ756">
        <v>9.1999999999999998E-2</v>
      </c>
      <c r="AK756">
        <v>46.5</v>
      </c>
      <c r="AL756">
        <v>3.9E-2</v>
      </c>
      <c r="AM756">
        <v>8.77</v>
      </c>
      <c r="AN756">
        <v>0.03</v>
      </c>
      <c r="AO756">
        <v>0.03</v>
      </c>
      <c r="AP756">
        <v>8.9</v>
      </c>
      <c r="AQ756">
        <v>0.3</v>
      </c>
      <c r="AR756">
        <v>22.8</v>
      </c>
      <c r="AS756">
        <v>-0.02</v>
      </c>
      <c r="AT756">
        <v>2.7</v>
      </c>
      <c r="AU756">
        <v>2600</v>
      </c>
      <c r="AV756">
        <v>0.03</v>
      </c>
      <c r="AW756">
        <v>0.4</v>
      </c>
      <c r="AX756">
        <v>145</v>
      </c>
      <c r="AY756">
        <v>-0.1</v>
      </c>
      <c r="AZ756">
        <v>80</v>
      </c>
    </row>
    <row r="757" spans="1:52" hidden="1" x14ac:dyDescent="0.3">
      <c r="A757" t="s">
        <v>2823</v>
      </c>
      <c r="B757" t="s">
        <v>2824</v>
      </c>
      <c r="C757" s="1" t="str">
        <f t="shared" si="121"/>
        <v>21:1175</v>
      </c>
      <c r="D757" s="1" t="str">
        <f t="shared" si="125"/>
        <v>21:0241</v>
      </c>
      <c r="E757" t="s">
        <v>2825</v>
      </c>
      <c r="F757" t="s">
        <v>2826</v>
      </c>
      <c r="H757">
        <v>71.702160000000006</v>
      </c>
      <c r="I757">
        <v>-113.37405</v>
      </c>
      <c r="J757" s="1" t="str">
        <f t="shared" si="126"/>
        <v>NGR bulk stream sediment</v>
      </c>
      <c r="K757" s="1" t="str">
        <f t="shared" si="127"/>
        <v>&lt;177 micron (NGR)</v>
      </c>
      <c r="L757">
        <v>37</v>
      </c>
      <c r="M757" t="s">
        <v>140</v>
      </c>
      <c r="N757">
        <v>18</v>
      </c>
      <c r="O757">
        <v>1</v>
      </c>
      <c r="P757">
        <v>33</v>
      </c>
      <c r="Q757">
        <v>1.84</v>
      </c>
      <c r="R757">
        <v>1.1000000000000001</v>
      </c>
      <c r="S757">
        <v>0.7</v>
      </c>
      <c r="T757">
        <v>-20</v>
      </c>
      <c r="U757">
        <v>116.1</v>
      </c>
      <c r="V757">
        <v>0.15</v>
      </c>
      <c r="W757">
        <v>0.84</v>
      </c>
      <c r="X757">
        <v>0.11</v>
      </c>
      <c r="Y757">
        <v>15.5</v>
      </c>
      <c r="Z757">
        <v>32.200000000000003</v>
      </c>
      <c r="AA757">
        <v>45.09</v>
      </c>
      <c r="AB757">
        <v>2.59</v>
      </c>
      <c r="AC757">
        <v>6</v>
      </c>
      <c r="AD757">
        <v>12</v>
      </c>
      <c r="AE757">
        <v>0.17</v>
      </c>
      <c r="AF757">
        <v>12.2</v>
      </c>
      <c r="AG757">
        <v>1.1299999999999999</v>
      </c>
      <c r="AH757">
        <v>321</v>
      </c>
      <c r="AI757">
        <v>0.1</v>
      </c>
      <c r="AJ757">
        <v>0.04</v>
      </c>
      <c r="AK757">
        <v>30.8</v>
      </c>
      <c r="AL757">
        <v>2.4E-2</v>
      </c>
      <c r="AM757">
        <v>7.39</v>
      </c>
      <c r="AN757">
        <v>0.04</v>
      </c>
      <c r="AO757">
        <v>0.04</v>
      </c>
      <c r="AP757">
        <v>7.2</v>
      </c>
      <c r="AQ757">
        <v>0.2</v>
      </c>
      <c r="AR757">
        <v>12.2</v>
      </c>
      <c r="AS757">
        <v>-0.02</v>
      </c>
      <c r="AT757">
        <v>3.5</v>
      </c>
      <c r="AU757">
        <v>1110</v>
      </c>
      <c r="AV757">
        <v>0.05</v>
      </c>
      <c r="AW757">
        <v>0.5</v>
      </c>
      <c r="AX757">
        <v>89</v>
      </c>
      <c r="AY757">
        <v>-0.1</v>
      </c>
      <c r="AZ757">
        <v>53.2</v>
      </c>
    </row>
    <row r="758" spans="1:52" hidden="1" x14ac:dyDescent="0.3">
      <c r="A758" t="s">
        <v>2827</v>
      </c>
      <c r="B758" t="s">
        <v>2828</v>
      </c>
      <c r="C758" s="1" t="str">
        <f t="shared" si="121"/>
        <v>21:1175</v>
      </c>
      <c r="D758" s="1" t="str">
        <f t="shared" si="125"/>
        <v>21:0241</v>
      </c>
      <c r="E758" t="s">
        <v>2829</v>
      </c>
      <c r="F758" t="s">
        <v>2830</v>
      </c>
      <c r="H758">
        <v>71.765600000000006</v>
      </c>
      <c r="I758">
        <v>-113.34305000000001</v>
      </c>
      <c r="J758" s="1" t="str">
        <f t="shared" si="126"/>
        <v>NGR bulk stream sediment</v>
      </c>
      <c r="K758" s="1" t="str">
        <f t="shared" si="127"/>
        <v>&lt;177 micron (NGR)</v>
      </c>
      <c r="L758">
        <v>37</v>
      </c>
      <c r="M758" t="s">
        <v>145</v>
      </c>
      <c r="N758">
        <v>19</v>
      </c>
      <c r="O758">
        <v>1</v>
      </c>
      <c r="P758">
        <v>30</v>
      </c>
      <c r="Q758">
        <v>1.77</v>
      </c>
      <c r="R758">
        <v>1.3</v>
      </c>
      <c r="S758">
        <v>1.3</v>
      </c>
      <c r="T758">
        <v>-20</v>
      </c>
      <c r="U758">
        <v>77.3</v>
      </c>
      <c r="V758">
        <v>0.1</v>
      </c>
      <c r="W758">
        <v>3.87</v>
      </c>
      <c r="X758">
        <v>0.09</v>
      </c>
      <c r="Y758">
        <v>17</v>
      </c>
      <c r="Z758">
        <v>28.1</v>
      </c>
      <c r="AA758">
        <v>77.55</v>
      </c>
      <c r="AB758">
        <v>3.07</v>
      </c>
      <c r="AC758">
        <v>5.5</v>
      </c>
      <c r="AD758">
        <v>9</v>
      </c>
      <c r="AE758">
        <v>0.14000000000000001</v>
      </c>
      <c r="AF758">
        <v>9.5</v>
      </c>
      <c r="AG758">
        <v>2.88</v>
      </c>
      <c r="AH758">
        <v>578</v>
      </c>
      <c r="AI758">
        <v>0.16</v>
      </c>
      <c r="AJ758">
        <v>5.8999999999999997E-2</v>
      </c>
      <c r="AK758">
        <v>32.1</v>
      </c>
      <c r="AL758">
        <v>0.03</v>
      </c>
      <c r="AM758">
        <v>4.88</v>
      </c>
      <c r="AN758">
        <v>-0.02</v>
      </c>
      <c r="AO758">
        <v>0.03</v>
      </c>
      <c r="AP758">
        <v>6.2</v>
      </c>
      <c r="AQ758">
        <v>0.1</v>
      </c>
      <c r="AR758">
        <v>23</v>
      </c>
      <c r="AS758">
        <v>-0.02</v>
      </c>
      <c r="AT758">
        <v>2.2000000000000002</v>
      </c>
      <c r="AU758">
        <v>1720</v>
      </c>
      <c r="AV758">
        <v>0.03</v>
      </c>
      <c r="AW758">
        <v>0.3</v>
      </c>
      <c r="AX758">
        <v>101</v>
      </c>
      <c r="AY758">
        <v>-0.1</v>
      </c>
      <c r="AZ758">
        <v>47.7</v>
      </c>
    </row>
    <row r="759" spans="1:52" hidden="1" x14ac:dyDescent="0.3">
      <c r="A759" t="s">
        <v>2831</v>
      </c>
      <c r="B759" t="s">
        <v>2832</v>
      </c>
      <c r="C759" s="1" t="str">
        <f t="shared" si="121"/>
        <v>21:1175</v>
      </c>
      <c r="D759" s="1" t="str">
        <f t="shared" si="125"/>
        <v>21:0241</v>
      </c>
      <c r="E759" t="s">
        <v>2833</v>
      </c>
      <c r="F759" t="s">
        <v>2834</v>
      </c>
      <c r="H759">
        <v>71.824659999999994</v>
      </c>
      <c r="I759">
        <v>-113.34206</v>
      </c>
      <c r="J759" s="1" t="str">
        <f t="shared" si="126"/>
        <v>NGR bulk stream sediment</v>
      </c>
      <c r="K759" s="1" t="str">
        <f t="shared" si="127"/>
        <v>&lt;177 micron (NGR)</v>
      </c>
      <c r="L759">
        <v>37</v>
      </c>
      <c r="M759" t="s">
        <v>150</v>
      </c>
      <c r="N759">
        <v>20</v>
      </c>
      <c r="O759">
        <v>1</v>
      </c>
      <c r="P759">
        <v>35</v>
      </c>
      <c r="Q759">
        <v>1.85</v>
      </c>
      <c r="R759">
        <v>1.5</v>
      </c>
      <c r="S759">
        <v>0.8</v>
      </c>
      <c r="T759">
        <v>-20</v>
      </c>
      <c r="U759">
        <v>130.9</v>
      </c>
      <c r="V759">
        <v>0.1</v>
      </c>
      <c r="W759">
        <v>4.8899999999999997</v>
      </c>
      <c r="X759">
        <v>0.11</v>
      </c>
      <c r="Y759">
        <v>14.8</v>
      </c>
      <c r="Z759">
        <v>28.8</v>
      </c>
      <c r="AA759">
        <v>56.93</v>
      </c>
      <c r="AB759">
        <v>2.78</v>
      </c>
      <c r="AC759">
        <v>5.6</v>
      </c>
      <c r="AD759">
        <v>9</v>
      </c>
      <c r="AE759">
        <v>0.17</v>
      </c>
      <c r="AF759">
        <v>12.1</v>
      </c>
      <c r="AG759">
        <v>3.84</v>
      </c>
      <c r="AH759">
        <v>638</v>
      </c>
      <c r="AI759">
        <v>0.27</v>
      </c>
      <c r="AJ759">
        <v>4.3999999999999997E-2</v>
      </c>
      <c r="AK759">
        <v>32.1</v>
      </c>
      <c r="AL759">
        <v>3.2000000000000001E-2</v>
      </c>
      <c r="AM759">
        <v>5.9</v>
      </c>
      <c r="AN759">
        <v>0.03</v>
      </c>
      <c r="AO759">
        <v>0.03</v>
      </c>
      <c r="AP759">
        <v>6.8</v>
      </c>
      <c r="AQ759">
        <v>0.4</v>
      </c>
      <c r="AR759">
        <v>25.2</v>
      </c>
      <c r="AS759">
        <v>-0.02</v>
      </c>
      <c r="AT759">
        <v>2.5</v>
      </c>
      <c r="AU759">
        <v>1190</v>
      </c>
      <c r="AV759">
        <v>0.05</v>
      </c>
      <c r="AW759">
        <v>0.4</v>
      </c>
      <c r="AX759">
        <v>76</v>
      </c>
      <c r="AY759">
        <v>-0.1</v>
      </c>
      <c r="AZ759">
        <v>36.799999999999997</v>
      </c>
    </row>
    <row r="760" spans="1:52" hidden="1" x14ac:dyDescent="0.3">
      <c r="A760" t="s">
        <v>2835</v>
      </c>
      <c r="B760" t="s">
        <v>2836</v>
      </c>
      <c r="C760" s="1" t="str">
        <f t="shared" si="121"/>
        <v>21:1175</v>
      </c>
      <c r="D760" s="1" t="str">
        <f t="shared" si="125"/>
        <v>21:0241</v>
      </c>
      <c r="E760" t="s">
        <v>2837</v>
      </c>
      <c r="F760" t="s">
        <v>2838</v>
      </c>
      <c r="H760">
        <v>71.838620000000006</v>
      </c>
      <c r="I760">
        <v>-113.20305</v>
      </c>
      <c r="J760" s="1" t="str">
        <f t="shared" si="126"/>
        <v>NGR bulk stream sediment</v>
      </c>
      <c r="K760" s="1" t="str">
        <f t="shared" si="127"/>
        <v>&lt;177 micron (NGR)</v>
      </c>
      <c r="L760">
        <v>38</v>
      </c>
      <c r="M760" t="s">
        <v>57</v>
      </c>
      <c r="N760">
        <v>21</v>
      </c>
      <c r="O760">
        <v>7</v>
      </c>
      <c r="P760">
        <v>30</v>
      </c>
      <c r="Q760">
        <v>1.99</v>
      </c>
      <c r="R760">
        <v>2.6</v>
      </c>
      <c r="S760">
        <v>0.8</v>
      </c>
      <c r="T760">
        <v>-20</v>
      </c>
      <c r="U760">
        <v>161.9</v>
      </c>
      <c r="V760">
        <v>0.14000000000000001</v>
      </c>
      <c r="W760">
        <v>6.85</v>
      </c>
      <c r="X760">
        <v>0.11</v>
      </c>
      <c r="Y760">
        <v>11.9</v>
      </c>
      <c r="Z760">
        <v>30.3</v>
      </c>
      <c r="AA760">
        <v>46.57</v>
      </c>
      <c r="AB760">
        <v>2.52</v>
      </c>
      <c r="AC760">
        <v>6.6</v>
      </c>
      <c r="AD760">
        <v>9</v>
      </c>
      <c r="AE760">
        <v>0.15</v>
      </c>
      <c r="AF760">
        <v>16.5</v>
      </c>
      <c r="AG760">
        <v>5.19</v>
      </c>
      <c r="AH760">
        <v>460</v>
      </c>
      <c r="AI760">
        <v>0.79</v>
      </c>
      <c r="AJ760">
        <v>3.2000000000000001E-2</v>
      </c>
      <c r="AK760">
        <v>22.7</v>
      </c>
      <c r="AL760">
        <v>3.3000000000000002E-2</v>
      </c>
      <c r="AM760">
        <v>6.93</v>
      </c>
      <c r="AN760">
        <v>-0.02</v>
      </c>
      <c r="AO760">
        <v>0.04</v>
      </c>
      <c r="AP760">
        <v>5.6</v>
      </c>
      <c r="AQ760">
        <v>0.3</v>
      </c>
      <c r="AR760">
        <v>44.4</v>
      </c>
      <c r="AS760">
        <v>-0.02</v>
      </c>
      <c r="AT760">
        <v>2.1</v>
      </c>
      <c r="AU760">
        <v>990</v>
      </c>
      <c r="AV760">
        <v>0.09</v>
      </c>
      <c r="AW760">
        <v>0.5</v>
      </c>
      <c r="AX760">
        <v>67</v>
      </c>
      <c r="AY760">
        <v>-0.1</v>
      </c>
      <c r="AZ760">
        <v>54.1</v>
      </c>
    </row>
    <row r="761" spans="1:52" hidden="1" x14ac:dyDescent="0.3">
      <c r="A761" t="s">
        <v>2839</v>
      </c>
      <c r="B761" t="s">
        <v>2840</v>
      </c>
      <c r="C761" s="1" t="str">
        <f t="shared" si="121"/>
        <v>21:1175</v>
      </c>
      <c r="D761" s="1" t="str">
        <f t="shared" si="125"/>
        <v>21:0241</v>
      </c>
      <c r="E761" t="s">
        <v>2841</v>
      </c>
      <c r="F761" t="s">
        <v>2842</v>
      </c>
      <c r="H761">
        <v>71.807090000000002</v>
      </c>
      <c r="I761">
        <v>-113.24705</v>
      </c>
      <c r="J761" s="1" t="str">
        <f t="shared" si="126"/>
        <v>NGR bulk stream sediment</v>
      </c>
      <c r="K761" s="1" t="str">
        <f t="shared" si="127"/>
        <v>&lt;177 micron (NGR)</v>
      </c>
      <c r="L761">
        <v>38</v>
      </c>
      <c r="M761" t="s">
        <v>62</v>
      </c>
      <c r="N761">
        <v>22</v>
      </c>
      <c r="O761">
        <v>1</v>
      </c>
      <c r="P761">
        <v>30</v>
      </c>
      <c r="Q761">
        <v>1.89</v>
      </c>
      <c r="R761">
        <v>2.2999999999999998</v>
      </c>
      <c r="S761">
        <v>1.6</v>
      </c>
      <c r="T761">
        <v>-20</v>
      </c>
      <c r="U761">
        <v>92.1</v>
      </c>
      <c r="V761">
        <v>0.09</v>
      </c>
      <c r="W761">
        <v>1.36</v>
      </c>
      <c r="X761">
        <v>0.13</v>
      </c>
      <c r="Y761">
        <v>16.899999999999999</v>
      </c>
      <c r="Z761">
        <v>29.6</v>
      </c>
      <c r="AA761">
        <v>62.12</v>
      </c>
      <c r="AB761">
        <v>3.8</v>
      </c>
      <c r="AC761">
        <v>6.2</v>
      </c>
      <c r="AD761">
        <v>20</v>
      </c>
      <c r="AE761">
        <v>0.1</v>
      </c>
      <c r="AF761">
        <v>9.9</v>
      </c>
      <c r="AG761">
        <v>2.4300000000000002</v>
      </c>
      <c r="AH761">
        <v>1165</v>
      </c>
      <c r="AI761">
        <v>0.26</v>
      </c>
      <c r="AJ761">
        <v>6.5000000000000002E-2</v>
      </c>
      <c r="AK761">
        <v>34.299999999999997</v>
      </c>
      <c r="AL761">
        <v>3.5000000000000003E-2</v>
      </c>
      <c r="AM761">
        <v>6.01</v>
      </c>
      <c r="AN761">
        <v>0.05</v>
      </c>
      <c r="AO761">
        <v>-0.02</v>
      </c>
      <c r="AP761">
        <v>5.8</v>
      </c>
      <c r="AQ761">
        <v>0.2</v>
      </c>
      <c r="AR761">
        <v>16.600000000000001</v>
      </c>
      <c r="AS761">
        <v>-0.02</v>
      </c>
      <c r="AT761">
        <v>1.8</v>
      </c>
      <c r="AU761">
        <v>2060</v>
      </c>
      <c r="AV761">
        <v>0.02</v>
      </c>
      <c r="AW761">
        <v>0.4</v>
      </c>
      <c r="AX761">
        <v>127</v>
      </c>
      <c r="AY761">
        <v>-0.1</v>
      </c>
      <c r="AZ761">
        <v>63.6</v>
      </c>
    </row>
    <row r="762" spans="1:52" hidden="1" x14ac:dyDescent="0.3">
      <c r="A762" t="s">
        <v>2843</v>
      </c>
      <c r="B762" t="s">
        <v>2844</v>
      </c>
      <c r="C762" s="1" t="str">
        <f t="shared" si="121"/>
        <v>21:1175</v>
      </c>
      <c r="D762" s="1" t="str">
        <f t="shared" si="125"/>
        <v>21:0241</v>
      </c>
      <c r="E762" t="s">
        <v>2837</v>
      </c>
      <c r="F762" t="s">
        <v>2845</v>
      </c>
      <c r="H762">
        <v>71.838620000000006</v>
      </c>
      <c r="I762">
        <v>-113.20305</v>
      </c>
      <c r="J762" s="1" t="str">
        <f t="shared" si="126"/>
        <v>NGR bulk stream sediment</v>
      </c>
      <c r="K762" s="1" t="str">
        <f t="shared" si="127"/>
        <v>&lt;177 micron (NGR)</v>
      </c>
      <c r="L762">
        <v>38</v>
      </c>
      <c r="M762" t="s">
        <v>120</v>
      </c>
      <c r="N762">
        <v>23</v>
      </c>
      <c r="O762">
        <v>1</v>
      </c>
      <c r="P762">
        <v>23</v>
      </c>
      <c r="Q762">
        <v>1.85</v>
      </c>
      <c r="R762">
        <v>2.1</v>
      </c>
      <c r="S762">
        <v>1.2</v>
      </c>
      <c r="T762">
        <v>-20</v>
      </c>
      <c r="U762">
        <v>204.5</v>
      </c>
      <c r="V762">
        <v>0.11</v>
      </c>
      <c r="W762">
        <v>6.39</v>
      </c>
      <c r="X762">
        <v>0.1</v>
      </c>
      <c r="Y762">
        <v>12.8</v>
      </c>
      <c r="Z762">
        <v>29.2</v>
      </c>
      <c r="AA762">
        <v>40.51</v>
      </c>
      <c r="AB762">
        <v>2.83</v>
      </c>
      <c r="AC762">
        <v>6.3</v>
      </c>
      <c r="AD762">
        <v>10</v>
      </c>
      <c r="AE762">
        <v>0.14000000000000001</v>
      </c>
      <c r="AF762">
        <v>15</v>
      </c>
      <c r="AG762">
        <v>4.6500000000000004</v>
      </c>
      <c r="AH762">
        <v>547</v>
      </c>
      <c r="AI762">
        <v>0.55000000000000004</v>
      </c>
      <c r="AJ762">
        <v>4.2000000000000003E-2</v>
      </c>
      <c r="AK762">
        <v>24.5</v>
      </c>
      <c r="AL762">
        <v>0.03</v>
      </c>
      <c r="AM762">
        <v>7.34</v>
      </c>
      <c r="AN762">
        <v>-0.02</v>
      </c>
      <c r="AO762">
        <v>0.03</v>
      </c>
      <c r="AP762">
        <v>5.2</v>
      </c>
      <c r="AQ762">
        <v>0.2</v>
      </c>
      <c r="AR762">
        <v>41.2</v>
      </c>
      <c r="AS762">
        <v>-0.02</v>
      </c>
      <c r="AT762">
        <v>2</v>
      </c>
      <c r="AU762">
        <v>1570</v>
      </c>
      <c r="AV762">
        <v>0.06</v>
      </c>
      <c r="AW762">
        <v>0.4</v>
      </c>
      <c r="AX762">
        <v>104</v>
      </c>
      <c r="AY762">
        <v>-0.1</v>
      </c>
      <c r="AZ762">
        <v>56.5</v>
      </c>
    </row>
    <row r="763" spans="1:52" hidden="1" x14ac:dyDescent="0.3">
      <c r="A763" t="s">
        <v>2846</v>
      </c>
      <c r="B763" t="s">
        <v>2847</v>
      </c>
      <c r="C763" s="1" t="str">
        <f t="shared" si="121"/>
        <v>21:1175</v>
      </c>
      <c r="D763" s="1" t="str">
        <f t="shared" si="125"/>
        <v>21:0241</v>
      </c>
      <c r="E763" t="s">
        <v>2837</v>
      </c>
      <c r="F763" t="s">
        <v>2848</v>
      </c>
      <c r="H763">
        <v>71.838620000000006</v>
      </c>
      <c r="I763">
        <v>-113.20305</v>
      </c>
      <c r="J763" s="1" t="str">
        <f t="shared" si="126"/>
        <v>NGR bulk stream sediment</v>
      </c>
      <c r="K763" s="1" t="str">
        <f t="shared" si="127"/>
        <v>&lt;177 micron (NGR)</v>
      </c>
      <c r="L763">
        <v>38</v>
      </c>
      <c r="M763" t="s">
        <v>116</v>
      </c>
      <c r="N763">
        <v>24</v>
      </c>
      <c r="O763">
        <v>1</v>
      </c>
      <c r="P763">
        <v>31</v>
      </c>
      <c r="Q763">
        <v>2.0499999999999998</v>
      </c>
      <c r="R763">
        <v>2.7</v>
      </c>
      <c r="S763">
        <v>0.9</v>
      </c>
      <c r="T763">
        <v>-20</v>
      </c>
      <c r="U763">
        <v>158</v>
      </c>
      <c r="V763">
        <v>0.13</v>
      </c>
      <c r="W763">
        <v>6.93</v>
      </c>
      <c r="X763">
        <v>0.1</v>
      </c>
      <c r="Y763">
        <v>12</v>
      </c>
      <c r="Z763">
        <v>29.3</v>
      </c>
      <c r="AA763">
        <v>48.25</v>
      </c>
      <c r="AB763">
        <v>2.54</v>
      </c>
      <c r="AC763">
        <v>6.9</v>
      </c>
      <c r="AD763">
        <v>7</v>
      </c>
      <c r="AE763">
        <v>0.17</v>
      </c>
      <c r="AF763">
        <v>16.2</v>
      </c>
      <c r="AG763">
        <v>5.21</v>
      </c>
      <c r="AH763">
        <v>454</v>
      </c>
      <c r="AI763">
        <v>0.7</v>
      </c>
      <c r="AJ763">
        <v>3.5999999999999997E-2</v>
      </c>
      <c r="AK763">
        <v>22.1</v>
      </c>
      <c r="AL763">
        <v>3.2000000000000001E-2</v>
      </c>
      <c r="AM763">
        <v>6.93</v>
      </c>
      <c r="AN763">
        <v>-0.02</v>
      </c>
      <c r="AO763">
        <v>0.04</v>
      </c>
      <c r="AP763">
        <v>5.8</v>
      </c>
      <c r="AQ763">
        <v>0.2</v>
      </c>
      <c r="AR763">
        <v>44.6</v>
      </c>
      <c r="AS763">
        <v>-0.02</v>
      </c>
      <c r="AT763">
        <v>2.1</v>
      </c>
      <c r="AU763">
        <v>1030</v>
      </c>
      <c r="AV763">
        <v>0.08</v>
      </c>
      <c r="AW763">
        <v>0.5</v>
      </c>
      <c r="AX763">
        <v>69</v>
      </c>
      <c r="AY763">
        <v>-0.1</v>
      </c>
      <c r="AZ763">
        <v>52.4</v>
      </c>
    </row>
    <row r="764" spans="1:52" hidden="1" x14ac:dyDescent="0.3">
      <c r="A764" t="s">
        <v>2849</v>
      </c>
      <c r="B764" t="s">
        <v>2850</v>
      </c>
      <c r="C764" s="1" t="str">
        <f t="shared" si="121"/>
        <v>21:1175</v>
      </c>
      <c r="D764" s="1" t="str">
        <f t="shared" si="125"/>
        <v>21:0241</v>
      </c>
      <c r="E764" t="s">
        <v>2851</v>
      </c>
      <c r="F764" t="s">
        <v>2852</v>
      </c>
      <c r="H764">
        <v>71.872230000000002</v>
      </c>
      <c r="I764">
        <v>-113.04304999999999</v>
      </c>
      <c r="J764" s="1" t="str">
        <f t="shared" si="126"/>
        <v>NGR bulk stream sediment</v>
      </c>
      <c r="K764" s="1" t="str">
        <f t="shared" si="127"/>
        <v>&lt;177 micron (NGR)</v>
      </c>
      <c r="L764">
        <v>38</v>
      </c>
      <c r="M764" t="s">
        <v>67</v>
      </c>
      <c r="N764">
        <v>25</v>
      </c>
      <c r="O764">
        <v>1</v>
      </c>
      <c r="P764">
        <v>52</v>
      </c>
      <c r="Q764">
        <v>3.29</v>
      </c>
      <c r="R764">
        <v>0.5</v>
      </c>
      <c r="S764">
        <v>2.9</v>
      </c>
      <c r="T764">
        <v>-20</v>
      </c>
      <c r="U764">
        <v>82.3</v>
      </c>
      <c r="V764">
        <v>0.04</v>
      </c>
      <c r="W764">
        <v>1.33</v>
      </c>
      <c r="X764">
        <v>0.1</v>
      </c>
      <c r="Y764">
        <v>37.6</v>
      </c>
      <c r="Z764">
        <v>36.5</v>
      </c>
      <c r="AA764">
        <v>160.88</v>
      </c>
      <c r="AB764">
        <v>6.42</v>
      </c>
      <c r="AC764">
        <v>12.2</v>
      </c>
      <c r="AD764">
        <v>16</v>
      </c>
      <c r="AE764">
        <v>0.05</v>
      </c>
      <c r="AF764">
        <v>5.8</v>
      </c>
      <c r="AG764">
        <v>2.56</v>
      </c>
      <c r="AH764">
        <v>701</v>
      </c>
      <c r="AI764">
        <v>0.28999999999999998</v>
      </c>
      <c r="AJ764">
        <v>5.2999999999999999E-2</v>
      </c>
      <c r="AK764">
        <v>65.8</v>
      </c>
      <c r="AL764">
        <v>4.1000000000000002E-2</v>
      </c>
      <c r="AM764">
        <v>2.59</v>
      </c>
      <c r="AN764">
        <v>0.16</v>
      </c>
      <c r="AO764">
        <v>-0.02</v>
      </c>
      <c r="AP764">
        <v>15.6</v>
      </c>
      <c r="AQ764">
        <v>0.5</v>
      </c>
      <c r="AR764">
        <v>13.6</v>
      </c>
      <c r="AS764">
        <v>-0.02</v>
      </c>
      <c r="AT764">
        <v>0.9</v>
      </c>
      <c r="AU764">
        <v>4380</v>
      </c>
      <c r="AV764">
        <v>-0.02</v>
      </c>
      <c r="AW764">
        <v>0.3</v>
      </c>
      <c r="AX764">
        <v>219</v>
      </c>
      <c r="AY764">
        <v>-0.1</v>
      </c>
      <c r="AZ764">
        <v>77</v>
      </c>
    </row>
    <row r="765" spans="1:52" hidden="1" x14ac:dyDescent="0.3">
      <c r="A765" t="s">
        <v>2853</v>
      </c>
      <c r="B765" t="s">
        <v>2854</v>
      </c>
      <c r="C765" s="1" t="str">
        <f t="shared" si="121"/>
        <v>21:1175</v>
      </c>
      <c r="D765" s="1" t="str">
        <f t="shared" si="125"/>
        <v>21:0241</v>
      </c>
      <c r="E765" t="s">
        <v>2855</v>
      </c>
      <c r="F765" t="s">
        <v>2856</v>
      </c>
      <c r="H765">
        <v>71.893069999999994</v>
      </c>
      <c r="I765">
        <v>-112.98004</v>
      </c>
      <c r="J765" s="1" t="str">
        <f t="shared" si="126"/>
        <v>NGR bulk stream sediment</v>
      </c>
      <c r="K765" s="1" t="str">
        <f t="shared" si="127"/>
        <v>&lt;177 micron (NGR)</v>
      </c>
      <c r="L765">
        <v>38</v>
      </c>
      <c r="M765" t="s">
        <v>77</v>
      </c>
      <c r="N765">
        <v>26</v>
      </c>
      <c r="O765">
        <v>1</v>
      </c>
    </row>
    <row r="766" spans="1:52" hidden="1" x14ac:dyDescent="0.3">
      <c r="A766" t="s">
        <v>2857</v>
      </c>
      <c r="B766" t="s">
        <v>2858</v>
      </c>
      <c r="C766" s="1" t="str">
        <f t="shared" si="121"/>
        <v>21:1175</v>
      </c>
      <c r="D766" s="1" t="str">
        <f t="shared" si="125"/>
        <v>21:0241</v>
      </c>
      <c r="E766" t="s">
        <v>2859</v>
      </c>
      <c r="F766" t="s">
        <v>2860</v>
      </c>
      <c r="H766">
        <v>71.902230000000003</v>
      </c>
      <c r="I766">
        <v>-112.93004000000001</v>
      </c>
      <c r="J766" s="1" t="str">
        <f t="shared" si="126"/>
        <v>NGR bulk stream sediment</v>
      </c>
      <c r="K766" s="1" t="str">
        <f t="shared" si="127"/>
        <v>&lt;177 micron (NGR)</v>
      </c>
      <c r="L766">
        <v>38</v>
      </c>
      <c r="M766" t="s">
        <v>82</v>
      </c>
      <c r="N766">
        <v>27</v>
      </c>
      <c r="O766">
        <v>1</v>
      </c>
      <c r="P766">
        <v>94</v>
      </c>
      <c r="Q766">
        <v>4.2300000000000004</v>
      </c>
      <c r="R766">
        <v>1.6</v>
      </c>
      <c r="S766">
        <v>6.3</v>
      </c>
      <c r="T766">
        <v>-20</v>
      </c>
      <c r="U766">
        <v>65.7</v>
      </c>
      <c r="V766">
        <v>0.09</v>
      </c>
      <c r="W766">
        <v>1.31</v>
      </c>
      <c r="X766">
        <v>0.19</v>
      </c>
      <c r="Y766">
        <v>48.1</v>
      </c>
      <c r="Z766">
        <v>63.7</v>
      </c>
      <c r="AA766">
        <v>401.64</v>
      </c>
      <c r="AB766">
        <v>7.48</v>
      </c>
      <c r="AC766">
        <v>16.100000000000001</v>
      </c>
      <c r="AD766">
        <v>35</v>
      </c>
      <c r="AE766">
        <v>0.09</v>
      </c>
      <c r="AF766">
        <v>9</v>
      </c>
      <c r="AG766">
        <v>2.95</v>
      </c>
      <c r="AH766">
        <v>1526</v>
      </c>
      <c r="AI766">
        <v>0.31</v>
      </c>
      <c r="AJ766">
        <v>5.3999999999999999E-2</v>
      </c>
      <c r="AK766">
        <v>83</v>
      </c>
      <c r="AL766">
        <v>6.6000000000000003E-2</v>
      </c>
      <c r="AM766">
        <v>7.43</v>
      </c>
      <c r="AN766">
        <v>0.03</v>
      </c>
      <c r="AO766">
        <v>0.02</v>
      </c>
      <c r="AP766">
        <v>19.5</v>
      </c>
      <c r="AQ766">
        <v>0.7</v>
      </c>
      <c r="AR766">
        <v>20.9</v>
      </c>
      <c r="AS766">
        <v>0.02</v>
      </c>
      <c r="AT766">
        <v>1.9</v>
      </c>
      <c r="AU766">
        <v>4060</v>
      </c>
      <c r="AV766">
        <v>0.03</v>
      </c>
      <c r="AW766">
        <v>0.4</v>
      </c>
      <c r="AX766">
        <v>227</v>
      </c>
      <c r="AY766">
        <v>-0.1</v>
      </c>
      <c r="AZ766">
        <v>113.2</v>
      </c>
    </row>
    <row r="767" spans="1:52" hidden="1" x14ac:dyDescent="0.3">
      <c r="A767" t="s">
        <v>2861</v>
      </c>
      <c r="B767" t="s">
        <v>2862</v>
      </c>
      <c r="C767" s="1" t="str">
        <f t="shared" si="121"/>
        <v>21:1175</v>
      </c>
      <c r="D767" s="1" t="str">
        <f t="shared" si="125"/>
        <v>21:0241</v>
      </c>
      <c r="E767" t="s">
        <v>2863</v>
      </c>
      <c r="F767" t="s">
        <v>2864</v>
      </c>
      <c r="H767">
        <v>71.939660000000003</v>
      </c>
      <c r="I767">
        <v>-112.94105</v>
      </c>
      <c r="J767" s="1" t="str">
        <f t="shared" si="126"/>
        <v>NGR bulk stream sediment</v>
      </c>
      <c r="K767" s="1" t="str">
        <f t="shared" si="127"/>
        <v>&lt;177 micron (NGR)</v>
      </c>
      <c r="L767">
        <v>38</v>
      </c>
      <c r="M767" t="s">
        <v>87</v>
      </c>
      <c r="N767">
        <v>28</v>
      </c>
      <c r="O767">
        <v>1</v>
      </c>
      <c r="P767">
        <v>53</v>
      </c>
      <c r="Q767">
        <v>2.71</v>
      </c>
      <c r="R767">
        <v>0.8</v>
      </c>
      <c r="S767">
        <v>2.8</v>
      </c>
      <c r="T767">
        <v>-20</v>
      </c>
      <c r="U767">
        <v>71.8</v>
      </c>
      <c r="V767">
        <v>7.0000000000000007E-2</v>
      </c>
      <c r="W767">
        <v>1.9</v>
      </c>
      <c r="X767">
        <v>0.14000000000000001</v>
      </c>
      <c r="Y767">
        <v>29</v>
      </c>
      <c r="Z767">
        <v>42.8</v>
      </c>
      <c r="AA767">
        <v>172.24</v>
      </c>
      <c r="AB767">
        <v>5.07</v>
      </c>
      <c r="AC767">
        <v>9.6</v>
      </c>
      <c r="AD767">
        <v>18</v>
      </c>
      <c r="AE767">
        <v>7.0000000000000007E-2</v>
      </c>
      <c r="AF767">
        <v>8.6</v>
      </c>
      <c r="AG767">
        <v>2.4700000000000002</v>
      </c>
      <c r="AH767">
        <v>1048</v>
      </c>
      <c r="AI767">
        <v>0.15</v>
      </c>
      <c r="AJ767">
        <v>7.0999999999999994E-2</v>
      </c>
      <c r="AK767">
        <v>52.8</v>
      </c>
      <c r="AL767">
        <v>3.5000000000000003E-2</v>
      </c>
      <c r="AM767">
        <v>4.47</v>
      </c>
      <c r="AN767">
        <v>-0.02</v>
      </c>
      <c r="AO767">
        <v>0.02</v>
      </c>
      <c r="AP767">
        <v>13.9</v>
      </c>
      <c r="AQ767">
        <v>0.4</v>
      </c>
      <c r="AR767">
        <v>19.3</v>
      </c>
      <c r="AS767">
        <v>-0.02</v>
      </c>
      <c r="AT767">
        <v>1.7</v>
      </c>
      <c r="AU767">
        <v>4040</v>
      </c>
      <c r="AV767">
        <v>-0.02</v>
      </c>
      <c r="AW767">
        <v>0.3</v>
      </c>
      <c r="AX767">
        <v>196</v>
      </c>
      <c r="AY767">
        <v>-0.1</v>
      </c>
      <c r="AZ767">
        <v>69</v>
      </c>
    </row>
    <row r="768" spans="1:52" hidden="1" x14ac:dyDescent="0.3">
      <c r="A768" t="s">
        <v>2865</v>
      </c>
      <c r="B768" t="s">
        <v>2866</v>
      </c>
      <c r="C768" s="1" t="str">
        <f t="shared" si="121"/>
        <v>21:1175</v>
      </c>
      <c r="D768" s="1" t="str">
        <f t="shared" si="125"/>
        <v>21:0241</v>
      </c>
      <c r="E768" t="s">
        <v>2867</v>
      </c>
      <c r="F768" t="s">
        <v>2868</v>
      </c>
      <c r="H768">
        <v>71.959549999999993</v>
      </c>
      <c r="I768">
        <v>-112.91804999999999</v>
      </c>
      <c r="J768" s="1" t="str">
        <f t="shared" si="126"/>
        <v>NGR bulk stream sediment</v>
      </c>
      <c r="K768" s="1" t="str">
        <f t="shared" si="127"/>
        <v>&lt;177 micron (NGR)</v>
      </c>
      <c r="L768">
        <v>38</v>
      </c>
      <c r="M768" t="s">
        <v>92</v>
      </c>
      <c r="N768">
        <v>29</v>
      </c>
      <c r="O768">
        <v>1</v>
      </c>
      <c r="P768">
        <v>40</v>
      </c>
      <c r="Q768">
        <v>1.87</v>
      </c>
      <c r="R768">
        <v>0.7</v>
      </c>
      <c r="S768">
        <v>2.2999999999999998</v>
      </c>
      <c r="T768">
        <v>-20</v>
      </c>
      <c r="U768">
        <v>56.7</v>
      </c>
      <c r="V768">
        <v>0.05</v>
      </c>
      <c r="W768">
        <v>1.45</v>
      </c>
      <c r="X768">
        <v>0.15</v>
      </c>
      <c r="Y768">
        <v>17.8</v>
      </c>
      <c r="Z768">
        <v>31.8</v>
      </c>
      <c r="AA768">
        <v>83.98</v>
      </c>
      <c r="AB768">
        <v>4.09</v>
      </c>
      <c r="AC768">
        <v>7.1</v>
      </c>
      <c r="AD768">
        <v>28</v>
      </c>
      <c r="AE768">
        <v>0.03</v>
      </c>
      <c r="AF768">
        <v>6.2</v>
      </c>
      <c r="AG768">
        <v>1.29</v>
      </c>
      <c r="AH768">
        <v>321</v>
      </c>
      <c r="AI768">
        <v>0.19</v>
      </c>
      <c r="AJ768">
        <v>3.5000000000000003E-2</v>
      </c>
      <c r="AK768">
        <v>33.700000000000003</v>
      </c>
      <c r="AL768">
        <v>3.6999999999999998E-2</v>
      </c>
      <c r="AM768">
        <v>3.82</v>
      </c>
      <c r="AN768">
        <v>0.1</v>
      </c>
      <c r="AO768">
        <v>0.04</v>
      </c>
      <c r="AP768">
        <v>8.6</v>
      </c>
      <c r="AQ768">
        <v>0.6</v>
      </c>
      <c r="AR768">
        <v>13.6</v>
      </c>
      <c r="AS768">
        <v>-0.02</v>
      </c>
      <c r="AT768">
        <v>1.2</v>
      </c>
      <c r="AU768">
        <v>3060</v>
      </c>
      <c r="AV768">
        <v>-0.02</v>
      </c>
      <c r="AW768">
        <v>0.4</v>
      </c>
      <c r="AX768">
        <v>144</v>
      </c>
      <c r="AY768">
        <v>-0.1</v>
      </c>
      <c r="AZ768">
        <v>58.4</v>
      </c>
    </row>
    <row r="769" spans="1:52" hidden="1" x14ac:dyDescent="0.3">
      <c r="A769" t="s">
        <v>2869</v>
      </c>
      <c r="B769" t="s">
        <v>2870</v>
      </c>
      <c r="C769" s="1" t="str">
        <f t="shared" si="121"/>
        <v>21:1175</v>
      </c>
      <c r="D769" s="1" t="str">
        <f t="shared" si="125"/>
        <v>21:0241</v>
      </c>
      <c r="E769" t="s">
        <v>2871</v>
      </c>
      <c r="F769" t="s">
        <v>2872</v>
      </c>
      <c r="H769">
        <v>71.966080000000005</v>
      </c>
      <c r="I769">
        <v>-112.94905</v>
      </c>
      <c r="J769" s="1" t="str">
        <f t="shared" si="126"/>
        <v>NGR bulk stream sediment</v>
      </c>
      <c r="K769" s="1" t="str">
        <f t="shared" si="127"/>
        <v>&lt;177 micron (NGR)</v>
      </c>
      <c r="L769">
        <v>38</v>
      </c>
      <c r="M769" t="s">
        <v>97</v>
      </c>
      <c r="N769">
        <v>30</v>
      </c>
      <c r="O769">
        <v>1</v>
      </c>
      <c r="P769">
        <v>37</v>
      </c>
      <c r="Q769">
        <v>2.38</v>
      </c>
      <c r="R769">
        <v>1</v>
      </c>
      <c r="S769">
        <v>1.2</v>
      </c>
      <c r="T769">
        <v>-20</v>
      </c>
      <c r="U769">
        <v>78.2</v>
      </c>
      <c r="V769">
        <v>0.08</v>
      </c>
      <c r="W769">
        <v>3.22</v>
      </c>
      <c r="X769">
        <v>0.1</v>
      </c>
      <c r="Y769">
        <v>22.4</v>
      </c>
      <c r="Z769">
        <v>35</v>
      </c>
      <c r="AA769">
        <v>95.2</v>
      </c>
      <c r="AB769">
        <v>4.1399999999999997</v>
      </c>
      <c r="AC769">
        <v>7.9</v>
      </c>
      <c r="AD769">
        <v>11</v>
      </c>
      <c r="AE769">
        <v>0.09</v>
      </c>
      <c r="AF769">
        <v>9.1</v>
      </c>
      <c r="AG769">
        <v>3.48</v>
      </c>
      <c r="AH769">
        <v>478</v>
      </c>
      <c r="AI769">
        <v>0.18</v>
      </c>
      <c r="AJ769">
        <v>4.9000000000000002E-2</v>
      </c>
      <c r="AK769">
        <v>40.299999999999997</v>
      </c>
      <c r="AL769">
        <v>0.03</v>
      </c>
      <c r="AM769">
        <v>5.1100000000000003</v>
      </c>
      <c r="AN769">
        <v>0.04</v>
      </c>
      <c r="AO769">
        <v>0.02</v>
      </c>
      <c r="AP769">
        <v>9.4</v>
      </c>
      <c r="AQ769">
        <v>0.2</v>
      </c>
      <c r="AR769">
        <v>20.6</v>
      </c>
      <c r="AS769">
        <v>-0.02</v>
      </c>
      <c r="AT769">
        <v>1.9</v>
      </c>
      <c r="AU769">
        <v>3210</v>
      </c>
      <c r="AV769">
        <v>-0.02</v>
      </c>
      <c r="AW769">
        <v>0.3</v>
      </c>
      <c r="AX769">
        <v>146</v>
      </c>
      <c r="AY769">
        <v>-0.1</v>
      </c>
      <c r="AZ769">
        <v>57.7</v>
      </c>
    </row>
    <row r="770" spans="1:52" hidden="1" x14ac:dyDescent="0.3">
      <c r="A770" t="s">
        <v>2873</v>
      </c>
      <c r="B770" t="s">
        <v>2874</v>
      </c>
      <c r="C770" s="1" t="str">
        <f t="shared" si="121"/>
        <v>21:1175</v>
      </c>
      <c r="D770" s="1" t="str">
        <f>HYPERLINK("http://geochem.nrcan.gc.ca/cdogs/content/svy/svy_e.htm", "")</f>
        <v/>
      </c>
      <c r="G770" s="1" t="str">
        <f>HYPERLINK("http://geochem.nrcan.gc.ca/cdogs/content/cr_/cr_00162_e.htm", "162")</f>
        <v>162</v>
      </c>
      <c r="J770" t="s">
        <v>70</v>
      </c>
      <c r="K770" t="s">
        <v>71</v>
      </c>
      <c r="L770">
        <v>38</v>
      </c>
      <c r="M770" t="s">
        <v>72</v>
      </c>
      <c r="N770">
        <v>31</v>
      </c>
      <c r="O770">
        <v>8</v>
      </c>
      <c r="P770">
        <v>81</v>
      </c>
      <c r="Q770">
        <v>1.05</v>
      </c>
      <c r="R770">
        <v>6.6</v>
      </c>
      <c r="S770">
        <v>0.8</v>
      </c>
      <c r="T770">
        <v>-20</v>
      </c>
      <c r="U770">
        <v>386.3</v>
      </c>
      <c r="V770">
        <v>0.08</v>
      </c>
      <c r="W770">
        <v>3.95</v>
      </c>
      <c r="X770">
        <v>0.27</v>
      </c>
      <c r="Y770">
        <v>17.7</v>
      </c>
      <c r="Z770">
        <v>47.1</v>
      </c>
      <c r="AA770">
        <v>41.56</v>
      </c>
      <c r="AB770">
        <v>3.43</v>
      </c>
      <c r="AC770">
        <v>3.3</v>
      </c>
      <c r="AD770">
        <v>45</v>
      </c>
      <c r="AE770">
        <v>0.05</v>
      </c>
      <c r="AF770">
        <v>12.5</v>
      </c>
      <c r="AG770">
        <v>1.58</v>
      </c>
      <c r="AH770">
        <v>590</v>
      </c>
      <c r="AI770">
        <v>1.19</v>
      </c>
      <c r="AJ770">
        <v>2.5000000000000001E-2</v>
      </c>
      <c r="AK770">
        <v>53.1</v>
      </c>
      <c r="AL770">
        <v>0.11</v>
      </c>
      <c r="AM770">
        <v>4.62</v>
      </c>
      <c r="AN770">
        <v>0.13</v>
      </c>
      <c r="AO770">
        <v>0.25</v>
      </c>
      <c r="AP770">
        <v>6.4</v>
      </c>
      <c r="AQ770">
        <v>0.6</v>
      </c>
      <c r="AR770">
        <v>79.7</v>
      </c>
      <c r="AS770">
        <v>-0.02</v>
      </c>
      <c r="AT770">
        <v>2.1</v>
      </c>
      <c r="AU770">
        <v>790</v>
      </c>
      <c r="AV770">
        <v>0.03</v>
      </c>
      <c r="AW770">
        <v>0.9</v>
      </c>
      <c r="AX770">
        <v>71</v>
      </c>
      <c r="AY770">
        <v>-0.1</v>
      </c>
      <c r="AZ770">
        <v>64.3</v>
      </c>
    </row>
    <row r="771" spans="1:52" hidden="1" x14ac:dyDescent="0.3">
      <c r="A771" t="s">
        <v>2875</v>
      </c>
      <c r="B771" t="s">
        <v>2876</v>
      </c>
      <c r="C771" s="1" t="str">
        <f t="shared" si="121"/>
        <v>21:1175</v>
      </c>
      <c r="D771" s="1" t="str">
        <f t="shared" ref="D771:D781" si="128">HYPERLINK("http://geochem.nrcan.gc.ca/cdogs/content/svy/svy210241_e.htm", "21:0241")</f>
        <v>21:0241</v>
      </c>
      <c r="E771" t="s">
        <v>2877</v>
      </c>
      <c r="F771" t="s">
        <v>2878</v>
      </c>
      <c r="H771">
        <v>71.980890000000002</v>
      </c>
      <c r="I771">
        <v>-112.73804</v>
      </c>
      <c r="J771" s="1" t="str">
        <f t="shared" ref="J771:J781" si="129">HYPERLINK("http://geochem.nrcan.gc.ca/cdogs/content/kwd/kwd020030_e.htm", "NGR bulk stream sediment")</f>
        <v>NGR bulk stream sediment</v>
      </c>
      <c r="K771" s="1" t="str">
        <f t="shared" ref="K771:K781" si="130">HYPERLINK("http://geochem.nrcan.gc.ca/cdogs/content/kwd/kwd080006_e.htm", "&lt;177 micron (NGR)")</f>
        <v>&lt;177 micron (NGR)</v>
      </c>
      <c r="L771">
        <v>38</v>
      </c>
      <c r="M771" t="s">
        <v>102</v>
      </c>
      <c r="N771">
        <v>32</v>
      </c>
      <c r="O771">
        <v>1</v>
      </c>
      <c r="P771">
        <v>49</v>
      </c>
      <c r="Q771">
        <v>3.13</v>
      </c>
      <c r="R771">
        <v>0.8</v>
      </c>
      <c r="S771">
        <v>6.4</v>
      </c>
      <c r="T771">
        <v>-20</v>
      </c>
      <c r="U771">
        <v>64.900000000000006</v>
      </c>
      <c r="V771">
        <v>0.06</v>
      </c>
      <c r="W771">
        <v>1.54</v>
      </c>
      <c r="X771">
        <v>0.12</v>
      </c>
      <c r="Y771">
        <v>33.1</v>
      </c>
      <c r="Z771">
        <v>55.5</v>
      </c>
      <c r="AA771">
        <v>147.05000000000001</v>
      </c>
      <c r="AB771">
        <v>5.68</v>
      </c>
      <c r="AC771">
        <v>11.4</v>
      </c>
      <c r="AD771">
        <v>10</v>
      </c>
      <c r="AE771">
        <v>0.06</v>
      </c>
      <c r="AF771">
        <v>8</v>
      </c>
      <c r="AG771">
        <v>2.33</v>
      </c>
      <c r="AH771">
        <v>748</v>
      </c>
      <c r="AI771">
        <v>0.23</v>
      </c>
      <c r="AJ771">
        <v>4.5999999999999999E-2</v>
      </c>
      <c r="AK771">
        <v>58.8</v>
      </c>
      <c r="AL771">
        <v>3.6999999999999998E-2</v>
      </c>
      <c r="AM771">
        <v>4.04</v>
      </c>
      <c r="AN771">
        <v>-0.02</v>
      </c>
      <c r="AO771">
        <v>-0.02</v>
      </c>
      <c r="AP771">
        <v>16</v>
      </c>
      <c r="AQ771">
        <v>0.5</v>
      </c>
      <c r="AR771">
        <v>14.9</v>
      </c>
      <c r="AS771">
        <v>-0.02</v>
      </c>
      <c r="AT771">
        <v>1.5</v>
      </c>
      <c r="AU771">
        <v>4730</v>
      </c>
      <c r="AV771">
        <v>-0.02</v>
      </c>
      <c r="AW771">
        <v>0.5</v>
      </c>
      <c r="AX771">
        <v>230</v>
      </c>
      <c r="AY771">
        <v>-0.1</v>
      </c>
      <c r="AZ771">
        <v>70.599999999999994</v>
      </c>
    </row>
    <row r="772" spans="1:52" hidden="1" x14ac:dyDescent="0.3">
      <c r="A772" t="s">
        <v>2879</v>
      </c>
      <c r="B772" t="s">
        <v>2880</v>
      </c>
      <c r="C772" s="1" t="str">
        <f t="shared" si="121"/>
        <v>21:1175</v>
      </c>
      <c r="D772" s="1" t="str">
        <f t="shared" si="128"/>
        <v>21:0241</v>
      </c>
      <c r="E772" t="s">
        <v>2881</v>
      </c>
      <c r="F772" t="s">
        <v>2882</v>
      </c>
      <c r="H772">
        <v>71.986530000000002</v>
      </c>
      <c r="I772">
        <v>-112.70802999999999</v>
      </c>
      <c r="J772" s="1" t="str">
        <f t="shared" si="129"/>
        <v>NGR bulk stream sediment</v>
      </c>
      <c r="K772" s="1" t="str">
        <f t="shared" si="130"/>
        <v>&lt;177 micron (NGR)</v>
      </c>
      <c r="L772">
        <v>38</v>
      </c>
      <c r="M772" t="s">
        <v>107</v>
      </c>
      <c r="N772">
        <v>33</v>
      </c>
      <c r="O772">
        <v>1</v>
      </c>
      <c r="P772">
        <v>42</v>
      </c>
      <c r="Q772">
        <v>3.12</v>
      </c>
      <c r="R772">
        <v>0.9</v>
      </c>
      <c r="S772">
        <v>3.1</v>
      </c>
      <c r="T772">
        <v>-20</v>
      </c>
      <c r="U772">
        <v>43.8</v>
      </c>
      <c r="V772">
        <v>0.06</v>
      </c>
      <c r="W772">
        <v>1.51</v>
      </c>
      <c r="X772">
        <v>0.1</v>
      </c>
      <c r="Y772">
        <v>29.4</v>
      </c>
      <c r="Z772">
        <v>48.7</v>
      </c>
      <c r="AA772">
        <v>128.46</v>
      </c>
      <c r="AB772">
        <v>5.52</v>
      </c>
      <c r="AC772">
        <v>10.9</v>
      </c>
      <c r="AD772">
        <v>12</v>
      </c>
      <c r="AE772">
        <v>0.06</v>
      </c>
      <c r="AF772">
        <v>7</v>
      </c>
      <c r="AG772">
        <v>2.14</v>
      </c>
      <c r="AH772">
        <v>698</v>
      </c>
      <c r="AI772">
        <v>0.17</v>
      </c>
      <c r="AJ772">
        <v>5.3999999999999999E-2</v>
      </c>
      <c r="AK772">
        <v>58.4</v>
      </c>
      <c r="AL772">
        <v>3.3000000000000002E-2</v>
      </c>
      <c r="AM772">
        <v>4.2</v>
      </c>
      <c r="AN772">
        <v>-0.02</v>
      </c>
      <c r="AO772">
        <v>-0.02</v>
      </c>
      <c r="AP772">
        <v>12.7</v>
      </c>
      <c r="AQ772">
        <v>0.4</v>
      </c>
      <c r="AR772">
        <v>18.600000000000001</v>
      </c>
      <c r="AS772">
        <v>-0.02</v>
      </c>
      <c r="AT772">
        <v>1.3</v>
      </c>
      <c r="AU772">
        <v>4660</v>
      </c>
      <c r="AV772">
        <v>-0.02</v>
      </c>
      <c r="AW772">
        <v>0.3</v>
      </c>
      <c r="AX772">
        <v>216</v>
      </c>
      <c r="AY772">
        <v>-0.1</v>
      </c>
      <c r="AZ772">
        <v>69.3</v>
      </c>
    </row>
    <row r="773" spans="1:52" hidden="1" x14ac:dyDescent="0.3">
      <c r="A773" t="s">
        <v>2883</v>
      </c>
      <c r="B773" t="s">
        <v>2884</v>
      </c>
      <c r="C773" s="1" t="str">
        <f t="shared" si="121"/>
        <v>21:1175</v>
      </c>
      <c r="D773" s="1" t="str">
        <f t="shared" si="128"/>
        <v>21:0241</v>
      </c>
      <c r="E773" t="s">
        <v>2885</v>
      </c>
      <c r="F773" t="s">
        <v>2886</v>
      </c>
      <c r="H773">
        <v>71.993459999999999</v>
      </c>
      <c r="I773">
        <v>-112.68403000000001</v>
      </c>
      <c r="J773" s="1" t="str">
        <f t="shared" si="129"/>
        <v>NGR bulk stream sediment</v>
      </c>
      <c r="K773" s="1" t="str">
        <f t="shared" si="130"/>
        <v>&lt;177 micron (NGR)</v>
      </c>
      <c r="L773">
        <v>38</v>
      </c>
      <c r="M773" t="s">
        <v>112</v>
      </c>
      <c r="N773">
        <v>34</v>
      </c>
      <c r="O773">
        <v>1</v>
      </c>
      <c r="P773">
        <v>33</v>
      </c>
      <c r="Q773">
        <v>2.67</v>
      </c>
      <c r="R773">
        <v>0.8</v>
      </c>
      <c r="S773">
        <v>3.2</v>
      </c>
      <c r="T773">
        <v>-20</v>
      </c>
      <c r="U773">
        <v>28.9</v>
      </c>
      <c r="V773">
        <v>0.04</v>
      </c>
      <c r="W773">
        <v>1.56</v>
      </c>
      <c r="X773">
        <v>0.1</v>
      </c>
      <c r="Y773">
        <v>30.8</v>
      </c>
      <c r="Z773">
        <v>42.5</v>
      </c>
      <c r="AA773">
        <v>91.89</v>
      </c>
      <c r="AB773">
        <v>5.17</v>
      </c>
      <c r="AC773">
        <v>9.5</v>
      </c>
      <c r="AD773">
        <v>35</v>
      </c>
      <c r="AE773">
        <v>0.06</v>
      </c>
      <c r="AF773">
        <v>4.8</v>
      </c>
      <c r="AG773">
        <v>1.63</v>
      </c>
      <c r="AH773">
        <v>969</v>
      </c>
      <c r="AI773">
        <v>0.24</v>
      </c>
      <c r="AJ773">
        <v>0.05</v>
      </c>
      <c r="AK773">
        <v>50.3</v>
      </c>
      <c r="AL773">
        <v>3.4000000000000002E-2</v>
      </c>
      <c r="AM773">
        <v>3.53</v>
      </c>
      <c r="AN773">
        <v>7.0000000000000007E-2</v>
      </c>
      <c r="AO773">
        <v>0.02</v>
      </c>
      <c r="AP773">
        <v>11.4</v>
      </c>
      <c r="AQ773">
        <v>0.4</v>
      </c>
      <c r="AR773">
        <v>16.8</v>
      </c>
      <c r="AS773">
        <v>-0.02</v>
      </c>
      <c r="AT773">
        <v>1.1000000000000001</v>
      </c>
      <c r="AU773">
        <v>4430</v>
      </c>
      <c r="AV773">
        <v>-0.02</v>
      </c>
      <c r="AW773">
        <v>0.2</v>
      </c>
      <c r="AX773">
        <v>188</v>
      </c>
      <c r="AY773">
        <v>-0.1</v>
      </c>
      <c r="AZ773">
        <v>72.900000000000006</v>
      </c>
    </row>
    <row r="774" spans="1:52" hidden="1" x14ac:dyDescent="0.3">
      <c r="A774" t="s">
        <v>2887</v>
      </c>
      <c r="B774" t="s">
        <v>2888</v>
      </c>
      <c r="C774" s="1" t="str">
        <f t="shared" si="121"/>
        <v>21:1175</v>
      </c>
      <c r="D774" s="1" t="str">
        <f t="shared" si="128"/>
        <v>21:0241</v>
      </c>
      <c r="E774" t="s">
        <v>2889</v>
      </c>
      <c r="F774" t="s">
        <v>2890</v>
      </c>
      <c r="H774">
        <v>71.972800000000007</v>
      </c>
      <c r="I774">
        <v>-112.84204</v>
      </c>
      <c r="J774" s="1" t="str">
        <f t="shared" si="129"/>
        <v>NGR bulk stream sediment</v>
      </c>
      <c r="K774" s="1" t="str">
        <f t="shared" si="130"/>
        <v>&lt;177 micron (NGR)</v>
      </c>
      <c r="L774">
        <v>38</v>
      </c>
      <c r="M774" t="s">
        <v>125</v>
      </c>
      <c r="N774">
        <v>35</v>
      </c>
      <c r="O774">
        <v>1</v>
      </c>
      <c r="P774">
        <v>44</v>
      </c>
      <c r="Q774">
        <v>2.5499999999999998</v>
      </c>
      <c r="R774">
        <v>0.9</v>
      </c>
      <c r="S774">
        <v>2.2999999999999998</v>
      </c>
      <c r="T774">
        <v>-20</v>
      </c>
      <c r="U774">
        <v>69.5</v>
      </c>
      <c r="V774">
        <v>0.06</v>
      </c>
      <c r="W774">
        <v>1.56</v>
      </c>
      <c r="X774">
        <v>0.13</v>
      </c>
      <c r="Y774">
        <v>24.6</v>
      </c>
      <c r="Z774">
        <v>45.3</v>
      </c>
      <c r="AA774">
        <v>132.13999999999999</v>
      </c>
      <c r="AB774">
        <v>4.7</v>
      </c>
      <c r="AC774">
        <v>9.1999999999999993</v>
      </c>
      <c r="AD774">
        <v>12</v>
      </c>
      <c r="AE774">
        <v>0.08</v>
      </c>
      <c r="AF774">
        <v>7.7</v>
      </c>
      <c r="AG774">
        <v>1.73</v>
      </c>
      <c r="AH774">
        <v>643</v>
      </c>
      <c r="AI774">
        <v>0.2</v>
      </c>
      <c r="AJ774">
        <v>5.8999999999999997E-2</v>
      </c>
      <c r="AK774">
        <v>48</v>
      </c>
      <c r="AL774">
        <v>3.3000000000000002E-2</v>
      </c>
      <c r="AM774">
        <v>4.54</v>
      </c>
      <c r="AN774">
        <v>0.05</v>
      </c>
      <c r="AO774">
        <v>0.02</v>
      </c>
      <c r="AP774">
        <v>12.4</v>
      </c>
      <c r="AQ774">
        <v>0.3</v>
      </c>
      <c r="AR774">
        <v>16.7</v>
      </c>
      <c r="AS774">
        <v>-0.02</v>
      </c>
      <c r="AT774">
        <v>1.5</v>
      </c>
      <c r="AU774">
        <v>3930</v>
      </c>
      <c r="AV774">
        <v>-0.02</v>
      </c>
      <c r="AW774">
        <v>0.3</v>
      </c>
      <c r="AX774">
        <v>191</v>
      </c>
      <c r="AY774">
        <v>-0.1</v>
      </c>
      <c r="AZ774">
        <v>71.099999999999994</v>
      </c>
    </row>
    <row r="775" spans="1:52" hidden="1" x14ac:dyDescent="0.3">
      <c r="A775" t="s">
        <v>2891</v>
      </c>
      <c r="B775" t="s">
        <v>2892</v>
      </c>
      <c r="C775" s="1" t="str">
        <f t="shared" si="121"/>
        <v>21:1175</v>
      </c>
      <c r="D775" s="1" t="str">
        <f t="shared" si="128"/>
        <v>21:0241</v>
      </c>
      <c r="E775" t="s">
        <v>2893</v>
      </c>
      <c r="F775" t="s">
        <v>2894</v>
      </c>
      <c r="H775">
        <v>71.93638</v>
      </c>
      <c r="I775">
        <v>-112.84604</v>
      </c>
      <c r="J775" s="1" t="str">
        <f t="shared" si="129"/>
        <v>NGR bulk stream sediment</v>
      </c>
      <c r="K775" s="1" t="str">
        <f t="shared" si="130"/>
        <v>&lt;177 micron (NGR)</v>
      </c>
      <c r="L775">
        <v>38</v>
      </c>
      <c r="M775" t="s">
        <v>130</v>
      </c>
      <c r="N775">
        <v>36</v>
      </c>
      <c r="O775">
        <v>1</v>
      </c>
      <c r="P775">
        <v>47</v>
      </c>
      <c r="Q775">
        <v>3.32</v>
      </c>
      <c r="R775">
        <v>2.7</v>
      </c>
      <c r="S775">
        <v>3.5</v>
      </c>
      <c r="T775">
        <v>-20</v>
      </c>
      <c r="U775">
        <v>227.1</v>
      </c>
      <c r="V775">
        <v>0.11</v>
      </c>
      <c r="W775">
        <v>0.62</v>
      </c>
      <c r="X775">
        <v>0.17</v>
      </c>
      <c r="Y775">
        <v>22.1</v>
      </c>
      <c r="Z775">
        <v>67.599999999999994</v>
      </c>
      <c r="AA775">
        <v>110.34</v>
      </c>
      <c r="AB775">
        <v>4.54</v>
      </c>
      <c r="AC775">
        <v>10.199999999999999</v>
      </c>
      <c r="AD775">
        <v>27</v>
      </c>
      <c r="AE775">
        <v>0.17</v>
      </c>
      <c r="AF775">
        <v>15.8</v>
      </c>
      <c r="AG775">
        <v>2.2200000000000002</v>
      </c>
      <c r="AH775">
        <v>221</v>
      </c>
      <c r="AI775">
        <v>0.37</v>
      </c>
      <c r="AJ775">
        <v>3.3000000000000002E-2</v>
      </c>
      <c r="AK775">
        <v>51.8</v>
      </c>
      <c r="AL775">
        <v>4.1000000000000002E-2</v>
      </c>
      <c r="AM775">
        <v>19.61</v>
      </c>
      <c r="AN775">
        <v>0.09</v>
      </c>
      <c r="AO775">
        <v>0.04</v>
      </c>
      <c r="AP775">
        <v>13.5</v>
      </c>
      <c r="AQ775">
        <v>0.9</v>
      </c>
      <c r="AR775">
        <v>9.1</v>
      </c>
      <c r="AS775">
        <v>-0.02</v>
      </c>
      <c r="AT775">
        <v>2.9</v>
      </c>
      <c r="AU775">
        <v>1140</v>
      </c>
      <c r="AV775">
        <v>0.14000000000000001</v>
      </c>
      <c r="AW775">
        <v>0.9</v>
      </c>
      <c r="AX775">
        <v>136</v>
      </c>
      <c r="AY775">
        <v>-0.1</v>
      </c>
      <c r="AZ775">
        <v>133.9</v>
      </c>
    </row>
    <row r="776" spans="1:52" hidden="1" x14ac:dyDescent="0.3">
      <c r="A776" t="s">
        <v>2895</v>
      </c>
      <c r="B776" t="s">
        <v>2896</v>
      </c>
      <c r="C776" s="1" t="str">
        <f t="shared" si="121"/>
        <v>21:1175</v>
      </c>
      <c r="D776" s="1" t="str">
        <f t="shared" si="128"/>
        <v>21:0241</v>
      </c>
      <c r="E776" t="s">
        <v>2897</v>
      </c>
      <c r="F776" t="s">
        <v>2898</v>
      </c>
      <c r="H776">
        <v>71.892449999999997</v>
      </c>
      <c r="I776">
        <v>-112.85203</v>
      </c>
      <c r="J776" s="1" t="str">
        <f t="shared" si="129"/>
        <v>NGR bulk stream sediment</v>
      </c>
      <c r="K776" s="1" t="str">
        <f t="shared" si="130"/>
        <v>&lt;177 micron (NGR)</v>
      </c>
      <c r="L776">
        <v>38</v>
      </c>
      <c r="M776" t="s">
        <v>135</v>
      </c>
      <c r="N776">
        <v>37</v>
      </c>
      <c r="O776">
        <v>1</v>
      </c>
      <c r="P776">
        <v>71</v>
      </c>
      <c r="Q776">
        <v>4.0199999999999996</v>
      </c>
      <c r="R776">
        <v>1.6</v>
      </c>
      <c r="S776">
        <v>6.2</v>
      </c>
      <c r="T776">
        <v>-20</v>
      </c>
      <c r="U776">
        <v>58.3</v>
      </c>
      <c r="V776">
        <v>0.1</v>
      </c>
      <c r="W776">
        <v>0.97</v>
      </c>
      <c r="X776">
        <v>0.11</v>
      </c>
      <c r="Y776">
        <v>37.299999999999997</v>
      </c>
      <c r="Z776">
        <v>60.2</v>
      </c>
      <c r="AA776">
        <v>266.8</v>
      </c>
      <c r="AB776">
        <v>6.23</v>
      </c>
      <c r="AC776">
        <v>15.6</v>
      </c>
      <c r="AD776">
        <v>36</v>
      </c>
      <c r="AE776">
        <v>0.08</v>
      </c>
      <c r="AF776">
        <v>8.6999999999999993</v>
      </c>
      <c r="AG776">
        <v>2.71</v>
      </c>
      <c r="AH776">
        <v>799</v>
      </c>
      <c r="AI776">
        <v>0.35</v>
      </c>
      <c r="AJ776">
        <v>0.03</v>
      </c>
      <c r="AK776">
        <v>69.8</v>
      </c>
      <c r="AL776">
        <v>7.4999999999999997E-2</v>
      </c>
      <c r="AM776">
        <v>5.43</v>
      </c>
      <c r="AN776">
        <v>0.09</v>
      </c>
      <c r="AO776">
        <v>0.03</v>
      </c>
      <c r="AP776">
        <v>18.2</v>
      </c>
      <c r="AQ776">
        <v>0.9</v>
      </c>
      <c r="AR776">
        <v>15.5</v>
      </c>
      <c r="AS776">
        <v>-0.02</v>
      </c>
      <c r="AT776">
        <v>1.5</v>
      </c>
      <c r="AU776">
        <v>3170</v>
      </c>
      <c r="AV776">
        <v>0.03</v>
      </c>
      <c r="AW776">
        <v>0.4</v>
      </c>
      <c r="AX776">
        <v>186</v>
      </c>
      <c r="AY776">
        <v>-0.1</v>
      </c>
      <c r="AZ776">
        <v>83.3</v>
      </c>
    </row>
    <row r="777" spans="1:52" hidden="1" x14ac:dyDescent="0.3">
      <c r="A777" t="s">
        <v>2899</v>
      </c>
      <c r="B777" t="s">
        <v>2900</v>
      </c>
      <c r="C777" s="1" t="str">
        <f t="shared" si="121"/>
        <v>21:1175</v>
      </c>
      <c r="D777" s="1" t="str">
        <f t="shared" si="128"/>
        <v>21:0241</v>
      </c>
      <c r="E777" t="s">
        <v>2901</v>
      </c>
      <c r="F777" t="s">
        <v>2902</v>
      </c>
      <c r="H777">
        <v>71.85163</v>
      </c>
      <c r="I777">
        <v>-113.00803999999999</v>
      </c>
      <c r="J777" s="1" t="str">
        <f t="shared" si="129"/>
        <v>NGR bulk stream sediment</v>
      </c>
      <c r="K777" s="1" t="str">
        <f t="shared" si="130"/>
        <v>&lt;177 micron (NGR)</v>
      </c>
      <c r="L777">
        <v>38</v>
      </c>
      <c r="M777" t="s">
        <v>140</v>
      </c>
      <c r="N777">
        <v>38</v>
      </c>
      <c r="O777">
        <v>1</v>
      </c>
      <c r="P777">
        <v>145</v>
      </c>
      <c r="Q777">
        <v>3.78</v>
      </c>
      <c r="R777">
        <v>1.4</v>
      </c>
      <c r="S777">
        <v>9</v>
      </c>
      <c r="T777">
        <v>-20</v>
      </c>
      <c r="U777">
        <v>97.4</v>
      </c>
      <c r="V777">
        <v>0.11</v>
      </c>
      <c r="W777">
        <v>0.99</v>
      </c>
      <c r="X777">
        <v>0.17</v>
      </c>
      <c r="Y777">
        <v>32.799999999999997</v>
      </c>
      <c r="Z777">
        <v>49.5</v>
      </c>
      <c r="AA777">
        <v>431.31</v>
      </c>
      <c r="AB777">
        <v>4.72</v>
      </c>
      <c r="AC777">
        <v>12.3</v>
      </c>
      <c r="AD777">
        <v>103</v>
      </c>
      <c r="AE777">
        <v>0.15</v>
      </c>
      <c r="AF777">
        <v>8.1999999999999993</v>
      </c>
      <c r="AG777">
        <v>2.44</v>
      </c>
      <c r="AH777">
        <v>811</v>
      </c>
      <c r="AI777">
        <v>0.38</v>
      </c>
      <c r="AJ777">
        <v>3.5000000000000003E-2</v>
      </c>
      <c r="AK777">
        <v>62.4</v>
      </c>
      <c r="AL777">
        <v>8.5999999999999993E-2</v>
      </c>
      <c r="AM777">
        <v>6.68</v>
      </c>
      <c r="AN777">
        <v>0.18</v>
      </c>
      <c r="AO777">
        <v>0.06</v>
      </c>
      <c r="AP777">
        <v>15.7</v>
      </c>
      <c r="AQ777">
        <v>1.7</v>
      </c>
      <c r="AR777">
        <v>15.9</v>
      </c>
      <c r="AS777">
        <v>0.03</v>
      </c>
      <c r="AT777">
        <v>1.5</v>
      </c>
      <c r="AU777">
        <v>1750</v>
      </c>
      <c r="AV777">
        <v>0.06</v>
      </c>
      <c r="AW777">
        <v>0.3</v>
      </c>
      <c r="AX777">
        <v>138</v>
      </c>
      <c r="AY777">
        <v>-0.1</v>
      </c>
      <c r="AZ777">
        <v>84.4</v>
      </c>
    </row>
    <row r="778" spans="1:52" hidden="1" x14ac:dyDescent="0.3">
      <c r="A778" t="s">
        <v>2903</v>
      </c>
      <c r="B778" t="s">
        <v>2904</v>
      </c>
      <c r="C778" s="1" t="str">
        <f t="shared" si="121"/>
        <v>21:1175</v>
      </c>
      <c r="D778" s="1" t="str">
        <f t="shared" si="128"/>
        <v>21:0241</v>
      </c>
      <c r="E778" t="s">
        <v>2905</v>
      </c>
      <c r="F778" t="s">
        <v>2906</v>
      </c>
      <c r="H778">
        <v>71.822220000000002</v>
      </c>
      <c r="I778">
        <v>-113.10104</v>
      </c>
      <c r="J778" s="1" t="str">
        <f t="shared" si="129"/>
        <v>NGR bulk stream sediment</v>
      </c>
      <c r="K778" s="1" t="str">
        <f t="shared" si="130"/>
        <v>&lt;177 micron (NGR)</v>
      </c>
      <c r="L778">
        <v>38</v>
      </c>
      <c r="M778" t="s">
        <v>145</v>
      </c>
      <c r="N778">
        <v>39</v>
      </c>
      <c r="O778">
        <v>1</v>
      </c>
      <c r="P778">
        <v>57</v>
      </c>
      <c r="Q778">
        <v>2.67</v>
      </c>
      <c r="R778">
        <v>1.8</v>
      </c>
      <c r="S778">
        <v>1.7</v>
      </c>
      <c r="T778">
        <v>-20</v>
      </c>
      <c r="U778">
        <v>151.30000000000001</v>
      </c>
      <c r="V778">
        <v>0.1</v>
      </c>
      <c r="W778">
        <v>1.21</v>
      </c>
      <c r="X778">
        <v>0.16</v>
      </c>
      <c r="Y778">
        <v>27.3</v>
      </c>
      <c r="Z778">
        <v>45.2</v>
      </c>
      <c r="AA778">
        <v>155.75</v>
      </c>
      <c r="AB778">
        <v>4.49</v>
      </c>
      <c r="AC778">
        <v>8.6</v>
      </c>
      <c r="AD778">
        <v>21</v>
      </c>
      <c r="AE778">
        <v>0.1</v>
      </c>
      <c r="AF778">
        <v>10.8</v>
      </c>
      <c r="AG778">
        <v>2.0099999999999998</v>
      </c>
      <c r="AH778">
        <v>473</v>
      </c>
      <c r="AI778">
        <v>0.26</v>
      </c>
      <c r="AJ778">
        <v>6.9000000000000006E-2</v>
      </c>
      <c r="AK778">
        <v>51.2</v>
      </c>
      <c r="AL778">
        <v>4.3999999999999997E-2</v>
      </c>
      <c r="AM778">
        <v>6.5</v>
      </c>
      <c r="AN778">
        <v>0.05</v>
      </c>
      <c r="AO778">
        <v>0.03</v>
      </c>
      <c r="AP778">
        <v>10.199999999999999</v>
      </c>
      <c r="AQ778">
        <v>0.7</v>
      </c>
      <c r="AR778">
        <v>15.9</v>
      </c>
      <c r="AS778">
        <v>0.03</v>
      </c>
      <c r="AT778">
        <v>2.1</v>
      </c>
      <c r="AU778">
        <v>3280</v>
      </c>
      <c r="AV778">
        <v>0.05</v>
      </c>
      <c r="AW778">
        <v>0.5</v>
      </c>
      <c r="AX778">
        <v>161</v>
      </c>
      <c r="AY778">
        <v>-0.1</v>
      </c>
      <c r="AZ778">
        <v>74.900000000000006</v>
      </c>
    </row>
    <row r="779" spans="1:52" hidden="1" x14ac:dyDescent="0.3">
      <c r="A779" t="s">
        <v>2907</v>
      </c>
      <c r="B779" t="s">
        <v>2908</v>
      </c>
      <c r="C779" s="1" t="str">
        <f t="shared" si="121"/>
        <v>21:1175</v>
      </c>
      <c r="D779" s="1" t="str">
        <f t="shared" si="128"/>
        <v>21:0241</v>
      </c>
      <c r="E779" t="s">
        <v>2909</v>
      </c>
      <c r="F779" t="s">
        <v>2910</v>
      </c>
      <c r="H779">
        <v>71.832350000000005</v>
      </c>
      <c r="I779">
        <v>-113.16605</v>
      </c>
      <c r="J779" s="1" t="str">
        <f t="shared" si="129"/>
        <v>NGR bulk stream sediment</v>
      </c>
      <c r="K779" s="1" t="str">
        <f t="shared" si="130"/>
        <v>&lt;177 micron (NGR)</v>
      </c>
      <c r="L779">
        <v>38</v>
      </c>
      <c r="M779" t="s">
        <v>150</v>
      </c>
      <c r="N779">
        <v>40</v>
      </c>
      <c r="O779">
        <v>1</v>
      </c>
      <c r="P779">
        <v>60</v>
      </c>
      <c r="Q779">
        <v>2.5099999999999998</v>
      </c>
      <c r="R779">
        <v>1.3</v>
      </c>
      <c r="S779">
        <v>2.5</v>
      </c>
      <c r="T779">
        <v>-20</v>
      </c>
      <c r="U779">
        <v>119.3</v>
      </c>
      <c r="V779">
        <v>0.15</v>
      </c>
      <c r="W779">
        <v>1.03</v>
      </c>
      <c r="X779">
        <v>0.15</v>
      </c>
      <c r="Y779">
        <v>21.1</v>
      </c>
      <c r="Z779">
        <v>44</v>
      </c>
      <c r="AA779">
        <v>90.29</v>
      </c>
      <c r="AB779">
        <v>3.78</v>
      </c>
      <c r="AC779">
        <v>7.8</v>
      </c>
      <c r="AD779">
        <v>15</v>
      </c>
      <c r="AE779">
        <v>0.14000000000000001</v>
      </c>
      <c r="AF779">
        <v>14.3</v>
      </c>
      <c r="AG779">
        <v>2.27</v>
      </c>
      <c r="AH779">
        <v>508</v>
      </c>
      <c r="AI779">
        <v>0.16</v>
      </c>
      <c r="AJ779">
        <v>6.7000000000000004E-2</v>
      </c>
      <c r="AK779">
        <v>48.3</v>
      </c>
      <c r="AL779">
        <v>3.5999999999999997E-2</v>
      </c>
      <c r="AM779">
        <v>7.85</v>
      </c>
      <c r="AN779">
        <v>0.03</v>
      </c>
      <c r="AO779">
        <v>0.02</v>
      </c>
      <c r="AP779">
        <v>9.1999999999999993</v>
      </c>
      <c r="AQ779">
        <v>0.4</v>
      </c>
      <c r="AR779">
        <v>15.1</v>
      </c>
      <c r="AS779">
        <v>0.02</v>
      </c>
      <c r="AT779">
        <v>2.5</v>
      </c>
      <c r="AU779">
        <v>1830</v>
      </c>
      <c r="AV779">
        <v>0.05</v>
      </c>
      <c r="AW779">
        <v>0.6</v>
      </c>
      <c r="AX779">
        <v>118</v>
      </c>
      <c r="AY779">
        <v>-0.1</v>
      </c>
      <c r="AZ779">
        <v>76.3</v>
      </c>
    </row>
    <row r="780" spans="1:52" hidden="1" x14ac:dyDescent="0.3">
      <c r="A780" t="s">
        <v>2911</v>
      </c>
      <c r="B780" t="s">
        <v>2912</v>
      </c>
      <c r="C780" s="1" t="str">
        <f t="shared" si="121"/>
        <v>21:1175</v>
      </c>
      <c r="D780" s="1" t="str">
        <f t="shared" si="128"/>
        <v>21:0241</v>
      </c>
      <c r="E780" t="s">
        <v>2913</v>
      </c>
      <c r="F780" t="s">
        <v>2914</v>
      </c>
      <c r="H780">
        <v>71.805589999999995</v>
      </c>
      <c r="I780">
        <v>-113.18105</v>
      </c>
      <c r="J780" s="1" t="str">
        <f t="shared" si="129"/>
        <v>NGR bulk stream sediment</v>
      </c>
      <c r="K780" s="1" t="str">
        <f t="shared" si="130"/>
        <v>&lt;177 micron (NGR)</v>
      </c>
      <c r="L780">
        <v>39</v>
      </c>
      <c r="M780" t="s">
        <v>57</v>
      </c>
      <c r="N780">
        <v>41</v>
      </c>
      <c r="O780">
        <v>7</v>
      </c>
      <c r="P780">
        <v>44</v>
      </c>
      <c r="Q780">
        <v>2.02</v>
      </c>
      <c r="R780">
        <v>2.5</v>
      </c>
      <c r="S780">
        <v>0.7</v>
      </c>
      <c r="T780">
        <v>-20</v>
      </c>
      <c r="U780">
        <v>177.6</v>
      </c>
      <c r="V780">
        <v>0.13</v>
      </c>
      <c r="W780">
        <v>2.11</v>
      </c>
      <c r="X780">
        <v>0.3</v>
      </c>
      <c r="Y780">
        <v>18.2</v>
      </c>
      <c r="Z780">
        <v>38.6</v>
      </c>
      <c r="AA780">
        <v>76.209999999999994</v>
      </c>
      <c r="AB780">
        <v>3.32</v>
      </c>
      <c r="AC780">
        <v>6.5</v>
      </c>
      <c r="AD780">
        <v>22</v>
      </c>
      <c r="AE780">
        <v>0.14000000000000001</v>
      </c>
      <c r="AF780">
        <v>15.4</v>
      </c>
      <c r="AG780">
        <v>2.56</v>
      </c>
      <c r="AH780">
        <v>1102</v>
      </c>
      <c r="AI780">
        <v>0.28999999999999998</v>
      </c>
      <c r="AJ780">
        <v>5.7000000000000002E-2</v>
      </c>
      <c r="AK780">
        <v>34.1</v>
      </c>
      <c r="AL780">
        <v>4.2000000000000003E-2</v>
      </c>
      <c r="AM780">
        <v>9.3800000000000008</v>
      </c>
      <c r="AN780">
        <v>0.06</v>
      </c>
      <c r="AO780">
        <v>0.04</v>
      </c>
      <c r="AP780">
        <v>7.7</v>
      </c>
      <c r="AQ780">
        <v>0.4</v>
      </c>
      <c r="AR780">
        <v>17.2</v>
      </c>
      <c r="AS780">
        <v>-0.02</v>
      </c>
      <c r="AT780">
        <v>2.7</v>
      </c>
      <c r="AU780">
        <v>1680</v>
      </c>
      <c r="AV780">
        <v>0.04</v>
      </c>
      <c r="AW780">
        <v>0.5</v>
      </c>
      <c r="AX780">
        <v>109</v>
      </c>
      <c r="AY780">
        <v>-0.1</v>
      </c>
      <c r="AZ780">
        <v>66.2</v>
      </c>
    </row>
    <row r="781" spans="1:52" hidden="1" x14ac:dyDescent="0.3">
      <c r="A781" t="s">
        <v>2915</v>
      </c>
      <c r="B781" t="s">
        <v>2916</v>
      </c>
      <c r="C781" s="1" t="str">
        <f t="shared" si="121"/>
        <v>21:1175</v>
      </c>
      <c r="D781" s="1" t="str">
        <f t="shared" si="128"/>
        <v>21:0241</v>
      </c>
      <c r="E781" t="s">
        <v>2917</v>
      </c>
      <c r="F781" t="s">
        <v>2918</v>
      </c>
      <c r="H781">
        <v>71.826139999999995</v>
      </c>
      <c r="I781">
        <v>-113.16305</v>
      </c>
      <c r="J781" s="1" t="str">
        <f t="shared" si="129"/>
        <v>NGR bulk stream sediment</v>
      </c>
      <c r="K781" s="1" t="str">
        <f t="shared" si="130"/>
        <v>&lt;177 micron (NGR)</v>
      </c>
      <c r="L781">
        <v>39</v>
      </c>
      <c r="M781" t="s">
        <v>62</v>
      </c>
      <c r="N781">
        <v>42</v>
      </c>
      <c r="O781">
        <v>1</v>
      </c>
      <c r="P781">
        <v>44</v>
      </c>
      <c r="Q781">
        <v>2.6</v>
      </c>
      <c r="R781">
        <v>2</v>
      </c>
      <c r="S781">
        <v>2.2999999999999998</v>
      </c>
      <c r="T781">
        <v>-20</v>
      </c>
      <c r="U781">
        <v>138.5</v>
      </c>
      <c r="V781">
        <v>0.15</v>
      </c>
      <c r="W781">
        <v>0.92</v>
      </c>
      <c r="X781">
        <v>0.17</v>
      </c>
      <c r="Y781">
        <v>18.899999999999999</v>
      </c>
      <c r="Z781">
        <v>43.9</v>
      </c>
      <c r="AA781">
        <v>89.6</v>
      </c>
      <c r="AB781">
        <v>3.68</v>
      </c>
      <c r="AC781">
        <v>8.1</v>
      </c>
      <c r="AD781">
        <v>23</v>
      </c>
      <c r="AE781">
        <v>0.13</v>
      </c>
      <c r="AF781">
        <v>14.1</v>
      </c>
      <c r="AG781">
        <v>2</v>
      </c>
      <c r="AH781">
        <v>291</v>
      </c>
      <c r="AI781">
        <v>0.21</v>
      </c>
      <c r="AJ781">
        <v>6.2E-2</v>
      </c>
      <c r="AK781">
        <v>45.7</v>
      </c>
      <c r="AL781">
        <v>3.3000000000000002E-2</v>
      </c>
      <c r="AM781">
        <v>8.6300000000000008</v>
      </c>
      <c r="AN781">
        <v>0.05</v>
      </c>
      <c r="AO781">
        <v>0.04</v>
      </c>
      <c r="AP781">
        <v>9.5</v>
      </c>
      <c r="AQ781">
        <v>0.4</v>
      </c>
      <c r="AR781">
        <v>13.6</v>
      </c>
      <c r="AS781">
        <v>-0.02</v>
      </c>
      <c r="AT781">
        <v>2.6</v>
      </c>
      <c r="AU781">
        <v>1600</v>
      </c>
      <c r="AV781">
        <v>0.06</v>
      </c>
      <c r="AW781">
        <v>0.7</v>
      </c>
      <c r="AX781">
        <v>123</v>
      </c>
      <c r="AY781">
        <v>-0.1</v>
      </c>
      <c r="AZ781">
        <v>76.5</v>
      </c>
    </row>
    <row r="782" spans="1:52" hidden="1" x14ac:dyDescent="0.3">
      <c r="A782" t="s">
        <v>2919</v>
      </c>
      <c r="B782" t="s">
        <v>2920</v>
      </c>
      <c r="C782" s="1" t="str">
        <f t="shared" si="121"/>
        <v>21:1175</v>
      </c>
      <c r="D782" s="1" t="str">
        <f>HYPERLINK("http://geochem.nrcan.gc.ca/cdogs/content/svy/svy_e.htm", "")</f>
        <v/>
      </c>
      <c r="G782" s="1" t="str">
        <f>HYPERLINK("http://geochem.nrcan.gc.ca/cdogs/content/cr_/cr_00162_e.htm", "162")</f>
        <v>162</v>
      </c>
      <c r="J782" t="s">
        <v>70</v>
      </c>
      <c r="K782" t="s">
        <v>71</v>
      </c>
      <c r="L782">
        <v>39</v>
      </c>
      <c r="M782" t="s">
        <v>72</v>
      </c>
      <c r="N782">
        <v>43</v>
      </c>
      <c r="O782">
        <v>8</v>
      </c>
      <c r="P782">
        <v>80</v>
      </c>
      <c r="Q782">
        <v>1.08</v>
      </c>
      <c r="R782">
        <v>5.8</v>
      </c>
      <c r="S782">
        <v>-0.2</v>
      </c>
      <c r="T782">
        <v>-20</v>
      </c>
      <c r="U782">
        <v>386.6</v>
      </c>
      <c r="V782">
        <v>0.08</v>
      </c>
      <c r="W782">
        <v>3.92</v>
      </c>
      <c r="X782">
        <v>0.27</v>
      </c>
      <c r="Y782">
        <v>17.2</v>
      </c>
      <c r="Z782">
        <v>47.3</v>
      </c>
      <c r="AA782">
        <v>37.78</v>
      </c>
      <c r="AB782">
        <v>3.4</v>
      </c>
      <c r="AC782">
        <v>3.5</v>
      </c>
      <c r="AD782">
        <v>47</v>
      </c>
      <c r="AE782">
        <v>0.05</v>
      </c>
      <c r="AF782">
        <v>12.8</v>
      </c>
      <c r="AG782">
        <v>1.61</v>
      </c>
      <c r="AH782">
        <v>587</v>
      </c>
      <c r="AI782">
        <v>1.53</v>
      </c>
      <c r="AJ782">
        <v>2.4E-2</v>
      </c>
      <c r="AK782">
        <v>53.9</v>
      </c>
      <c r="AL782">
        <v>0.111</v>
      </c>
      <c r="AM782">
        <v>4.3600000000000003</v>
      </c>
      <c r="AN782">
        <v>0.12</v>
      </c>
      <c r="AO782">
        <v>0.26</v>
      </c>
      <c r="AP782">
        <v>6.5</v>
      </c>
      <c r="AQ782">
        <v>0.6</v>
      </c>
      <c r="AR782">
        <v>79.599999999999994</v>
      </c>
      <c r="AS782">
        <v>-0.02</v>
      </c>
      <c r="AT782">
        <v>2</v>
      </c>
      <c r="AU782">
        <v>800</v>
      </c>
      <c r="AV782">
        <v>0.04</v>
      </c>
      <c r="AW782">
        <v>0.8</v>
      </c>
      <c r="AX782">
        <v>72</v>
      </c>
      <c r="AY782">
        <v>-0.1</v>
      </c>
      <c r="AZ782">
        <v>62.4</v>
      </c>
    </row>
    <row r="783" spans="1:52" hidden="1" x14ac:dyDescent="0.3">
      <c r="A783" t="s">
        <v>2921</v>
      </c>
      <c r="B783" t="s">
        <v>2922</v>
      </c>
      <c r="C783" s="1" t="str">
        <f t="shared" si="121"/>
        <v>21:1175</v>
      </c>
      <c r="D783" s="1" t="str">
        <f t="shared" ref="D783:D810" si="131">HYPERLINK("http://geochem.nrcan.gc.ca/cdogs/content/svy/svy210241_e.htm", "21:0241")</f>
        <v>21:0241</v>
      </c>
      <c r="E783" t="s">
        <v>2913</v>
      </c>
      <c r="F783" t="s">
        <v>2923</v>
      </c>
      <c r="H783">
        <v>71.805589999999995</v>
      </c>
      <c r="I783">
        <v>-113.18105</v>
      </c>
      <c r="J783" s="1" t="str">
        <f t="shared" ref="J783:J810" si="132">HYPERLINK("http://geochem.nrcan.gc.ca/cdogs/content/kwd/kwd020030_e.htm", "NGR bulk stream sediment")</f>
        <v>NGR bulk stream sediment</v>
      </c>
      <c r="K783" s="1" t="str">
        <f t="shared" ref="K783:K810" si="133">HYPERLINK("http://geochem.nrcan.gc.ca/cdogs/content/kwd/kwd080006_e.htm", "&lt;177 micron (NGR)")</f>
        <v>&lt;177 micron (NGR)</v>
      </c>
      <c r="L783">
        <v>39</v>
      </c>
      <c r="M783" t="s">
        <v>116</v>
      </c>
      <c r="N783">
        <v>44</v>
      </c>
      <c r="O783">
        <v>1</v>
      </c>
      <c r="P783">
        <v>42</v>
      </c>
      <c r="Q783">
        <v>1.98</v>
      </c>
      <c r="R783">
        <v>2.1</v>
      </c>
      <c r="S783">
        <v>1.2</v>
      </c>
      <c r="T783">
        <v>-20</v>
      </c>
      <c r="U783">
        <v>165.4</v>
      </c>
      <c r="V783">
        <v>0.12</v>
      </c>
      <c r="W783">
        <v>2.13</v>
      </c>
      <c r="X783">
        <v>0.25</v>
      </c>
      <c r="Y783">
        <v>17.399999999999999</v>
      </c>
      <c r="Z783">
        <v>35.799999999999997</v>
      </c>
      <c r="AA783">
        <v>70.540000000000006</v>
      </c>
      <c r="AB783">
        <v>3.16</v>
      </c>
      <c r="AC783">
        <v>6.2</v>
      </c>
      <c r="AD783">
        <v>16</v>
      </c>
      <c r="AE783">
        <v>0.13</v>
      </c>
      <c r="AF783">
        <v>14.4</v>
      </c>
      <c r="AG783">
        <v>2.56</v>
      </c>
      <c r="AH783">
        <v>981</v>
      </c>
      <c r="AI783">
        <v>0.25</v>
      </c>
      <c r="AJ783">
        <v>5.8000000000000003E-2</v>
      </c>
      <c r="AK783">
        <v>33.299999999999997</v>
      </c>
      <c r="AL783">
        <v>4.1000000000000002E-2</v>
      </c>
      <c r="AM783">
        <v>8.67</v>
      </c>
      <c r="AN783">
        <v>0.05</v>
      </c>
      <c r="AO783">
        <v>0.04</v>
      </c>
      <c r="AP783">
        <v>7.1</v>
      </c>
      <c r="AQ783">
        <v>0.4</v>
      </c>
      <c r="AR783">
        <v>17.100000000000001</v>
      </c>
      <c r="AS783">
        <v>-0.02</v>
      </c>
      <c r="AT783">
        <v>2.6</v>
      </c>
      <c r="AU783">
        <v>1690</v>
      </c>
      <c r="AV783">
        <v>0.05</v>
      </c>
      <c r="AW783">
        <v>0.5</v>
      </c>
      <c r="AX783">
        <v>100</v>
      </c>
      <c r="AY783">
        <v>-0.1</v>
      </c>
      <c r="AZ783">
        <v>64.8</v>
      </c>
    </row>
    <row r="784" spans="1:52" hidden="1" x14ac:dyDescent="0.3">
      <c r="A784" t="s">
        <v>2924</v>
      </c>
      <c r="B784" t="s">
        <v>2925</v>
      </c>
      <c r="C784" s="1" t="str">
        <f t="shared" si="121"/>
        <v>21:1175</v>
      </c>
      <c r="D784" s="1" t="str">
        <f t="shared" si="131"/>
        <v>21:0241</v>
      </c>
      <c r="E784" t="s">
        <v>2913</v>
      </c>
      <c r="F784" t="s">
        <v>2926</v>
      </c>
      <c r="H784">
        <v>71.805589999999995</v>
      </c>
      <c r="I784">
        <v>-113.18105</v>
      </c>
      <c r="J784" s="1" t="str">
        <f t="shared" si="132"/>
        <v>NGR bulk stream sediment</v>
      </c>
      <c r="K784" s="1" t="str">
        <f t="shared" si="133"/>
        <v>&lt;177 micron (NGR)</v>
      </c>
      <c r="L784">
        <v>39</v>
      </c>
      <c r="M784" t="s">
        <v>120</v>
      </c>
      <c r="N784">
        <v>45</v>
      </c>
      <c r="O784">
        <v>1</v>
      </c>
      <c r="P784">
        <v>45</v>
      </c>
      <c r="Q784">
        <v>2.06</v>
      </c>
      <c r="R784">
        <v>2</v>
      </c>
      <c r="S784">
        <v>1.5</v>
      </c>
      <c r="T784">
        <v>-20</v>
      </c>
      <c r="U784">
        <v>217.9</v>
      </c>
      <c r="V784">
        <v>0.12</v>
      </c>
      <c r="W784">
        <v>1.82</v>
      </c>
      <c r="X784">
        <v>0.24</v>
      </c>
      <c r="Y784">
        <v>19.899999999999999</v>
      </c>
      <c r="Z784">
        <v>37</v>
      </c>
      <c r="AA784">
        <v>75.34</v>
      </c>
      <c r="AB784">
        <v>3.12</v>
      </c>
      <c r="AC784">
        <v>6.4</v>
      </c>
      <c r="AD784">
        <v>18</v>
      </c>
      <c r="AE784">
        <v>0.11</v>
      </c>
      <c r="AF784">
        <v>13.2</v>
      </c>
      <c r="AG784">
        <v>2.57</v>
      </c>
      <c r="AH784">
        <v>1215</v>
      </c>
      <c r="AI784">
        <v>0.22</v>
      </c>
      <c r="AJ784">
        <v>5.7000000000000002E-2</v>
      </c>
      <c r="AK784">
        <v>34</v>
      </c>
      <c r="AL784">
        <v>0.04</v>
      </c>
      <c r="AM784">
        <v>9.0500000000000007</v>
      </c>
      <c r="AN784">
        <v>0.06</v>
      </c>
      <c r="AO784">
        <v>0.04</v>
      </c>
      <c r="AP784">
        <v>7.1</v>
      </c>
      <c r="AQ784">
        <v>0.5</v>
      </c>
      <c r="AR784">
        <v>15.5</v>
      </c>
      <c r="AS784">
        <v>-0.02</v>
      </c>
      <c r="AT784">
        <v>2.4</v>
      </c>
      <c r="AU784">
        <v>1710</v>
      </c>
      <c r="AV784">
        <v>0.05</v>
      </c>
      <c r="AW784">
        <v>0.5</v>
      </c>
      <c r="AX784">
        <v>101</v>
      </c>
      <c r="AY784">
        <v>-0.1</v>
      </c>
      <c r="AZ784">
        <v>67.8</v>
      </c>
    </row>
    <row r="785" spans="1:52" hidden="1" x14ac:dyDescent="0.3">
      <c r="A785" t="s">
        <v>2927</v>
      </c>
      <c r="B785" t="s">
        <v>2928</v>
      </c>
      <c r="C785" s="1" t="str">
        <f t="shared" si="121"/>
        <v>21:1175</v>
      </c>
      <c r="D785" s="1" t="str">
        <f t="shared" si="131"/>
        <v>21:0241</v>
      </c>
      <c r="E785" t="s">
        <v>2929</v>
      </c>
      <c r="F785" t="s">
        <v>2930</v>
      </c>
      <c r="H785">
        <v>71.790869999999998</v>
      </c>
      <c r="I785">
        <v>-113.16905</v>
      </c>
      <c r="J785" s="1" t="str">
        <f t="shared" si="132"/>
        <v>NGR bulk stream sediment</v>
      </c>
      <c r="K785" s="1" t="str">
        <f t="shared" si="133"/>
        <v>&lt;177 micron (NGR)</v>
      </c>
      <c r="L785">
        <v>39</v>
      </c>
      <c r="M785" t="s">
        <v>67</v>
      </c>
      <c r="N785">
        <v>46</v>
      </c>
      <c r="O785">
        <v>1</v>
      </c>
      <c r="P785">
        <v>68</v>
      </c>
      <c r="Q785">
        <v>2.7</v>
      </c>
      <c r="R785">
        <v>2.2999999999999998</v>
      </c>
      <c r="S785">
        <v>2.4</v>
      </c>
      <c r="T785">
        <v>-20</v>
      </c>
      <c r="U785">
        <v>170.8</v>
      </c>
      <c r="V785">
        <v>0.13</v>
      </c>
      <c r="W785">
        <v>1.02</v>
      </c>
      <c r="X785">
        <v>0.16</v>
      </c>
      <c r="Y785">
        <v>26.8</v>
      </c>
      <c r="Z785">
        <v>52.3</v>
      </c>
      <c r="AA785">
        <v>119.05</v>
      </c>
      <c r="AB785">
        <v>4.46</v>
      </c>
      <c r="AC785">
        <v>8.1999999999999993</v>
      </c>
      <c r="AD785">
        <v>22</v>
      </c>
      <c r="AE785">
        <v>0.11</v>
      </c>
      <c r="AF785">
        <v>15.6</v>
      </c>
      <c r="AG785">
        <v>2.23</v>
      </c>
      <c r="AH785">
        <v>964</v>
      </c>
      <c r="AI785">
        <v>0.23</v>
      </c>
      <c r="AJ785">
        <v>0.08</v>
      </c>
      <c r="AK785">
        <v>56.2</v>
      </c>
      <c r="AL785">
        <v>5.3999999999999999E-2</v>
      </c>
      <c r="AM785">
        <v>7.91</v>
      </c>
      <c r="AN785">
        <v>0.03</v>
      </c>
      <c r="AO785">
        <v>0.02</v>
      </c>
      <c r="AP785">
        <v>10.3</v>
      </c>
      <c r="AQ785">
        <v>0.6</v>
      </c>
      <c r="AR785">
        <v>16.399999999999999</v>
      </c>
      <c r="AS785">
        <v>-0.02</v>
      </c>
      <c r="AT785">
        <v>2.8</v>
      </c>
      <c r="AU785">
        <v>1910</v>
      </c>
      <c r="AV785">
        <v>0.04</v>
      </c>
      <c r="AW785">
        <v>0.6</v>
      </c>
      <c r="AX785">
        <v>123</v>
      </c>
      <c r="AY785">
        <v>-0.1</v>
      </c>
      <c r="AZ785">
        <v>74</v>
      </c>
    </row>
    <row r="786" spans="1:52" hidden="1" x14ac:dyDescent="0.3">
      <c r="A786" t="s">
        <v>2931</v>
      </c>
      <c r="B786" t="s">
        <v>2932</v>
      </c>
      <c r="C786" s="1" t="str">
        <f t="shared" si="121"/>
        <v>21:1175</v>
      </c>
      <c r="D786" s="1" t="str">
        <f t="shared" si="131"/>
        <v>21:0241</v>
      </c>
      <c r="E786" t="s">
        <v>2933</v>
      </c>
      <c r="F786" t="s">
        <v>2934</v>
      </c>
      <c r="H786">
        <v>71.776529999999994</v>
      </c>
      <c r="I786">
        <v>-113.19705</v>
      </c>
      <c r="J786" s="1" t="str">
        <f t="shared" si="132"/>
        <v>NGR bulk stream sediment</v>
      </c>
      <c r="K786" s="1" t="str">
        <f t="shared" si="133"/>
        <v>&lt;177 micron (NGR)</v>
      </c>
      <c r="L786">
        <v>39</v>
      </c>
      <c r="M786" t="s">
        <v>77</v>
      </c>
      <c r="N786">
        <v>47</v>
      </c>
      <c r="O786">
        <v>1</v>
      </c>
      <c r="P786">
        <v>39</v>
      </c>
      <c r="Q786">
        <v>2.14</v>
      </c>
      <c r="R786">
        <v>1.3</v>
      </c>
      <c r="S786">
        <v>1.3</v>
      </c>
      <c r="T786">
        <v>-20</v>
      </c>
      <c r="U786">
        <v>158.1</v>
      </c>
      <c r="V786">
        <v>0.13</v>
      </c>
      <c r="W786">
        <v>1.23</v>
      </c>
      <c r="X786">
        <v>0.17</v>
      </c>
      <c r="Y786">
        <v>19.600000000000001</v>
      </c>
      <c r="Z786">
        <v>41</v>
      </c>
      <c r="AA786">
        <v>81.42</v>
      </c>
      <c r="AB786">
        <v>3.17</v>
      </c>
      <c r="AC786">
        <v>6.8</v>
      </c>
      <c r="AD786">
        <v>16</v>
      </c>
      <c r="AE786">
        <v>0.1</v>
      </c>
      <c r="AF786">
        <v>13.5</v>
      </c>
      <c r="AG786">
        <v>1.92</v>
      </c>
      <c r="AH786">
        <v>286</v>
      </c>
      <c r="AI786">
        <v>0.17</v>
      </c>
      <c r="AJ786">
        <v>0.06</v>
      </c>
      <c r="AK786">
        <v>43.1</v>
      </c>
      <c r="AL786">
        <v>3.4000000000000002E-2</v>
      </c>
      <c r="AM786">
        <v>7.77</v>
      </c>
      <c r="AN786">
        <v>0.05</v>
      </c>
      <c r="AO786">
        <v>0.05</v>
      </c>
      <c r="AP786">
        <v>8</v>
      </c>
      <c r="AQ786">
        <v>0.3</v>
      </c>
      <c r="AR786">
        <v>14.4</v>
      </c>
      <c r="AS786">
        <v>-0.02</v>
      </c>
      <c r="AT786">
        <v>2.5</v>
      </c>
      <c r="AU786">
        <v>1780</v>
      </c>
      <c r="AV786">
        <v>0.05</v>
      </c>
      <c r="AW786">
        <v>0.5</v>
      </c>
      <c r="AX786">
        <v>113</v>
      </c>
      <c r="AY786">
        <v>-0.1</v>
      </c>
      <c r="AZ786">
        <v>66.7</v>
      </c>
    </row>
    <row r="787" spans="1:52" hidden="1" x14ac:dyDescent="0.3">
      <c r="A787" t="s">
        <v>2935</v>
      </c>
      <c r="B787" t="s">
        <v>2936</v>
      </c>
      <c r="C787" s="1" t="str">
        <f t="shared" si="121"/>
        <v>21:1175</v>
      </c>
      <c r="D787" s="1" t="str">
        <f t="shared" si="131"/>
        <v>21:0241</v>
      </c>
      <c r="E787" t="s">
        <v>2937</v>
      </c>
      <c r="F787" t="s">
        <v>2938</v>
      </c>
      <c r="H787">
        <v>71.751990000000006</v>
      </c>
      <c r="I787">
        <v>-113.21404</v>
      </c>
      <c r="J787" s="1" t="str">
        <f t="shared" si="132"/>
        <v>NGR bulk stream sediment</v>
      </c>
      <c r="K787" s="1" t="str">
        <f t="shared" si="133"/>
        <v>&lt;177 micron (NGR)</v>
      </c>
      <c r="L787">
        <v>39</v>
      </c>
      <c r="M787" t="s">
        <v>82</v>
      </c>
      <c r="N787">
        <v>48</v>
      </c>
      <c r="O787">
        <v>1</v>
      </c>
      <c r="P787">
        <v>56</v>
      </c>
      <c r="Q787">
        <v>2.2999999999999998</v>
      </c>
      <c r="R787">
        <v>1.5</v>
      </c>
      <c r="S787">
        <v>1.8</v>
      </c>
      <c r="T787">
        <v>-20</v>
      </c>
      <c r="U787">
        <v>117.3</v>
      </c>
      <c r="V787">
        <v>0.12</v>
      </c>
      <c r="W787">
        <v>1.23</v>
      </c>
      <c r="X787">
        <v>0.14000000000000001</v>
      </c>
      <c r="Y787">
        <v>17.5</v>
      </c>
      <c r="Z787">
        <v>44.7</v>
      </c>
      <c r="AA787">
        <v>84.44</v>
      </c>
      <c r="AB787">
        <v>2.92</v>
      </c>
      <c r="AC787">
        <v>7.3</v>
      </c>
      <c r="AD787">
        <v>12</v>
      </c>
      <c r="AE787">
        <v>0.12</v>
      </c>
      <c r="AF787">
        <v>15.1</v>
      </c>
      <c r="AG787">
        <v>2.46</v>
      </c>
      <c r="AH787">
        <v>299</v>
      </c>
      <c r="AI787">
        <v>0.16</v>
      </c>
      <c r="AJ787">
        <v>7.6999999999999999E-2</v>
      </c>
      <c r="AK787">
        <v>40.799999999999997</v>
      </c>
      <c r="AL787">
        <v>3.6999999999999998E-2</v>
      </c>
      <c r="AM787">
        <v>9.4700000000000006</v>
      </c>
      <c r="AN787">
        <v>0.03</v>
      </c>
      <c r="AO787">
        <v>0.02</v>
      </c>
      <c r="AP787">
        <v>8.6999999999999993</v>
      </c>
      <c r="AQ787">
        <v>0.3</v>
      </c>
      <c r="AR787">
        <v>16.7</v>
      </c>
      <c r="AS787">
        <v>-0.02</v>
      </c>
      <c r="AT787">
        <v>3.3</v>
      </c>
      <c r="AU787">
        <v>1910</v>
      </c>
      <c r="AV787">
        <v>0.04</v>
      </c>
      <c r="AW787">
        <v>0.5</v>
      </c>
      <c r="AX787">
        <v>95</v>
      </c>
      <c r="AY787">
        <v>-0.1</v>
      </c>
      <c r="AZ787">
        <v>63.4</v>
      </c>
    </row>
    <row r="788" spans="1:52" hidden="1" x14ac:dyDescent="0.3">
      <c r="A788" t="s">
        <v>2939</v>
      </c>
      <c r="B788" t="s">
        <v>2940</v>
      </c>
      <c r="C788" s="1" t="str">
        <f t="shared" si="121"/>
        <v>21:1175</v>
      </c>
      <c r="D788" s="1" t="str">
        <f t="shared" si="131"/>
        <v>21:0241</v>
      </c>
      <c r="E788" t="s">
        <v>2941</v>
      </c>
      <c r="F788" t="s">
        <v>2942</v>
      </c>
      <c r="H788">
        <v>71.744739999999993</v>
      </c>
      <c r="I788">
        <v>-113.26705</v>
      </c>
      <c r="J788" s="1" t="str">
        <f t="shared" si="132"/>
        <v>NGR bulk stream sediment</v>
      </c>
      <c r="K788" s="1" t="str">
        <f t="shared" si="133"/>
        <v>&lt;177 micron (NGR)</v>
      </c>
      <c r="L788">
        <v>39</v>
      </c>
      <c r="M788" t="s">
        <v>87</v>
      </c>
      <c r="N788">
        <v>49</v>
      </c>
      <c r="O788">
        <v>1</v>
      </c>
      <c r="P788">
        <v>12</v>
      </c>
      <c r="Q788">
        <v>1</v>
      </c>
      <c r="R788">
        <v>0.8</v>
      </c>
      <c r="S788">
        <v>-0.2</v>
      </c>
      <c r="T788">
        <v>-20</v>
      </c>
      <c r="U788">
        <v>61.2</v>
      </c>
      <c r="V788">
        <v>0.05</v>
      </c>
      <c r="W788">
        <v>0.62</v>
      </c>
      <c r="X788">
        <v>0.06</v>
      </c>
      <c r="Y788">
        <v>9.1999999999999993</v>
      </c>
      <c r="Z788">
        <v>20.2</v>
      </c>
      <c r="AA788">
        <v>34.43</v>
      </c>
      <c r="AB788">
        <v>1.74</v>
      </c>
      <c r="AC788">
        <v>3.4</v>
      </c>
      <c r="AD788">
        <v>11</v>
      </c>
      <c r="AE788">
        <v>0.08</v>
      </c>
      <c r="AF788">
        <v>5.3</v>
      </c>
      <c r="AG788">
        <v>0.76</v>
      </c>
      <c r="AH788">
        <v>366</v>
      </c>
      <c r="AI788">
        <v>0.09</v>
      </c>
      <c r="AJ788">
        <v>4.2999999999999997E-2</v>
      </c>
      <c r="AK788">
        <v>16.8</v>
      </c>
      <c r="AL788">
        <v>1.6E-2</v>
      </c>
      <c r="AM788">
        <v>3.53</v>
      </c>
      <c r="AN788">
        <v>-0.02</v>
      </c>
      <c r="AO788">
        <v>0.02</v>
      </c>
      <c r="AP788">
        <v>3.5</v>
      </c>
      <c r="AQ788">
        <v>0.2</v>
      </c>
      <c r="AR788">
        <v>9.6</v>
      </c>
      <c r="AS788">
        <v>-0.02</v>
      </c>
      <c r="AT788">
        <v>1.2</v>
      </c>
      <c r="AU788">
        <v>1220</v>
      </c>
      <c r="AV788">
        <v>-0.02</v>
      </c>
      <c r="AW788">
        <v>0.3</v>
      </c>
      <c r="AX788">
        <v>63</v>
      </c>
      <c r="AY788">
        <v>-0.1</v>
      </c>
      <c r="AZ788">
        <v>30.7</v>
      </c>
    </row>
    <row r="789" spans="1:52" hidden="1" x14ac:dyDescent="0.3">
      <c r="A789" t="s">
        <v>2943</v>
      </c>
      <c r="B789" t="s">
        <v>2944</v>
      </c>
      <c r="C789" s="1" t="str">
        <f t="shared" si="121"/>
        <v>21:1175</v>
      </c>
      <c r="D789" s="1" t="str">
        <f t="shared" si="131"/>
        <v>21:0241</v>
      </c>
      <c r="E789" t="s">
        <v>2945</v>
      </c>
      <c r="F789" t="s">
        <v>2946</v>
      </c>
      <c r="H789">
        <v>71.736059999999995</v>
      </c>
      <c r="I789">
        <v>-113.26105</v>
      </c>
      <c r="J789" s="1" t="str">
        <f t="shared" si="132"/>
        <v>NGR bulk stream sediment</v>
      </c>
      <c r="K789" s="1" t="str">
        <f t="shared" si="133"/>
        <v>&lt;177 micron (NGR)</v>
      </c>
      <c r="L789">
        <v>39</v>
      </c>
      <c r="M789" t="s">
        <v>92</v>
      </c>
      <c r="N789">
        <v>50</v>
      </c>
      <c r="O789">
        <v>1</v>
      </c>
      <c r="P789">
        <v>31</v>
      </c>
      <c r="Q789">
        <v>2.1</v>
      </c>
      <c r="R789">
        <v>1.4</v>
      </c>
      <c r="S789">
        <v>0.8</v>
      </c>
      <c r="T789">
        <v>-20</v>
      </c>
      <c r="U789">
        <v>124.8</v>
      </c>
      <c r="V789">
        <v>0.12</v>
      </c>
      <c r="W789">
        <v>1.3</v>
      </c>
      <c r="X789">
        <v>0.15</v>
      </c>
      <c r="Y789">
        <v>22.1</v>
      </c>
      <c r="Z789">
        <v>42.3</v>
      </c>
      <c r="AA789">
        <v>76.510000000000005</v>
      </c>
      <c r="AB789">
        <v>3.86</v>
      </c>
      <c r="AC789">
        <v>7.3</v>
      </c>
      <c r="AD789">
        <v>21</v>
      </c>
      <c r="AE789">
        <v>0.12</v>
      </c>
      <c r="AF789">
        <v>13.4</v>
      </c>
      <c r="AG789">
        <v>1.86</v>
      </c>
      <c r="AH789">
        <v>561</v>
      </c>
      <c r="AI789">
        <v>0.2</v>
      </c>
      <c r="AJ789">
        <v>7.0999999999999994E-2</v>
      </c>
      <c r="AK789">
        <v>40.6</v>
      </c>
      <c r="AL789">
        <v>3.5000000000000003E-2</v>
      </c>
      <c r="AM789">
        <v>8.2100000000000009</v>
      </c>
      <c r="AN789">
        <v>0.04</v>
      </c>
      <c r="AO789">
        <v>0.03</v>
      </c>
      <c r="AP789">
        <v>8.6999999999999993</v>
      </c>
      <c r="AQ789">
        <v>0.3</v>
      </c>
      <c r="AR789">
        <v>15.4</v>
      </c>
      <c r="AS789">
        <v>-0.02</v>
      </c>
      <c r="AT789">
        <v>2.8</v>
      </c>
      <c r="AU789">
        <v>1880</v>
      </c>
      <c r="AV789">
        <v>0.03</v>
      </c>
      <c r="AW789">
        <v>0.4</v>
      </c>
      <c r="AX789">
        <v>131</v>
      </c>
      <c r="AY789">
        <v>-0.1</v>
      </c>
      <c r="AZ789">
        <v>62.4</v>
      </c>
    </row>
    <row r="790" spans="1:52" hidden="1" x14ac:dyDescent="0.3">
      <c r="A790" t="s">
        <v>2947</v>
      </c>
      <c r="B790" t="s">
        <v>2948</v>
      </c>
      <c r="C790" s="1" t="str">
        <f t="shared" si="121"/>
        <v>21:1175</v>
      </c>
      <c r="D790" s="1" t="str">
        <f t="shared" si="131"/>
        <v>21:0241</v>
      </c>
      <c r="E790" t="s">
        <v>2949</v>
      </c>
      <c r="F790" t="s">
        <v>2950</v>
      </c>
      <c r="H790">
        <v>71.710599999999999</v>
      </c>
      <c r="I790">
        <v>-113.44206</v>
      </c>
      <c r="J790" s="1" t="str">
        <f t="shared" si="132"/>
        <v>NGR bulk stream sediment</v>
      </c>
      <c r="K790" s="1" t="str">
        <f t="shared" si="133"/>
        <v>&lt;177 micron (NGR)</v>
      </c>
      <c r="L790">
        <v>39</v>
      </c>
      <c r="M790" t="s">
        <v>97</v>
      </c>
      <c r="N790">
        <v>51</v>
      </c>
      <c r="O790">
        <v>1</v>
      </c>
      <c r="P790">
        <v>45</v>
      </c>
      <c r="Q790">
        <v>1.21</v>
      </c>
      <c r="R790">
        <v>0.4</v>
      </c>
      <c r="S790">
        <v>1.2</v>
      </c>
      <c r="T790">
        <v>-20</v>
      </c>
      <c r="U790">
        <v>108.3</v>
      </c>
      <c r="V790">
        <v>0.09</v>
      </c>
      <c r="W790">
        <v>0.9</v>
      </c>
      <c r="X790">
        <v>0.25</v>
      </c>
      <c r="Y790">
        <v>7.2</v>
      </c>
      <c r="Z790">
        <v>25.1</v>
      </c>
      <c r="AA790">
        <v>78.91</v>
      </c>
      <c r="AB790">
        <v>1.41</v>
      </c>
      <c r="AC790">
        <v>4.3</v>
      </c>
      <c r="AD790">
        <v>39</v>
      </c>
      <c r="AE790">
        <v>0.08</v>
      </c>
      <c r="AF790">
        <v>8.1999999999999993</v>
      </c>
      <c r="AG790">
        <v>0.69</v>
      </c>
      <c r="AH790">
        <v>131</v>
      </c>
      <c r="AI790">
        <v>0.16</v>
      </c>
      <c r="AJ790">
        <v>1.4999999999999999E-2</v>
      </c>
      <c r="AK790">
        <v>21.7</v>
      </c>
      <c r="AL790">
        <v>3.9E-2</v>
      </c>
      <c r="AM790">
        <v>4.75</v>
      </c>
      <c r="AN790">
        <v>0.23</v>
      </c>
      <c r="AO790">
        <v>0.06</v>
      </c>
      <c r="AP790">
        <v>6.2</v>
      </c>
      <c r="AQ790">
        <v>1</v>
      </c>
      <c r="AR790">
        <v>9</v>
      </c>
      <c r="AS790">
        <v>-0.02</v>
      </c>
      <c r="AT790">
        <v>1.5</v>
      </c>
      <c r="AU790">
        <v>410</v>
      </c>
      <c r="AV790">
        <v>0.04</v>
      </c>
      <c r="AW790">
        <v>0.9</v>
      </c>
      <c r="AX790">
        <v>87</v>
      </c>
      <c r="AY790">
        <v>-0.1</v>
      </c>
      <c r="AZ790">
        <v>49</v>
      </c>
    </row>
    <row r="791" spans="1:52" hidden="1" x14ac:dyDescent="0.3">
      <c r="A791" t="s">
        <v>2951</v>
      </c>
      <c r="B791" t="s">
        <v>2952</v>
      </c>
      <c r="C791" s="1" t="str">
        <f t="shared" si="121"/>
        <v>21:1175</v>
      </c>
      <c r="D791" s="1" t="str">
        <f t="shared" si="131"/>
        <v>21:0241</v>
      </c>
      <c r="E791" t="s">
        <v>2953</v>
      </c>
      <c r="F791" t="s">
        <v>2954</v>
      </c>
      <c r="H791">
        <v>71.697659999999999</v>
      </c>
      <c r="I791">
        <v>-113.47105999999999</v>
      </c>
      <c r="J791" s="1" t="str">
        <f t="shared" si="132"/>
        <v>NGR bulk stream sediment</v>
      </c>
      <c r="K791" s="1" t="str">
        <f t="shared" si="133"/>
        <v>&lt;177 micron (NGR)</v>
      </c>
      <c r="L791">
        <v>39</v>
      </c>
      <c r="M791" t="s">
        <v>102</v>
      </c>
      <c r="N791">
        <v>52</v>
      </c>
      <c r="O791">
        <v>1</v>
      </c>
      <c r="P791">
        <v>24</v>
      </c>
      <c r="Q791">
        <v>0.84</v>
      </c>
      <c r="R791">
        <v>0.6</v>
      </c>
      <c r="S791">
        <v>0.3</v>
      </c>
      <c r="T791">
        <v>-20</v>
      </c>
      <c r="U791">
        <v>52.4</v>
      </c>
      <c r="V791">
        <v>0.05</v>
      </c>
      <c r="W791">
        <v>0.77</v>
      </c>
      <c r="X791">
        <v>0.15</v>
      </c>
      <c r="Y791">
        <v>5</v>
      </c>
      <c r="Z791">
        <v>16.899999999999999</v>
      </c>
      <c r="AA791">
        <v>32.53</v>
      </c>
      <c r="AB791">
        <v>1.08</v>
      </c>
      <c r="AC791">
        <v>3</v>
      </c>
      <c r="AD791">
        <v>29</v>
      </c>
      <c r="AE791">
        <v>7.0000000000000007E-2</v>
      </c>
      <c r="AF791">
        <v>6.4</v>
      </c>
      <c r="AG791">
        <v>0.56999999999999995</v>
      </c>
      <c r="AH791">
        <v>123</v>
      </c>
      <c r="AI791">
        <v>0.13</v>
      </c>
      <c r="AJ791">
        <v>1.7999999999999999E-2</v>
      </c>
      <c r="AK791">
        <v>12.1</v>
      </c>
      <c r="AL791">
        <v>2.3E-2</v>
      </c>
      <c r="AM791">
        <v>3.92</v>
      </c>
      <c r="AN791">
        <v>0.14000000000000001</v>
      </c>
      <c r="AO791">
        <v>0.04</v>
      </c>
      <c r="AP791">
        <v>3.6</v>
      </c>
      <c r="AQ791">
        <v>0.3</v>
      </c>
      <c r="AR791">
        <v>8</v>
      </c>
      <c r="AS791">
        <v>-0.02</v>
      </c>
      <c r="AT791">
        <v>1.7</v>
      </c>
      <c r="AU791">
        <v>530</v>
      </c>
      <c r="AV791">
        <v>0.04</v>
      </c>
      <c r="AW791">
        <v>1.3</v>
      </c>
      <c r="AX791">
        <v>42</v>
      </c>
      <c r="AY791">
        <v>-0.1</v>
      </c>
      <c r="AZ791">
        <v>27</v>
      </c>
    </row>
    <row r="792" spans="1:52" hidden="1" x14ac:dyDescent="0.3">
      <c r="A792" t="s">
        <v>2955</v>
      </c>
      <c r="B792" t="s">
        <v>2956</v>
      </c>
      <c r="C792" s="1" t="str">
        <f t="shared" si="121"/>
        <v>21:1175</v>
      </c>
      <c r="D792" s="1" t="str">
        <f t="shared" si="131"/>
        <v>21:0241</v>
      </c>
      <c r="E792" t="s">
        <v>2957</v>
      </c>
      <c r="F792" t="s">
        <v>2958</v>
      </c>
      <c r="H792">
        <v>71.65719</v>
      </c>
      <c r="I792">
        <v>-113.50205</v>
      </c>
      <c r="J792" s="1" t="str">
        <f t="shared" si="132"/>
        <v>NGR bulk stream sediment</v>
      </c>
      <c r="K792" s="1" t="str">
        <f t="shared" si="133"/>
        <v>&lt;177 micron (NGR)</v>
      </c>
      <c r="L792">
        <v>39</v>
      </c>
      <c r="M792" t="s">
        <v>107</v>
      </c>
      <c r="N792">
        <v>53</v>
      </c>
      <c r="O792">
        <v>1</v>
      </c>
      <c r="P792">
        <v>35</v>
      </c>
      <c r="Q792">
        <v>1.64</v>
      </c>
      <c r="R792">
        <v>1.5</v>
      </c>
      <c r="S792">
        <v>1.3</v>
      </c>
      <c r="T792">
        <v>-20</v>
      </c>
      <c r="U792">
        <v>100.3</v>
      </c>
      <c r="V792">
        <v>0.12</v>
      </c>
      <c r="W792">
        <v>2.09</v>
      </c>
      <c r="X792">
        <v>0.18</v>
      </c>
      <c r="Y792">
        <v>16.7</v>
      </c>
      <c r="Z792">
        <v>31.5</v>
      </c>
      <c r="AA792">
        <v>84.9</v>
      </c>
      <c r="AB792">
        <v>2.95</v>
      </c>
      <c r="AC792">
        <v>5.8</v>
      </c>
      <c r="AD792">
        <v>17</v>
      </c>
      <c r="AE792">
        <v>0.14000000000000001</v>
      </c>
      <c r="AF792">
        <v>11.6</v>
      </c>
      <c r="AG792">
        <v>2.0699999999999998</v>
      </c>
      <c r="AH792">
        <v>317</v>
      </c>
      <c r="AI792">
        <v>0.17</v>
      </c>
      <c r="AJ792">
        <v>3.5999999999999997E-2</v>
      </c>
      <c r="AK792">
        <v>30.5</v>
      </c>
      <c r="AL792">
        <v>3.6999999999999998E-2</v>
      </c>
      <c r="AM792">
        <v>5.21</v>
      </c>
      <c r="AN792">
        <v>0.08</v>
      </c>
      <c r="AO792">
        <v>7.0000000000000007E-2</v>
      </c>
      <c r="AP792">
        <v>7.9</v>
      </c>
      <c r="AQ792">
        <v>0.5</v>
      </c>
      <c r="AR792">
        <v>14.5</v>
      </c>
      <c r="AS792">
        <v>0.02</v>
      </c>
      <c r="AT792">
        <v>2.7</v>
      </c>
      <c r="AU792">
        <v>1060</v>
      </c>
      <c r="AV792">
        <v>0.04</v>
      </c>
      <c r="AW792">
        <v>1.3</v>
      </c>
      <c r="AX792">
        <v>101</v>
      </c>
      <c r="AY792">
        <v>-0.1</v>
      </c>
      <c r="AZ792">
        <v>42.8</v>
      </c>
    </row>
    <row r="793" spans="1:52" hidden="1" x14ac:dyDescent="0.3">
      <c r="A793" t="s">
        <v>2959</v>
      </c>
      <c r="B793" t="s">
        <v>2960</v>
      </c>
      <c r="C793" s="1" t="str">
        <f t="shared" si="121"/>
        <v>21:1175</v>
      </c>
      <c r="D793" s="1" t="str">
        <f t="shared" si="131"/>
        <v>21:0241</v>
      </c>
      <c r="E793" t="s">
        <v>2961</v>
      </c>
      <c r="F793" t="s">
        <v>2962</v>
      </c>
      <c r="H793">
        <v>71.631609999999995</v>
      </c>
      <c r="I793">
        <v>-113.56005999999999</v>
      </c>
      <c r="J793" s="1" t="str">
        <f t="shared" si="132"/>
        <v>NGR bulk stream sediment</v>
      </c>
      <c r="K793" s="1" t="str">
        <f t="shared" si="133"/>
        <v>&lt;177 micron (NGR)</v>
      </c>
      <c r="L793">
        <v>39</v>
      </c>
      <c r="M793" t="s">
        <v>112</v>
      </c>
      <c r="N793">
        <v>54</v>
      </c>
      <c r="O793">
        <v>1</v>
      </c>
      <c r="P793">
        <v>18</v>
      </c>
      <c r="Q793">
        <v>1.38</v>
      </c>
      <c r="R793">
        <v>1.1000000000000001</v>
      </c>
      <c r="S793">
        <v>-0.2</v>
      </c>
      <c r="T793">
        <v>-20</v>
      </c>
      <c r="U793">
        <v>62.3</v>
      </c>
      <c r="V793">
        <v>0.11</v>
      </c>
      <c r="W793">
        <v>3.78</v>
      </c>
      <c r="X793">
        <v>0.11</v>
      </c>
      <c r="Y793">
        <v>12.7</v>
      </c>
      <c r="Z793">
        <v>22.5</v>
      </c>
      <c r="AA793">
        <v>40.1</v>
      </c>
      <c r="AB793">
        <v>2.52</v>
      </c>
      <c r="AC793">
        <v>4.8</v>
      </c>
      <c r="AD793">
        <v>8</v>
      </c>
      <c r="AE793">
        <v>7.0000000000000007E-2</v>
      </c>
      <c r="AF793">
        <v>10.7</v>
      </c>
      <c r="AG793">
        <v>2.57</v>
      </c>
      <c r="AH793">
        <v>310</v>
      </c>
      <c r="AI793">
        <v>0.16</v>
      </c>
      <c r="AJ793">
        <v>4.5999999999999999E-2</v>
      </c>
      <c r="AK793">
        <v>24.1</v>
      </c>
      <c r="AL793">
        <v>2.5000000000000001E-2</v>
      </c>
      <c r="AM793">
        <v>7.41</v>
      </c>
      <c r="AN793">
        <v>-0.02</v>
      </c>
      <c r="AO793">
        <v>0.03</v>
      </c>
      <c r="AP793">
        <v>5</v>
      </c>
      <c r="AQ793">
        <v>0.2</v>
      </c>
      <c r="AR793">
        <v>19.600000000000001</v>
      </c>
      <c r="AS793">
        <v>-0.02</v>
      </c>
      <c r="AT793">
        <v>3</v>
      </c>
      <c r="AU793">
        <v>1990</v>
      </c>
      <c r="AV793">
        <v>-0.02</v>
      </c>
      <c r="AW793">
        <v>0.4</v>
      </c>
      <c r="AX793">
        <v>101</v>
      </c>
      <c r="AY793">
        <v>-0.1</v>
      </c>
      <c r="AZ793">
        <v>41.4</v>
      </c>
    </row>
    <row r="794" spans="1:52" hidden="1" x14ac:dyDescent="0.3">
      <c r="A794" t="s">
        <v>2963</v>
      </c>
      <c r="B794" t="s">
        <v>2964</v>
      </c>
      <c r="C794" s="1" t="str">
        <f t="shared" si="121"/>
        <v>21:1175</v>
      </c>
      <c r="D794" s="1" t="str">
        <f t="shared" si="131"/>
        <v>21:0241</v>
      </c>
      <c r="E794" t="s">
        <v>2965</v>
      </c>
      <c r="F794" t="s">
        <v>2966</v>
      </c>
      <c r="H794">
        <v>71.590940000000003</v>
      </c>
      <c r="I794">
        <v>-113.65806000000001</v>
      </c>
      <c r="J794" s="1" t="str">
        <f t="shared" si="132"/>
        <v>NGR bulk stream sediment</v>
      </c>
      <c r="K794" s="1" t="str">
        <f t="shared" si="133"/>
        <v>&lt;177 micron (NGR)</v>
      </c>
      <c r="L794">
        <v>39</v>
      </c>
      <c r="M794" t="s">
        <v>125</v>
      </c>
      <c r="N794">
        <v>55</v>
      </c>
      <c r="O794">
        <v>1</v>
      </c>
      <c r="P794">
        <v>20</v>
      </c>
      <c r="Q794">
        <v>1</v>
      </c>
      <c r="R794">
        <v>2.1</v>
      </c>
      <c r="S794">
        <v>0.4</v>
      </c>
      <c r="T794">
        <v>-20</v>
      </c>
      <c r="U794">
        <v>66.3</v>
      </c>
      <c r="V794">
        <v>0.08</v>
      </c>
      <c r="W794">
        <v>5.88</v>
      </c>
      <c r="X794">
        <v>0.1</v>
      </c>
      <c r="Y794">
        <v>8.6999999999999993</v>
      </c>
      <c r="Z794">
        <v>17.2</v>
      </c>
      <c r="AA794">
        <v>21.66</v>
      </c>
      <c r="AB794">
        <v>1.74</v>
      </c>
      <c r="AC794">
        <v>3</v>
      </c>
      <c r="AD794">
        <v>15</v>
      </c>
      <c r="AE794">
        <v>0.09</v>
      </c>
      <c r="AF794">
        <v>10.3</v>
      </c>
      <c r="AG794">
        <v>3.77</v>
      </c>
      <c r="AH794">
        <v>549</v>
      </c>
      <c r="AI794">
        <v>0.31</v>
      </c>
      <c r="AJ794">
        <v>2.8000000000000001E-2</v>
      </c>
      <c r="AK794">
        <v>14.5</v>
      </c>
      <c r="AL794">
        <v>2.5999999999999999E-2</v>
      </c>
      <c r="AM794">
        <v>7.23</v>
      </c>
      <c r="AN794">
        <v>0.03</v>
      </c>
      <c r="AO794">
        <v>0.04</v>
      </c>
      <c r="AP794">
        <v>3.7</v>
      </c>
      <c r="AQ794">
        <v>0.2</v>
      </c>
      <c r="AR794">
        <v>23.4</v>
      </c>
      <c r="AS794">
        <v>-0.02</v>
      </c>
      <c r="AT794">
        <v>2.6</v>
      </c>
      <c r="AU794">
        <v>670</v>
      </c>
      <c r="AV794">
        <v>0.05</v>
      </c>
      <c r="AW794">
        <v>0.4</v>
      </c>
      <c r="AX794">
        <v>46</v>
      </c>
      <c r="AY794">
        <v>-0.1</v>
      </c>
      <c r="AZ794">
        <v>30.6</v>
      </c>
    </row>
    <row r="795" spans="1:52" hidden="1" x14ac:dyDescent="0.3">
      <c r="A795" t="s">
        <v>2967</v>
      </c>
      <c r="B795" t="s">
        <v>2968</v>
      </c>
      <c r="C795" s="1" t="str">
        <f t="shared" si="121"/>
        <v>21:1175</v>
      </c>
      <c r="D795" s="1" t="str">
        <f t="shared" si="131"/>
        <v>21:0241</v>
      </c>
      <c r="E795" t="s">
        <v>2969</v>
      </c>
      <c r="F795" t="s">
        <v>2970</v>
      </c>
      <c r="H795">
        <v>71.597409999999996</v>
      </c>
      <c r="I795">
        <v>-113.78807</v>
      </c>
      <c r="J795" s="1" t="str">
        <f t="shared" si="132"/>
        <v>NGR bulk stream sediment</v>
      </c>
      <c r="K795" s="1" t="str">
        <f t="shared" si="133"/>
        <v>&lt;177 micron (NGR)</v>
      </c>
      <c r="L795">
        <v>39</v>
      </c>
      <c r="M795" t="s">
        <v>130</v>
      </c>
      <c r="N795">
        <v>56</v>
      </c>
      <c r="O795">
        <v>1</v>
      </c>
      <c r="P795">
        <v>22</v>
      </c>
      <c r="Q795">
        <v>1.07</v>
      </c>
      <c r="R795">
        <v>1.1000000000000001</v>
      </c>
      <c r="S795">
        <v>0.3</v>
      </c>
      <c r="T795">
        <v>-20</v>
      </c>
      <c r="U795">
        <v>48.1</v>
      </c>
      <c r="V795">
        <v>7.0000000000000007E-2</v>
      </c>
      <c r="W795">
        <v>8.41</v>
      </c>
      <c r="X795">
        <v>0.08</v>
      </c>
      <c r="Y795">
        <v>9</v>
      </c>
      <c r="Z795">
        <v>17.3</v>
      </c>
      <c r="AA795">
        <v>33.9</v>
      </c>
      <c r="AB795">
        <v>1.76</v>
      </c>
      <c r="AC795">
        <v>3.1</v>
      </c>
      <c r="AD795">
        <v>-5</v>
      </c>
      <c r="AE795">
        <v>0.09</v>
      </c>
      <c r="AF795">
        <v>9.8000000000000007</v>
      </c>
      <c r="AG795">
        <v>5.22</v>
      </c>
      <c r="AH795">
        <v>409</v>
      </c>
      <c r="AI795">
        <v>0.18</v>
      </c>
      <c r="AJ795">
        <v>2.9000000000000001E-2</v>
      </c>
      <c r="AK795">
        <v>16.8</v>
      </c>
      <c r="AL795">
        <v>0.02</v>
      </c>
      <c r="AM795">
        <v>5.6</v>
      </c>
      <c r="AN795">
        <v>-0.02</v>
      </c>
      <c r="AO795">
        <v>0.02</v>
      </c>
      <c r="AP795">
        <v>4.4000000000000004</v>
      </c>
      <c r="AQ795">
        <v>0.1</v>
      </c>
      <c r="AR795">
        <v>29</v>
      </c>
      <c r="AS795">
        <v>-0.02</v>
      </c>
      <c r="AT795">
        <v>2.6</v>
      </c>
      <c r="AU795">
        <v>710</v>
      </c>
      <c r="AV795">
        <v>0.05</v>
      </c>
      <c r="AW795">
        <v>0.3</v>
      </c>
      <c r="AX795">
        <v>48</v>
      </c>
      <c r="AY795">
        <v>-0.1</v>
      </c>
      <c r="AZ795">
        <v>25.8</v>
      </c>
    </row>
    <row r="796" spans="1:52" hidden="1" x14ac:dyDescent="0.3">
      <c r="A796" t="s">
        <v>2971</v>
      </c>
      <c r="B796" t="s">
        <v>2972</v>
      </c>
      <c r="C796" s="1" t="str">
        <f t="shared" si="121"/>
        <v>21:1175</v>
      </c>
      <c r="D796" s="1" t="str">
        <f t="shared" si="131"/>
        <v>21:0241</v>
      </c>
      <c r="E796" t="s">
        <v>2973</v>
      </c>
      <c r="F796" t="s">
        <v>2974</v>
      </c>
      <c r="H796">
        <v>71.536469999999994</v>
      </c>
      <c r="I796">
        <v>-113.89707</v>
      </c>
      <c r="J796" s="1" t="str">
        <f t="shared" si="132"/>
        <v>NGR bulk stream sediment</v>
      </c>
      <c r="K796" s="1" t="str">
        <f t="shared" si="133"/>
        <v>&lt;177 micron (NGR)</v>
      </c>
      <c r="L796">
        <v>39</v>
      </c>
      <c r="M796" t="s">
        <v>135</v>
      </c>
      <c r="N796">
        <v>57</v>
      </c>
      <c r="O796">
        <v>1</v>
      </c>
      <c r="P796">
        <v>18</v>
      </c>
      <c r="Q796">
        <v>1.43</v>
      </c>
      <c r="R796">
        <v>1.5</v>
      </c>
      <c r="S796">
        <v>-0.2</v>
      </c>
      <c r="T796">
        <v>-20</v>
      </c>
      <c r="U796">
        <v>79.2</v>
      </c>
      <c r="V796">
        <v>0.08</v>
      </c>
      <c r="W796">
        <v>5.76</v>
      </c>
      <c r="X796">
        <v>7.0000000000000007E-2</v>
      </c>
      <c r="Y796">
        <v>8.1999999999999993</v>
      </c>
      <c r="Z796">
        <v>19.2</v>
      </c>
      <c r="AA796">
        <v>21.77</v>
      </c>
      <c r="AB796">
        <v>1.6</v>
      </c>
      <c r="AC796">
        <v>4.2</v>
      </c>
      <c r="AD796">
        <v>-5</v>
      </c>
      <c r="AE796">
        <v>0.1</v>
      </c>
      <c r="AF796">
        <v>11.7</v>
      </c>
      <c r="AG796">
        <v>5.09</v>
      </c>
      <c r="AH796">
        <v>386</v>
      </c>
      <c r="AI796">
        <v>0.14000000000000001</v>
      </c>
      <c r="AJ796">
        <v>3.1E-2</v>
      </c>
      <c r="AK796">
        <v>14.8</v>
      </c>
      <c r="AL796">
        <v>2.3E-2</v>
      </c>
      <c r="AM796">
        <v>8.16</v>
      </c>
      <c r="AN796">
        <v>-0.02</v>
      </c>
      <c r="AO796">
        <v>-0.02</v>
      </c>
      <c r="AP796">
        <v>3.7</v>
      </c>
      <c r="AQ796">
        <v>0.2</v>
      </c>
      <c r="AR796">
        <v>22.6</v>
      </c>
      <c r="AS796">
        <v>-0.02</v>
      </c>
      <c r="AT796">
        <v>2.9</v>
      </c>
      <c r="AU796">
        <v>640</v>
      </c>
      <c r="AV796">
        <v>0.05</v>
      </c>
      <c r="AW796">
        <v>0.3</v>
      </c>
      <c r="AX796">
        <v>40</v>
      </c>
      <c r="AY796">
        <v>-0.1</v>
      </c>
      <c r="AZ796">
        <v>34.200000000000003</v>
      </c>
    </row>
    <row r="797" spans="1:52" hidden="1" x14ac:dyDescent="0.3">
      <c r="A797" t="s">
        <v>2975</v>
      </c>
      <c r="B797" t="s">
        <v>2976</v>
      </c>
      <c r="C797" s="1" t="str">
        <f t="shared" si="121"/>
        <v>21:1175</v>
      </c>
      <c r="D797" s="1" t="str">
        <f t="shared" si="131"/>
        <v>21:0241</v>
      </c>
      <c r="E797" t="s">
        <v>2977</v>
      </c>
      <c r="F797" t="s">
        <v>2978</v>
      </c>
      <c r="H797">
        <v>71.518249999999995</v>
      </c>
      <c r="I797">
        <v>-113.93707000000001</v>
      </c>
      <c r="J797" s="1" t="str">
        <f t="shared" si="132"/>
        <v>NGR bulk stream sediment</v>
      </c>
      <c r="K797" s="1" t="str">
        <f t="shared" si="133"/>
        <v>&lt;177 micron (NGR)</v>
      </c>
      <c r="L797">
        <v>39</v>
      </c>
      <c r="M797" t="s">
        <v>140</v>
      </c>
      <c r="N797">
        <v>58</v>
      </c>
      <c r="O797">
        <v>1</v>
      </c>
    </row>
    <row r="798" spans="1:52" hidden="1" x14ac:dyDescent="0.3">
      <c r="A798" t="s">
        <v>2979</v>
      </c>
      <c r="B798" t="s">
        <v>2980</v>
      </c>
      <c r="C798" s="1" t="str">
        <f t="shared" si="121"/>
        <v>21:1175</v>
      </c>
      <c r="D798" s="1" t="str">
        <f t="shared" si="131"/>
        <v>21:0241</v>
      </c>
      <c r="E798" t="s">
        <v>2981</v>
      </c>
      <c r="F798" t="s">
        <v>2982</v>
      </c>
      <c r="H798">
        <v>71.479439999999997</v>
      </c>
      <c r="I798">
        <v>-114.08408</v>
      </c>
      <c r="J798" s="1" t="str">
        <f t="shared" si="132"/>
        <v>NGR bulk stream sediment</v>
      </c>
      <c r="K798" s="1" t="str">
        <f t="shared" si="133"/>
        <v>&lt;177 micron (NGR)</v>
      </c>
      <c r="L798">
        <v>39</v>
      </c>
      <c r="M798" t="s">
        <v>145</v>
      </c>
      <c r="N798">
        <v>59</v>
      </c>
      <c r="O798">
        <v>1</v>
      </c>
      <c r="P798">
        <v>21</v>
      </c>
      <c r="Q798">
        <v>1.35</v>
      </c>
      <c r="R798">
        <v>1.7</v>
      </c>
      <c r="S798">
        <v>0.5</v>
      </c>
      <c r="T798">
        <v>-20</v>
      </c>
      <c r="U798">
        <v>64.3</v>
      </c>
      <c r="V798">
        <v>0.12</v>
      </c>
      <c r="W798">
        <v>7.63</v>
      </c>
      <c r="X798">
        <v>0.06</v>
      </c>
      <c r="Y798">
        <v>9.4</v>
      </c>
      <c r="Z798">
        <v>19.600000000000001</v>
      </c>
      <c r="AA798">
        <v>24.26</v>
      </c>
      <c r="AB798">
        <v>1.92</v>
      </c>
      <c r="AC798">
        <v>4</v>
      </c>
      <c r="AD798">
        <v>-5</v>
      </c>
      <c r="AE798">
        <v>0.13</v>
      </c>
      <c r="AF798">
        <v>14.5</v>
      </c>
      <c r="AG798">
        <v>4.41</v>
      </c>
      <c r="AH798">
        <v>438</v>
      </c>
      <c r="AI798">
        <v>0.18</v>
      </c>
      <c r="AJ798">
        <v>4.1000000000000002E-2</v>
      </c>
      <c r="AK798">
        <v>18.8</v>
      </c>
      <c r="AL798">
        <v>2.1999999999999999E-2</v>
      </c>
      <c r="AM798">
        <v>8.06</v>
      </c>
      <c r="AN798">
        <v>-0.02</v>
      </c>
      <c r="AO798">
        <v>0.03</v>
      </c>
      <c r="AP798">
        <v>2.9</v>
      </c>
      <c r="AQ798">
        <v>0.2</v>
      </c>
      <c r="AR798">
        <v>31.2</v>
      </c>
      <c r="AS798">
        <v>-0.02</v>
      </c>
      <c r="AT798">
        <v>2.4</v>
      </c>
      <c r="AU798">
        <v>970</v>
      </c>
      <c r="AV798">
        <v>0.05</v>
      </c>
      <c r="AW798">
        <v>0.4</v>
      </c>
      <c r="AX798">
        <v>46</v>
      </c>
      <c r="AY798">
        <v>-0.1</v>
      </c>
      <c r="AZ798">
        <v>34.799999999999997</v>
      </c>
    </row>
    <row r="799" spans="1:52" hidden="1" x14ac:dyDescent="0.3">
      <c r="A799" t="s">
        <v>2983</v>
      </c>
      <c r="B799" t="s">
        <v>2984</v>
      </c>
      <c r="C799" s="1" t="str">
        <f t="shared" si="121"/>
        <v>21:1175</v>
      </c>
      <c r="D799" s="1" t="str">
        <f t="shared" si="131"/>
        <v>21:0241</v>
      </c>
      <c r="E799" t="s">
        <v>2985</v>
      </c>
      <c r="F799" t="s">
        <v>2986</v>
      </c>
      <c r="H799">
        <v>71.483400000000003</v>
      </c>
      <c r="I799">
        <v>-114.22409</v>
      </c>
      <c r="J799" s="1" t="str">
        <f t="shared" si="132"/>
        <v>NGR bulk stream sediment</v>
      </c>
      <c r="K799" s="1" t="str">
        <f t="shared" si="133"/>
        <v>&lt;177 micron (NGR)</v>
      </c>
      <c r="L799">
        <v>39</v>
      </c>
      <c r="M799" t="s">
        <v>150</v>
      </c>
      <c r="N799">
        <v>60</v>
      </c>
      <c r="O799">
        <v>1</v>
      </c>
      <c r="P799">
        <v>42</v>
      </c>
      <c r="Q799">
        <v>2.2200000000000002</v>
      </c>
      <c r="R799">
        <v>1.7</v>
      </c>
      <c r="S799">
        <v>0.4</v>
      </c>
      <c r="T799">
        <v>-20</v>
      </c>
      <c r="U799">
        <v>91.2</v>
      </c>
      <c r="V799">
        <v>0.15</v>
      </c>
      <c r="W799">
        <v>3.46</v>
      </c>
      <c r="X799">
        <v>0.1</v>
      </c>
      <c r="Y799">
        <v>14.7</v>
      </c>
      <c r="Z799">
        <v>37.200000000000003</v>
      </c>
      <c r="AA799">
        <v>51.97</v>
      </c>
      <c r="AB799">
        <v>2.75</v>
      </c>
      <c r="AC799">
        <v>6.6</v>
      </c>
      <c r="AD799">
        <v>6</v>
      </c>
      <c r="AE799">
        <v>0.21</v>
      </c>
      <c r="AF799">
        <v>18.399999999999999</v>
      </c>
      <c r="AG799">
        <v>4.24</v>
      </c>
      <c r="AH799">
        <v>332</v>
      </c>
      <c r="AI799">
        <v>0.15</v>
      </c>
      <c r="AJ799">
        <v>5.3999999999999999E-2</v>
      </c>
      <c r="AK799">
        <v>32.1</v>
      </c>
      <c r="AL799">
        <v>3.2000000000000001E-2</v>
      </c>
      <c r="AM799">
        <v>8.42</v>
      </c>
      <c r="AN799">
        <v>-0.02</v>
      </c>
      <c r="AO799">
        <v>0.03</v>
      </c>
      <c r="AP799">
        <v>6.2</v>
      </c>
      <c r="AQ799">
        <v>0.4</v>
      </c>
      <c r="AR799">
        <v>19.399999999999999</v>
      </c>
      <c r="AS799">
        <v>-0.02</v>
      </c>
      <c r="AT799">
        <v>3.5</v>
      </c>
      <c r="AU799">
        <v>1100</v>
      </c>
      <c r="AV799">
        <v>0.09</v>
      </c>
      <c r="AW799">
        <v>0.5</v>
      </c>
      <c r="AX799">
        <v>65</v>
      </c>
      <c r="AY799">
        <v>-0.1</v>
      </c>
      <c r="AZ799">
        <v>51.3</v>
      </c>
    </row>
    <row r="800" spans="1:52" hidden="1" x14ac:dyDescent="0.3">
      <c r="A800" t="s">
        <v>2987</v>
      </c>
      <c r="B800" t="s">
        <v>2988</v>
      </c>
      <c r="C800" s="1" t="str">
        <f t="shared" si="121"/>
        <v>21:1175</v>
      </c>
      <c r="D800" s="1" t="str">
        <f t="shared" si="131"/>
        <v>21:0241</v>
      </c>
      <c r="E800" t="s">
        <v>2989</v>
      </c>
      <c r="F800" t="s">
        <v>2990</v>
      </c>
      <c r="H800">
        <v>71.458770000000001</v>
      </c>
      <c r="I800">
        <v>-114.30409</v>
      </c>
      <c r="J800" s="1" t="str">
        <f t="shared" si="132"/>
        <v>NGR bulk stream sediment</v>
      </c>
      <c r="K800" s="1" t="str">
        <f t="shared" si="133"/>
        <v>&lt;177 micron (NGR)</v>
      </c>
      <c r="L800">
        <v>40</v>
      </c>
      <c r="M800" t="s">
        <v>57</v>
      </c>
      <c r="N800">
        <v>61</v>
      </c>
      <c r="O800">
        <v>7</v>
      </c>
      <c r="P800">
        <v>20</v>
      </c>
      <c r="Q800">
        <v>0.98</v>
      </c>
      <c r="R800">
        <v>1.7</v>
      </c>
      <c r="S800">
        <v>0.3</v>
      </c>
      <c r="T800">
        <v>-20</v>
      </c>
      <c r="U800">
        <v>76</v>
      </c>
      <c r="V800">
        <v>7.0000000000000007E-2</v>
      </c>
      <c r="W800">
        <v>11.62</v>
      </c>
      <c r="X800">
        <v>0.08</v>
      </c>
      <c r="Y800">
        <v>6.4</v>
      </c>
      <c r="Z800">
        <v>14.9</v>
      </c>
      <c r="AA800">
        <v>22.28</v>
      </c>
      <c r="AB800">
        <v>1.32</v>
      </c>
      <c r="AC800">
        <v>2.8</v>
      </c>
      <c r="AD800">
        <v>6</v>
      </c>
      <c r="AE800">
        <v>0.13</v>
      </c>
      <c r="AF800">
        <v>11.2</v>
      </c>
      <c r="AG800">
        <v>5.58</v>
      </c>
      <c r="AH800">
        <v>272</v>
      </c>
      <c r="AI800">
        <v>0.23</v>
      </c>
      <c r="AJ800">
        <v>0.03</v>
      </c>
      <c r="AK800">
        <v>12.1</v>
      </c>
      <c r="AL800">
        <v>2.4E-2</v>
      </c>
      <c r="AM800">
        <v>6.08</v>
      </c>
      <c r="AN800">
        <v>-0.02</v>
      </c>
      <c r="AO800">
        <v>0.03</v>
      </c>
      <c r="AP800">
        <v>3</v>
      </c>
      <c r="AQ800">
        <v>0.2</v>
      </c>
      <c r="AR800">
        <v>41.9</v>
      </c>
      <c r="AS800">
        <v>-0.02</v>
      </c>
      <c r="AT800">
        <v>2.2999999999999998</v>
      </c>
      <c r="AU800">
        <v>420</v>
      </c>
      <c r="AV800">
        <v>7.0000000000000007E-2</v>
      </c>
      <c r="AW800">
        <v>0.5</v>
      </c>
      <c r="AX800">
        <v>31</v>
      </c>
      <c r="AY800">
        <v>-0.1</v>
      </c>
      <c r="AZ800">
        <v>28.3</v>
      </c>
    </row>
    <row r="801" spans="1:52" hidden="1" x14ac:dyDescent="0.3">
      <c r="A801" t="s">
        <v>2991</v>
      </c>
      <c r="B801" t="s">
        <v>2992</v>
      </c>
      <c r="C801" s="1" t="str">
        <f t="shared" si="121"/>
        <v>21:1175</v>
      </c>
      <c r="D801" s="1" t="str">
        <f t="shared" si="131"/>
        <v>21:0241</v>
      </c>
      <c r="E801" t="s">
        <v>2993</v>
      </c>
      <c r="F801" t="s">
        <v>2994</v>
      </c>
      <c r="H801">
        <v>71.480429999999998</v>
      </c>
      <c r="I801">
        <v>-114.24109</v>
      </c>
      <c r="J801" s="1" t="str">
        <f t="shared" si="132"/>
        <v>NGR bulk stream sediment</v>
      </c>
      <c r="K801" s="1" t="str">
        <f t="shared" si="133"/>
        <v>&lt;177 micron (NGR)</v>
      </c>
      <c r="L801">
        <v>40</v>
      </c>
      <c r="M801" t="s">
        <v>62</v>
      </c>
      <c r="N801">
        <v>62</v>
      </c>
      <c r="O801">
        <v>1</v>
      </c>
      <c r="P801">
        <v>29</v>
      </c>
      <c r="Q801">
        <v>1.51</v>
      </c>
      <c r="R801">
        <v>1.5</v>
      </c>
      <c r="S801">
        <v>-0.2</v>
      </c>
      <c r="T801">
        <v>-20</v>
      </c>
      <c r="U801">
        <v>116.1</v>
      </c>
      <c r="V801">
        <v>0.11</v>
      </c>
      <c r="W801">
        <v>5.51</v>
      </c>
      <c r="X801">
        <v>0.11</v>
      </c>
      <c r="Y801">
        <v>12.1</v>
      </c>
      <c r="Z801">
        <v>22</v>
      </c>
      <c r="AA801">
        <v>29.75</v>
      </c>
      <c r="AB801">
        <v>1.93</v>
      </c>
      <c r="AC801">
        <v>4.5</v>
      </c>
      <c r="AD801">
        <v>15</v>
      </c>
      <c r="AE801">
        <v>0.18</v>
      </c>
      <c r="AF801">
        <v>14.6</v>
      </c>
      <c r="AG801">
        <v>4.7</v>
      </c>
      <c r="AH801">
        <v>295</v>
      </c>
      <c r="AI801">
        <v>0.24</v>
      </c>
      <c r="AJ801">
        <v>3.6999999999999998E-2</v>
      </c>
      <c r="AK801">
        <v>20.6</v>
      </c>
      <c r="AL801">
        <v>0.03</v>
      </c>
      <c r="AM801">
        <v>9.61</v>
      </c>
      <c r="AN801">
        <v>0.05</v>
      </c>
      <c r="AO801">
        <v>0.03</v>
      </c>
      <c r="AP801">
        <v>3.5</v>
      </c>
      <c r="AQ801">
        <v>0.3</v>
      </c>
      <c r="AR801">
        <v>24.5</v>
      </c>
      <c r="AS801">
        <v>-0.02</v>
      </c>
      <c r="AT801">
        <v>2.7</v>
      </c>
      <c r="AU801">
        <v>820</v>
      </c>
      <c r="AV801">
        <v>0.08</v>
      </c>
      <c r="AW801">
        <v>0.5</v>
      </c>
      <c r="AX801">
        <v>46</v>
      </c>
      <c r="AY801">
        <v>-0.1</v>
      </c>
      <c r="AZ801">
        <v>40.5</v>
      </c>
    </row>
    <row r="802" spans="1:52" hidden="1" x14ac:dyDescent="0.3">
      <c r="A802" t="s">
        <v>2995</v>
      </c>
      <c r="B802" t="s">
        <v>2996</v>
      </c>
      <c r="C802" s="1" t="str">
        <f t="shared" si="121"/>
        <v>21:1175</v>
      </c>
      <c r="D802" s="1" t="str">
        <f t="shared" si="131"/>
        <v>21:0241</v>
      </c>
      <c r="E802" t="s">
        <v>2989</v>
      </c>
      <c r="F802" t="s">
        <v>2997</v>
      </c>
      <c r="H802">
        <v>71.458770000000001</v>
      </c>
      <c r="I802">
        <v>-114.30409</v>
      </c>
      <c r="J802" s="1" t="str">
        <f t="shared" si="132"/>
        <v>NGR bulk stream sediment</v>
      </c>
      <c r="K802" s="1" t="str">
        <f t="shared" si="133"/>
        <v>&lt;177 micron (NGR)</v>
      </c>
      <c r="L802">
        <v>40</v>
      </c>
      <c r="M802" t="s">
        <v>116</v>
      </c>
      <c r="N802">
        <v>63</v>
      </c>
      <c r="O802">
        <v>1</v>
      </c>
      <c r="P802">
        <v>16</v>
      </c>
      <c r="Q802">
        <v>0.92</v>
      </c>
      <c r="R802">
        <v>1.8</v>
      </c>
      <c r="S802">
        <v>0.4</v>
      </c>
      <c r="T802">
        <v>-20</v>
      </c>
      <c r="U802">
        <v>72.900000000000006</v>
      </c>
      <c r="V802">
        <v>7.0000000000000007E-2</v>
      </c>
      <c r="W802">
        <v>11.58</v>
      </c>
      <c r="X802">
        <v>0.08</v>
      </c>
      <c r="Y802">
        <v>6.4</v>
      </c>
      <c r="Z802">
        <v>14.2</v>
      </c>
      <c r="AA802">
        <v>22.09</v>
      </c>
      <c r="AB802">
        <v>1.27</v>
      </c>
      <c r="AC802">
        <v>2.6</v>
      </c>
      <c r="AD802">
        <v>-5</v>
      </c>
      <c r="AE802">
        <v>0.12</v>
      </c>
      <c r="AF802">
        <v>10.9</v>
      </c>
      <c r="AG802">
        <v>5.64</v>
      </c>
      <c r="AH802">
        <v>264</v>
      </c>
      <c r="AI802">
        <v>0.23</v>
      </c>
      <c r="AJ802">
        <v>2.8000000000000001E-2</v>
      </c>
      <c r="AK802">
        <v>11.4</v>
      </c>
      <c r="AL802">
        <v>2.3E-2</v>
      </c>
      <c r="AM802">
        <v>5.7</v>
      </c>
      <c r="AN802">
        <v>-0.02</v>
      </c>
      <c r="AO802">
        <v>0.02</v>
      </c>
      <c r="AP802">
        <v>3.1</v>
      </c>
      <c r="AQ802">
        <v>0.1</v>
      </c>
      <c r="AR802">
        <v>41.8</v>
      </c>
      <c r="AS802">
        <v>-0.02</v>
      </c>
      <c r="AT802">
        <v>2.2000000000000002</v>
      </c>
      <c r="AU802">
        <v>400</v>
      </c>
      <c r="AV802">
        <v>0.06</v>
      </c>
      <c r="AW802">
        <v>0.4</v>
      </c>
      <c r="AX802">
        <v>28</v>
      </c>
      <c r="AY802">
        <v>-0.1</v>
      </c>
      <c r="AZ802">
        <v>27.9</v>
      </c>
    </row>
    <row r="803" spans="1:52" hidden="1" x14ac:dyDescent="0.3">
      <c r="A803" t="s">
        <v>2998</v>
      </c>
      <c r="B803" t="s">
        <v>2999</v>
      </c>
      <c r="C803" s="1" t="str">
        <f t="shared" si="121"/>
        <v>21:1175</v>
      </c>
      <c r="D803" s="1" t="str">
        <f t="shared" si="131"/>
        <v>21:0241</v>
      </c>
      <c r="E803" t="s">
        <v>2989</v>
      </c>
      <c r="F803" t="s">
        <v>3000</v>
      </c>
      <c r="H803">
        <v>71.458770000000001</v>
      </c>
      <c r="I803">
        <v>-114.30409</v>
      </c>
      <c r="J803" s="1" t="str">
        <f t="shared" si="132"/>
        <v>NGR bulk stream sediment</v>
      </c>
      <c r="K803" s="1" t="str">
        <f t="shared" si="133"/>
        <v>&lt;177 micron (NGR)</v>
      </c>
      <c r="L803">
        <v>40</v>
      </c>
      <c r="M803" t="s">
        <v>120</v>
      </c>
      <c r="N803">
        <v>64</v>
      </c>
      <c r="O803">
        <v>1</v>
      </c>
      <c r="P803">
        <v>22</v>
      </c>
      <c r="Q803">
        <v>1.1399999999999999</v>
      </c>
      <c r="R803">
        <v>1.5</v>
      </c>
      <c r="S803">
        <v>0.5</v>
      </c>
      <c r="T803">
        <v>-20</v>
      </c>
      <c r="U803">
        <v>90.5</v>
      </c>
      <c r="V803">
        <v>0.08</v>
      </c>
      <c r="W803">
        <v>10.46</v>
      </c>
      <c r="X803">
        <v>0.09</v>
      </c>
      <c r="Y803">
        <v>8.1999999999999993</v>
      </c>
      <c r="Z803">
        <v>18.899999999999999</v>
      </c>
      <c r="AA803">
        <v>28.55</v>
      </c>
      <c r="AB803">
        <v>1.63</v>
      </c>
      <c r="AC803">
        <v>3.5</v>
      </c>
      <c r="AD803">
        <v>-5</v>
      </c>
      <c r="AE803">
        <v>0.16</v>
      </c>
      <c r="AF803">
        <v>13.1</v>
      </c>
      <c r="AG803">
        <v>5.48</v>
      </c>
      <c r="AH803">
        <v>298</v>
      </c>
      <c r="AI803">
        <v>0.21</v>
      </c>
      <c r="AJ803">
        <v>3.5000000000000003E-2</v>
      </c>
      <c r="AK803">
        <v>14.4</v>
      </c>
      <c r="AL803">
        <v>0.03</v>
      </c>
      <c r="AM803">
        <v>6.57</v>
      </c>
      <c r="AN803">
        <v>-0.02</v>
      </c>
      <c r="AO803">
        <v>0.02</v>
      </c>
      <c r="AP803">
        <v>3.8</v>
      </c>
      <c r="AQ803">
        <v>0.1</v>
      </c>
      <c r="AR803">
        <v>41.2</v>
      </c>
      <c r="AS803">
        <v>-0.02</v>
      </c>
      <c r="AT803">
        <v>2.5</v>
      </c>
      <c r="AU803">
        <v>510</v>
      </c>
      <c r="AV803">
        <v>7.0000000000000007E-2</v>
      </c>
      <c r="AW803">
        <v>0.5</v>
      </c>
      <c r="AX803">
        <v>37</v>
      </c>
      <c r="AY803">
        <v>-0.1</v>
      </c>
      <c r="AZ803">
        <v>35.9</v>
      </c>
    </row>
    <row r="804" spans="1:52" hidden="1" x14ac:dyDescent="0.3">
      <c r="A804" t="s">
        <v>3001</v>
      </c>
      <c r="B804" t="s">
        <v>3002</v>
      </c>
      <c r="C804" s="1" t="str">
        <f t="shared" ref="C804:C867" si="134">HYPERLINK("http://geochem.nrcan.gc.ca/cdogs/content/bdl/bdl211175_e.htm", "21:1175")</f>
        <v>21:1175</v>
      </c>
      <c r="D804" s="1" t="str">
        <f t="shared" si="131"/>
        <v>21:0241</v>
      </c>
      <c r="E804" t="s">
        <v>3003</v>
      </c>
      <c r="F804" t="s">
        <v>3004</v>
      </c>
      <c r="H804">
        <v>71.42174</v>
      </c>
      <c r="I804">
        <v>-114.44909</v>
      </c>
      <c r="J804" s="1" t="str">
        <f t="shared" si="132"/>
        <v>NGR bulk stream sediment</v>
      </c>
      <c r="K804" s="1" t="str">
        <f t="shared" si="133"/>
        <v>&lt;177 micron (NGR)</v>
      </c>
      <c r="L804">
        <v>40</v>
      </c>
      <c r="M804" t="s">
        <v>67</v>
      </c>
      <c r="N804">
        <v>65</v>
      </c>
      <c r="O804">
        <v>1</v>
      </c>
      <c r="P804">
        <v>52</v>
      </c>
      <c r="Q804">
        <v>1.63</v>
      </c>
      <c r="R804">
        <v>1.6</v>
      </c>
      <c r="S804">
        <v>3</v>
      </c>
      <c r="T804">
        <v>-20</v>
      </c>
      <c r="U804">
        <v>78.5</v>
      </c>
      <c r="V804">
        <v>0.11</v>
      </c>
      <c r="W804">
        <v>3.17</v>
      </c>
      <c r="X804">
        <v>0.16</v>
      </c>
      <c r="Y804">
        <v>18.899999999999999</v>
      </c>
      <c r="Z804">
        <v>24.2</v>
      </c>
      <c r="AA804">
        <v>140.49</v>
      </c>
      <c r="AB804">
        <v>3.31</v>
      </c>
      <c r="AC804">
        <v>6.2</v>
      </c>
      <c r="AD804">
        <v>9</v>
      </c>
      <c r="AE804">
        <v>0.08</v>
      </c>
      <c r="AF804">
        <v>13.8</v>
      </c>
      <c r="AG804">
        <v>3.25</v>
      </c>
      <c r="AH804">
        <v>390</v>
      </c>
      <c r="AI804">
        <v>0.16</v>
      </c>
      <c r="AJ804">
        <v>5.6000000000000001E-2</v>
      </c>
      <c r="AK804">
        <v>29.8</v>
      </c>
      <c r="AL804">
        <v>4.4999999999999998E-2</v>
      </c>
      <c r="AM804">
        <v>9.4499999999999993</v>
      </c>
      <c r="AN804">
        <v>0.04</v>
      </c>
      <c r="AO804">
        <v>0.04</v>
      </c>
      <c r="AP804">
        <v>8.9</v>
      </c>
      <c r="AQ804">
        <v>0.4</v>
      </c>
      <c r="AR804">
        <v>19.7</v>
      </c>
      <c r="AS804">
        <v>-0.02</v>
      </c>
      <c r="AT804">
        <v>2.4</v>
      </c>
      <c r="AU804">
        <v>1230</v>
      </c>
      <c r="AV804">
        <v>0.06</v>
      </c>
      <c r="AW804">
        <v>0.4</v>
      </c>
      <c r="AX804">
        <v>132</v>
      </c>
      <c r="AY804">
        <v>-0.1</v>
      </c>
      <c r="AZ804">
        <v>68.2</v>
      </c>
    </row>
    <row r="805" spans="1:52" hidden="1" x14ac:dyDescent="0.3">
      <c r="A805" t="s">
        <v>3005</v>
      </c>
      <c r="B805" t="s">
        <v>3006</v>
      </c>
      <c r="C805" s="1" t="str">
        <f t="shared" si="134"/>
        <v>21:1175</v>
      </c>
      <c r="D805" s="1" t="str">
        <f t="shared" si="131"/>
        <v>21:0241</v>
      </c>
      <c r="E805" t="s">
        <v>3007</v>
      </c>
      <c r="F805" t="s">
        <v>3008</v>
      </c>
      <c r="H805">
        <v>71.406149999999997</v>
      </c>
      <c r="I805">
        <v>-114.46608999999999</v>
      </c>
      <c r="J805" s="1" t="str">
        <f t="shared" si="132"/>
        <v>NGR bulk stream sediment</v>
      </c>
      <c r="K805" s="1" t="str">
        <f t="shared" si="133"/>
        <v>&lt;177 micron (NGR)</v>
      </c>
      <c r="L805">
        <v>40</v>
      </c>
      <c r="M805" t="s">
        <v>77</v>
      </c>
      <c r="N805">
        <v>66</v>
      </c>
      <c r="O805">
        <v>1</v>
      </c>
      <c r="P805">
        <v>84</v>
      </c>
      <c r="Q805">
        <v>1.47</v>
      </c>
      <c r="R805">
        <v>2.5</v>
      </c>
      <c r="S805">
        <v>3.9</v>
      </c>
      <c r="T805">
        <v>-20</v>
      </c>
      <c r="U805">
        <v>152</v>
      </c>
      <c r="V805">
        <v>0.14000000000000001</v>
      </c>
      <c r="W805">
        <v>1.44</v>
      </c>
      <c r="X805">
        <v>0.24</v>
      </c>
      <c r="Y805">
        <v>12.3</v>
      </c>
      <c r="Z805">
        <v>27.3</v>
      </c>
      <c r="AA805">
        <v>165.65</v>
      </c>
      <c r="AB805">
        <v>2.13</v>
      </c>
      <c r="AC805">
        <v>4.9000000000000004</v>
      </c>
      <c r="AD805">
        <v>67</v>
      </c>
      <c r="AE805">
        <v>0.11</v>
      </c>
      <c r="AF805">
        <v>17.100000000000001</v>
      </c>
      <c r="AG805">
        <v>1.94</v>
      </c>
      <c r="AH805">
        <v>624</v>
      </c>
      <c r="AI805">
        <v>0.34</v>
      </c>
      <c r="AJ805">
        <v>2.9000000000000001E-2</v>
      </c>
      <c r="AK805">
        <v>24.5</v>
      </c>
      <c r="AL805">
        <v>6.3E-2</v>
      </c>
      <c r="AM805">
        <v>11.46</v>
      </c>
      <c r="AN805">
        <v>0.28999999999999998</v>
      </c>
      <c r="AO805">
        <v>0.11</v>
      </c>
      <c r="AP805">
        <v>5.3</v>
      </c>
      <c r="AQ805">
        <v>1.7</v>
      </c>
      <c r="AR805">
        <v>14.5</v>
      </c>
      <c r="AS805">
        <v>0.03</v>
      </c>
      <c r="AT805">
        <v>1.4</v>
      </c>
      <c r="AU805">
        <v>510</v>
      </c>
      <c r="AV805">
        <v>0.11</v>
      </c>
      <c r="AW805">
        <v>1.6</v>
      </c>
      <c r="AX805">
        <v>59</v>
      </c>
      <c r="AY805">
        <v>-0.1</v>
      </c>
      <c r="AZ805">
        <v>65.8</v>
      </c>
    </row>
    <row r="806" spans="1:52" hidden="1" x14ac:dyDescent="0.3">
      <c r="A806" t="s">
        <v>3009</v>
      </c>
      <c r="B806" t="s">
        <v>3010</v>
      </c>
      <c r="C806" s="1" t="str">
        <f t="shared" si="134"/>
        <v>21:1175</v>
      </c>
      <c r="D806" s="1" t="str">
        <f t="shared" si="131"/>
        <v>21:0241</v>
      </c>
      <c r="E806" t="s">
        <v>3011</v>
      </c>
      <c r="F806" t="s">
        <v>3012</v>
      </c>
      <c r="H806">
        <v>71.369900000000001</v>
      </c>
      <c r="I806">
        <v>-114.6571</v>
      </c>
      <c r="J806" s="1" t="str">
        <f t="shared" si="132"/>
        <v>NGR bulk stream sediment</v>
      </c>
      <c r="K806" s="1" t="str">
        <f t="shared" si="133"/>
        <v>&lt;177 micron (NGR)</v>
      </c>
      <c r="L806">
        <v>40</v>
      </c>
      <c r="M806" t="s">
        <v>82</v>
      </c>
      <c r="N806">
        <v>67</v>
      </c>
      <c r="O806">
        <v>1</v>
      </c>
      <c r="P806">
        <v>19</v>
      </c>
      <c r="Q806">
        <v>1.25</v>
      </c>
      <c r="R806">
        <v>1.3</v>
      </c>
      <c r="S806">
        <v>0.3</v>
      </c>
      <c r="T806">
        <v>42</v>
      </c>
      <c r="U806">
        <v>91.7</v>
      </c>
      <c r="V806">
        <v>7.0000000000000007E-2</v>
      </c>
      <c r="W806">
        <v>5.42</v>
      </c>
      <c r="X806">
        <v>0.06</v>
      </c>
      <c r="Y806">
        <v>10.3</v>
      </c>
      <c r="Z806">
        <v>12.3</v>
      </c>
      <c r="AA806">
        <v>25.72</v>
      </c>
      <c r="AB806">
        <v>1.68</v>
      </c>
      <c r="AC806">
        <v>3.5</v>
      </c>
      <c r="AD806">
        <v>-5</v>
      </c>
      <c r="AE806">
        <v>0.12</v>
      </c>
      <c r="AF806">
        <v>9.8000000000000007</v>
      </c>
      <c r="AG806">
        <v>4.45</v>
      </c>
      <c r="AH806">
        <v>353</v>
      </c>
      <c r="AI806">
        <v>0.25</v>
      </c>
      <c r="AJ806">
        <v>0.05</v>
      </c>
      <c r="AK806">
        <v>16</v>
      </c>
      <c r="AL806">
        <v>1.9E-2</v>
      </c>
      <c r="AM806">
        <v>8.16</v>
      </c>
      <c r="AN806">
        <v>-0.02</v>
      </c>
      <c r="AO806">
        <v>-0.02</v>
      </c>
      <c r="AP806">
        <v>2.4</v>
      </c>
      <c r="AQ806">
        <v>-0.1</v>
      </c>
      <c r="AR806">
        <v>28.6</v>
      </c>
      <c r="AS806">
        <v>-0.02</v>
      </c>
      <c r="AT806">
        <v>1.6</v>
      </c>
      <c r="AU806">
        <v>910</v>
      </c>
      <c r="AV806">
        <v>0.06</v>
      </c>
      <c r="AW806">
        <v>0.4</v>
      </c>
      <c r="AX806">
        <v>56</v>
      </c>
      <c r="AY806">
        <v>-0.1</v>
      </c>
      <c r="AZ806">
        <v>31.5</v>
      </c>
    </row>
    <row r="807" spans="1:52" hidden="1" x14ac:dyDescent="0.3">
      <c r="A807" t="s">
        <v>3013</v>
      </c>
      <c r="B807" t="s">
        <v>3014</v>
      </c>
      <c r="C807" s="1" t="str">
        <f t="shared" si="134"/>
        <v>21:1175</v>
      </c>
      <c r="D807" s="1" t="str">
        <f t="shared" si="131"/>
        <v>21:0241</v>
      </c>
      <c r="E807" t="s">
        <v>3015</v>
      </c>
      <c r="F807" t="s">
        <v>3016</v>
      </c>
      <c r="H807">
        <v>71.36627</v>
      </c>
      <c r="I807">
        <v>-114.80311</v>
      </c>
      <c r="J807" s="1" t="str">
        <f t="shared" si="132"/>
        <v>NGR bulk stream sediment</v>
      </c>
      <c r="K807" s="1" t="str">
        <f t="shared" si="133"/>
        <v>&lt;177 micron (NGR)</v>
      </c>
      <c r="L807">
        <v>40</v>
      </c>
      <c r="M807" t="s">
        <v>87</v>
      </c>
      <c r="N807">
        <v>68</v>
      </c>
      <c r="O807">
        <v>1</v>
      </c>
      <c r="P807">
        <v>30</v>
      </c>
      <c r="Q807">
        <v>1.56</v>
      </c>
      <c r="R807">
        <v>1.7</v>
      </c>
      <c r="S807">
        <v>0.4</v>
      </c>
      <c r="T807">
        <v>-20</v>
      </c>
      <c r="U807">
        <v>155.5</v>
      </c>
      <c r="V807">
        <v>0.09</v>
      </c>
      <c r="W807">
        <v>5.28</v>
      </c>
      <c r="X807">
        <v>0.12</v>
      </c>
      <c r="Y807">
        <v>11.9</v>
      </c>
      <c r="Z807">
        <v>16.100000000000001</v>
      </c>
      <c r="AA807">
        <v>36.03</v>
      </c>
      <c r="AB807">
        <v>1.91</v>
      </c>
      <c r="AC807">
        <v>4.5</v>
      </c>
      <c r="AD807">
        <v>-5</v>
      </c>
      <c r="AE807">
        <v>0.11</v>
      </c>
      <c r="AF807">
        <v>11.4</v>
      </c>
      <c r="AG807">
        <v>4.96</v>
      </c>
      <c r="AH807">
        <v>441</v>
      </c>
      <c r="AI807">
        <v>0.25</v>
      </c>
      <c r="AJ807">
        <v>4.8000000000000001E-2</v>
      </c>
      <c r="AK807">
        <v>19.8</v>
      </c>
      <c r="AL807">
        <v>2.4E-2</v>
      </c>
      <c r="AM807">
        <v>10.41</v>
      </c>
      <c r="AN807">
        <v>0.02</v>
      </c>
      <c r="AO807">
        <v>0.03</v>
      </c>
      <c r="AP807">
        <v>3.6</v>
      </c>
      <c r="AQ807">
        <v>0.1</v>
      </c>
      <c r="AR807">
        <v>31.2</v>
      </c>
      <c r="AS807">
        <v>-0.02</v>
      </c>
      <c r="AT807">
        <v>2.2000000000000002</v>
      </c>
      <c r="AU807">
        <v>780</v>
      </c>
      <c r="AV807">
        <v>0.08</v>
      </c>
      <c r="AW807">
        <v>0.4</v>
      </c>
      <c r="AX807">
        <v>52</v>
      </c>
      <c r="AY807">
        <v>-0.1</v>
      </c>
      <c r="AZ807">
        <v>40</v>
      </c>
    </row>
    <row r="808" spans="1:52" hidden="1" x14ac:dyDescent="0.3">
      <c r="A808" t="s">
        <v>3017</v>
      </c>
      <c r="B808" t="s">
        <v>3018</v>
      </c>
      <c r="C808" s="1" t="str">
        <f t="shared" si="134"/>
        <v>21:1175</v>
      </c>
      <c r="D808" s="1" t="str">
        <f t="shared" si="131"/>
        <v>21:0241</v>
      </c>
      <c r="E808" t="s">
        <v>3019</v>
      </c>
      <c r="F808" t="s">
        <v>3020</v>
      </c>
      <c r="H808">
        <v>71.37236</v>
      </c>
      <c r="I808">
        <v>-114.93312</v>
      </c>
      <c r="J808" s="1" t="str">
        <f t="shared" si="132"/>
        <v>NGR bulk stream sediment</v>
      </c>
      <c r="K808" s="1" t="str">
        <f t="shared" si="133"/>
        <v>&lt;177 micron (NGR)</v>
      </c>
      <c r="L808">
        <v>40</v>
      </c>
      <c r="M808" t="s">
        <v>92</v>
      </c>
      <c r="N808">
        <v>69</v>
      </c>
      <c r="O808">
        <v>1</v>
      </c>
      <c r="P808">
        <v>21</v>
      </c>
      <c r="Q808">
        <v>1.83</v>
      </c>
      <c r="R808">
        <v>1.5</v>
      </c>
      <c r="S808">
        <v>-0.2</v>
      </c>
      <c r="T808">
        <v>-20</v>
      </c>
      <c r="U808">
        <v>108.1</v>
      </c>
      <c r="V808">
        <v>0.11</v>
      </c>
      <c r="W808">
        <v>6.6</v>
      </c>
      <c r="X808">
        <v>0.06</v>
      </c>
      <c r="Y808">
        <v>8.1999999999999993</v>
      </c>
      <c r="Z808">
        <v>18.899999999999999</v>
      </c>
      <c r="AA808">
        <v>18.57</v>
      </c>
      <c r="AB808">
        <v>1.67</v>
      </c>
      <c r="AC808">
        <v>5.7</v>
      </c>
      <c r="AD808">
        <v>10</v>
      </c>
      <c r="AE808">
        <v>0.18</v>
      </c>
      <c r="AF808">
        <v>15.9</v>
      </c>
      <c r="AG808">
        <v>6.36</v>
      </c>
      <c r="AH808">
        <v>265</v>
      </c>
      <c r="AI808">
        <v>0.19</v>
      </c>
      <c r="AJ808">
        <v>2.1000000000000001E-2</v>
      </c>
      <c r="AK808">
        <v>13.1</v>
      </c>
      <c r="AL808">
        <v>2.7E-2</v>
      </c>
      <c r="AM808">
        <v>5.96</v>
      </c>
      <c r="AN808">
        <v>0.03</v>
      </c>
      <c r="AO808">
        <v>0.03</v>
      </c>
      <c r="AP808">
        <v>3.7</v>
      </c>
      <c r="AQ808">
        <v>0.2</v>
      </c>
      <c r="AR808">
        <v>34</v>
      </c>
      <c r="AS808">
        <v>-0.02</v>
      </c>
      <c r="AT808">
        <v>2.6</v>
      </c>
      <c r="AU808">
        <v>660</v>
      </c>
      <c r="AV808">
        <v>0.09</v>
      </c>
      <c r="AW808">
        <v>0.6</v>
      </c>
      <c r="AX808">
        <v>34</v>
      </c>
      <c r="AY808">
        <v>-0.1</v>
      </c>
      <c r="AZ808">
        <v>29.2</v>
      </c>
    </row>
    <row r="809" spans="1:52" hidden="1" x14ac:dyDescent="0.3">
      <c r="A809" t="s">
        <v>3021</v>
      </c>
      <c r="B809" t="s">
        <v>3022</v>
      </c>
      <c r="C809" s="1" t="str">
        <f t="shared" si="134"/>
        <v>21:1175</v>
      </c>
      <c r="D809" s="1" t="str">
        <f t="shared" si="131"/>
        <v>21:0241</v>
      </c>
      <c r="E809" t="s">
        <v>3023</v>
      </c>
      <c r="F809" t="s">
        <v>3024</v>
      </c>
      <c r="H809">
        <v>71.361339999999998</v>
      </c>
      <c r="I809">
        <v>-114.99112</v>
      </c>
      <c r="J809" s="1" t="str">
        <f t="shared" si="132"/>
        <v>NGR bulk stream sediment</v>
      </c>
      <c r="K809" s="1" t="str">
        <f t="shared" si="133"/>
        <v>&lt;177 micron (NGR)</v>
      </c>
      <c r="L809">
        <v>40</v>
      </c>
      <c r="M809" t="s">
        <v>97</v>
      </c>
      <c r="N809">
        <v>70</v>
      </c>
      <c r="O809">
        <v>1</v>
      </c>
      <c r="P809">
        <v>25</v>
      </c>
      <c r="Q809">
        <v>1.71</v>
      </c>
      <c r="R809">
        <v>1.7</v>
      </c>
      <c r="S809">
        <v>0.7</v>
      </c>
      <c r="T809">
        <v>34</v>
      </c>
      <c r="U809">
        <v>392.1</v>
      </c>
      <c r="V809">
        <v>0.09</v>
      </c>
      <c r="W809">
        <v>5.35</v>
      </c>
      <c r="X809">
        <v>7.0000000000000007E-2</v>
      </c>
      <c r="Y809">
        <v>9.1</v>
      </c>
      <c r="Z809">
        <v>15.8</v>
      </c>
      <c r="AA809">
        <v>20.62</v>
      </c>
      <c r="AB809">
        <v>1.56</v>
      </c>
      <c r="AC809">
        <v>4.7</v>
      </c>
      <c r="AD809">
        <v>-5</v>
      </c>
      <c r="AE809">
        <v>0.2</v>
      </c>
      <c r="AF809">
        <v>12</v>
      </c>
      <c r="AG809">
        <v>4.91</v>
      </c>
      <c r="AH809">
        <v>337</v>
      </c>
      <c r="AI809">
        <v>0.28999999999999998</v>
      </c>
      <c r="AJ809">
        <v>4.5999999999999999E-2</v>
      </c>
      <c r="AK809">
        <v>14.9</v>
      </c>
      <c r="AL809">
        <v>0.02</v>
      </c>
      <c r="AM809">
        <v>10.29</v>
      </c>
      <c r="AN809">
        <v>0.04</v>
      </c>
      <c r="AO809">
        <v>0.02</v>
      </c>
      <c r="AP809">
        <v>2.7</v>
      </c>
      <c r="AQ809">
        <v>0.2</v>
      </c>
      <c r="AR809">
        <v>43.4</v>
      </c>
      <c r="AS809">
        <v>0.03</v>
      </c>
      <c r="AT809">
        <v>1.6</v>
      </c>
      <c r="AU809">
        <v>840</v>
      </c>
      <c r="AV809">
        <v>0.1</v>
      </c>
      <c r="AW809">
        <v>0.5</v>
      </c>
      <c r="AX809">
        <v>44</v>
      </c>
      <c r="AY809">
        <v>0.1</v>
      </c>
      <c r="AZ809">
        <v>35.6</v>
      </c>
    </row>
    <row r="810" spans="1:52" hidden="1" x14ac:dyDescent="0.3">
      <c r="A810" t="s">
        <v>3025</v>
      </c>
      <c r="B810" t="s">
        <v>3026</v>
      </c>
      <c r="C810" s="1" t="str">
        <f t="shared" si="134"/>
        <v>21:1175</v>
      </c>
      <c r="D810" s="1" t="str">
        <f t="shared" si="131"/>
        <v>21:0241</v>
      </c>
      <c r="E810" t="s">
        <v>3027</v>
      </c>
      <c r="F810" t="s">
        <v>3028</v>
      </c>
      <c r="H810">
        <v>71.351219999999998</v>
      </c>
      <c r="I810">
        <v>-115.16614</v>
      </c>
      <c r="J810" s="1" t="str">
        <f t="shared" si="132"/>
        <v>NGR bulk stream sediment</v>
      </c>
      <c r="K810" s="1" t="str">
        <f t="shared" si="133"/>
        <v>&lt;177 micron (NGR)</v>
      </c>
      <c r="L810">
        <v>40</v>
      </c>
      <c r="M810" t="s">
        <v>102</v>
      </c>
      <c r="N810">
        <v>71</v>
      </c>
      <c r="O810">
        <v>1</v>
      </c>
      <c r="P810">
        <v>65</v>
      </c>
      <c r="Q810">
        <v>2.5499999999999998</v>
      </c>
      <c r="R810">
        <v>4.2</v>
      </c>
      <c r="S810">
        <v>1.7</v>
      </c>
      <c r="T810">
        <v>-20</v>
      </c>
      <c r="U810">
        <v>131.30000000000001</v>
      </c>
      <c r="V810">
        <v>0.15</v>
      </c>
      <c r="W810">
        <v>0.81</v>
      </c>
      <c r="X810">
        <v>0.12</v>
      </c>
      <c r="Y810">
        <v>13.4</v>
      </c>
      <c r="Z810">
        <v>29.4</v>
      </c>
      <c r="AA810">
        <v>56.51</v>
      </c>
      <c r="AB810">
        <v>2.81</v>
      </c>
      <c r="AC810">
        <v>7.5</v>
      </c>
      <c r="AD810">
        <v>32</v>
      </c>
      <c r="AE810">
        <v>0.15</v>
      </c>
      <c r="AF810">
        <v>16.399999999999999</v>
      </c>
      <c r="AG810">
        <v>4.6399999999999997</v>
      </c>
      <c r="AH810">
        <v>192</v>
      </c>
      <c r="AI810">
        <v>0.41</v>
      </c>
      <c r="AJ810">
        <v>0.04</v>
      </c>
      <c r="AK810">
        <v>26.8</v>
      </c>
      <c r="AL810">
        <v>4.1000000000000002E-2</v>
      </c>
      <c r="AM810">
        <v>13.56</v>
      </c>
      <c r="AN810">
        <v>0.13</v>
      </c>
      <c r="AO810">
        <v>0.04</v>
      </c>
      <c r="AP810">
        <v>5.5</v>
      </c>
      <c r="AQ810">
        <v>0.6</v>
      </c>
      <c r="AR810">
        <v>13.6</v>
      </c>
      <c r="AS810">
        <v>-0.02</v>
      </c>
      <c r="AT810">
        <v>2.7</v>
      </c>
      <c r="AU810">
        <v>850</v>
      </c>
      <c r="AV810">
        <v>0.16</v>
      </c>
      <c r="AW810">
        <v>0.8</v>
      </c>
      <c r="AX810">
        <v>68</v>
      </c>
      <c r="AY810">
        <v>0.1</v>
      </c>
      <c r="AZ810">
        <v>71</v>
      </c>
    </row>
    <row r="811" spans="1:52" hidden="1" x14ac:dyDescent="0.3">
      <c r="A811" t="s">
        <v>3029</v>
      </c>
      <c r="B811" t="s">
        <v>3030</v>
      </c>
      <c r="C811" s="1" t="str">
        <f t="shared" si="134"/>
        <v>21:1175</v>
      </c>
      <c r="D811" s="1" t="str">
        <f>HYPERLINK("http://geochem.nrcan.gc.ca/cdogs/content/svy/svy_e.htm", "")</f>
        <v/>
      </c>
      <c r="G811" s="1" t="str">
        <f>HYPERLINK("http://geochem.nrcan.gc.ca/cdogs/content/cr_/cr_00160_e.htm", "160")</f>
        <v>160</v>
      </c>
      <c r="J811" t="s">
        <v>70</v>
      </c>
      <c r="K811" t="s">
        <v>71</v>
      </c>
      <c r="L811">
        <v>40</v>
      </c>
      <c r="M811" t="s">
        <v>72</v>
      </c>
      <c r="N811">
        <v>72</v>
      </c>
      <c r="O811">
        <v>8</v>
      </c>
      <c r="P811">
        <v>75</v>
      </c>
      <c r="Q811">
        <v>0.77</v>
      </c>
      <c r="R811">
        <v>7.9</v>
      </c>
      <c r="S811">
        <v>0.8</v>
      </c>
      <c r="T811">
        <v>-20</v>
      </c>
      <c r="U811">
        <v>243.7</v>
      </c>
      <c r="V811">
        <v>0.09</v>
      </c>
      <c r="W811">
        <v>0.47</v>
      </c>
      <c r="X811">
        <v>0.21</v>
      </c>
      <c r="Y811">
        <v>6.5</v>
      </c>
      <c r="Z811">
        <v>15.7</v>
      </c>
      <c r="AA811">
        <v>11.12</v>
      </c>
      <c r="AB811">
        <v>1.49</v>
      </c>
      <c r="AC811">
        <v>2.5</v>
      </c>
      <c r="AD811">
        <v>15</v>
      </c>
      <c r="AE811">
        <v>0.05</v>
      </c>
      <c r="AF811">
        <v>16.600000000000001</v>
      </c>
      <c r="AG811">
        <v>0.48</v>
      </c>
      <c r="AH811">
        <v>235</v>
      </c>
      <c r="AI811">
        <v>0.57999999999999996</v>
      </c>
      <c r="AJ811">
        <v>8.9999999999999993E-3</v>
      </c>
      <c r="AK811">
        <v>13.9</v>
      </c>
      <c r="AL811">
        <v>7.5999999999999998E-2</v>
      </c>
      <c r="AM811">
        <v>11.67</v>
      </c>
      <c r="AN811">
        <v>0.02</v>
      </c>
      <c r="AO811">
        <v>0.28000000000000003</v>
      </c>
      <c r="AP811">
        <v>1.9</v>
      </c>
      <c r="AQ811">
        <v>0.3</v>
      </c>
      <c r="AR811">
        <v>31.4</v>
      </c>
      <c r="AS811">
        <v>-0.02</v>
      </c>
      <c r="AT811">
        <v>4.4000000000000004</v>
      </c>
      <c r="AU811">
        <v>370</v>
      </c>
      <c r="AV811">
        <v>0.04</v>
      </c>
      <c r="AW811">
        <v>1.4</v>
      </c>
      <c r="AX811">
        <v>24</v>
      </c>
      <c r="AY811">
        <v>0.2</v>
      </c>
      <c r="AZ811">
        <v>51</v>
      </c>
    </row>
    <row r="812" spans="1:52" hidden="1" x14ac:dyDescent="0.3">
      <c r="A812" t="s">
        <v>3031</v>
      </c>
      <c r="B812" t="s">
        <v>3032</v>
      </c>
      <c r="C812" s="1" t="str">
        <f t="shared" si="134"/>
        <v>21:1175</v>
      </c>
      <c r="D812" s="1" t="str">
        <f t="shared" ref="D812:D825" si="135">HYPERLINK("http://geochem.nrcan.gc.ca/cdogs/content/svy/svy210241_e.htm", "21:0241")</f>
        <v>21:0241</v>
      </c>
      <c r="E812" t="s">
        <v>3033</v>
      </c>
      <c r="F812" t="s">
        <v>3034</v>
      </c>
      <c r="H812">
        <v>71.351709999999997</v>
      </c>
      <c r="I812">
        <v>-115.24214000000001</v>
      </c>
      <c r="J812" s="1" t="str">
        <f t="shared" ref="J812:J825" si="136">HYPERLINK("http://geochem.nrcan.gc.ca/cdogs/content/kwd/kwd020030_e.htm", "NGR bulk stream sediment")</f>
        <v>NGR bulk stream sediment</v>
      </c>
      <c r="K812" s="1" t="str">
        <f t="shared" ref="K812:K825" si="137">HYPERLINK("http://geochem.nrcan.gc.ca/cdogs/content/kwd/kwd080006_e.htm", "&lt;177 micron (NGR)")</f>
        <v>&lt;177 micron (NGR)</v>
      </c>
      <c r="L812">
        <v>40</v>
      </c>
      <c r="M812" t="s">
        <v>107</v>
      </c>
      <c r="N812">
        <v>73</v>
      </c>
      <c r="O812">
        <v>1</v>
      </c>
      <c r="P812">
        <v>36</v>
      </c>
      <c r="Q812">
        <v>1.88</v>
      </c>
      <c r="R812">
        <v>2.6</v>
      </c>
      <c r="S812">
        <v>0.7</v>
      </c>
      <c r="T812">
        <v>-20</v>
      </c>
      <c r="U812">
        <v>133.69999999999999</v>
      </c>
      <c r="V812">
        <v>0.12</v>
      </c>
      <c r="W812">
        <v>4.08</v>
      </c>
      <c r="X812">
        <v>0.12</v>
      </c>
      <c r="Y812">
        <v>11.6</v>
      </c>
      <c r="Z812">
        <v>21.8</v>
      </c>
      <c r="AA812">
        <v>42.03</v>
      </c>
      <c r="AB812">
        <v>2.31</v>
      </c>
      <c r="AC812">
        <v>5.7</v>
      </c>
      <c r="AD812">
        <v>21</v>
      </c>
      <c r="AE812">
        <v>0.16</v>
      </c>
      <c r="AF812">
        <v>13.6</v>
      </c>
      <c r="AG812">
        <v>5.17</v>
      </c>
      <c r="AH812">
        <v>610</v>
      </c>
      <c r="AI812">
        <v>0.35</v>
      </c>
      <c r="AJ812">
        <v>4.1000000000000002E-2</v>
      </c>
      <c r="AK812">
        <v>19.7</v>
      </c>
      <c r="AL812">
        <v>0.04</v>
      </c>
      <c r="AM812">
        <v>11.85</v>
      </c>
      <c r="AN812">
        <v>0.08</v>
      </c>
      <c r="AO812">
        <v>0.04</v>
      </c>
      <c r="AP812">
        <v>3.8</v>
      </c>
      <c r="AQ812">
        <v>0.5</v>
      </c>
      <c r="AR812">
        <v>23.4</v>
      </c>
      <c r="AS812">
        <v>-0.02</v>
      </c>
      <c r="AT812">
        <v>2.1</v>
      </c>
      <c r="AU812">
        <v>650</v>
      </c>
      <c r="AV812">
        <v>0.11</v>
      </c>
      <c r="AW812">
        <v>0.6</v>
      </c>
      <c r="AX812">
        <v>51</v>
      </c>
      <c r="AY812">
        <v>-0.1</v>
      </c>
      <c r="AZ812">
        <v>58.4</v>
      </c>
    </row>
    <row r="813" spans="1:52" hidden="1" x14ac:dyDescent="0.3">
      <c r="A813" t="s">
        <v>3035</v>
      </c>
      <c r="B813" t="s">
        <v>3036</v>
      </c>
      <c r="C813" s="1" t="str">
        <f t="shared" si="134"/>
        <v>21:1175</v>
      </c>
      <c r="D813" s="1" t="str">
        <f t="shared" si="135"/>
        <v>21:0241</v>
      </c>
      <c r="E813" t="s">
        <v>3037</v>
      </c>
      <c r="F813" t="s">
        <v>3038</v>
      </c>
      <c r="H813">
        <v>71.343710000000002</v>
      </c>
      <c r="I813">
        <v>-115.29013999999999</v>
      </c>
      <c r="J813" s="1" t="str">
        <f t="shared" si="136"/>
        <v>NGR bulk stream sediment</v>
      </c>
      <c r="K813" s="1" t="str">
        <f t="shared" si="137"/>
        <v>&lt;177 micron (NGR)</v>
      </c>
      <c r="L813">
        <v>40</v>
      </c>
      <c r="M813" t="s">
        <v>112</v>
      </c>
      <c r="N813">
        <v>74</v>
      </c>
      <c r="O813">
        <v>1</v>
      </c>
      <c r="P813">
        <v>42</v>
      </c>
      <c r="Q813">
        <v>2.77</v>
      </c>
      <c r="R813">
        <v>1.8</v>
      </c>
      <c r="S813">
        <v>1.1000000000000001</v>
      </c>
      <c r="T813">
        <v>-20</v>
      </c>
      <c r="U813">
        <v>167.6</v>
      </c>
      <c r="V813">
        <v>0.14000000000000001</v>
      </c>
      <c r="W813">
        <v>0.85</v>
      </c>
      <c r="X813">
        <v>0.11</v>
      </c>
      <c r="Y813">
        <v>12.3</v>
      </c>
      <c r="Z813">
        <v>29.3</v>
      </c>
      <c r="AA813">
        <v>40.53</v>
      </c>
      <c r="AB813">
        <v>2.44</v>
      </c>
      <c r="AC813">
        <v>8</v>
      </c>
      <c r="AD813">
        <v>17</v>
      </c>
      <c r="AE813">
        <v>0.14000000000000001</v>
      </c>
      <c r="AF813">
        <v>14.4</v>
      </c>
      <c r="AG813">
        <v>5.55</v>
      </c>
      <c r="AH813">
        <v>305</v>
      </c>
      <c r="AI813">
        <v>0.21</v>
      </c>
      <c r="AJ813">
        <v>0.03</v>
      </c>
      <c r="AK813">
        <v>22.8</v>
      </c>
      <c r="AL813">
        <v>2.7E-2</v>
      </c>
      <c r="AM813">
        <v>12.31</v>
      </c>
      <c r="AN813">
        <v>7.0000000000000007E-2</v>
      </c>
      <c r="AO813">
        <v>0.03</v>
      </c>
      <c r="AP813">
        <v>4.9000000000000004</v>
      </c>
      <c r="AQ813">
        <v>0.4</v>
      </c>
      <c r="AR813">
        <v>10.1</v>
      </c>
      <c r="AS813">
        <v>-0.02</v>
      </c>
      <c r="AT813">
        <v>3.1</v>
      </c>
      <c r="AU813">
        <v>1080</v>
      </c>
      <c r="AV813">
        <v>0.16</v>
      </c>
      <c r="AW813">
        <v>0.8</v>
      </c>
      <c r="AX813">
        <v>50</v>
      </c>
      <c r="AY813">
        <v>0.1</v>
      </c>
      <c r="AZ813">
        <v>62.8</v>
      </c>
    </row>
    <row r="814" spans="1:52" hidden="1" x14ac:dyDescent="0.3">
      <c r="A814" t="s">
        <v>3039</v>
      </c>
      <c r="B814" t="s">
        <v>3040</v>
      </c>
      <c r="C814" s="1" t="str">
        <f t="shared" si="134"/>
        <v>21:1175</v>
      </c>
      <c r="D814" s="1" t="str">
        <f t="shared" si="135"/>
        <v>21:0241</v>
      </c>
      <c r="E814" t="s">
        <v>3041</v>
      </c>
      <c r="F814" t="s">
        <v>3042</v>
      </c>
      <c r="H814">
        <v>71.339299999999994</v>
      </c>
      <c r="I814">
        <v>-115.38915</v>
      </c>
      <c r="J814" s="1" t="str">
        <f t="shared" si="136"/>
        <v>NGR bulk stream sediment</v>
      </c>
      <c r="K814" s="1" t="str">
        <f t="shared" si="137"/>
        <v>&lt;177 micron (NGR)</v>
      </c>
      <c r="L814">
        <v>40</v>
      </c>
      <c r="M814" t="s">
        <v>125</v>
      </c>
      <c r="N814">
        <v>75</v>
      </c>
      <c r="O814">
        <v>1</v>
      </c>
      <c r="P814">
        <v>20</v>
      </c>
      <c r="Q814">
        <v>1.45</v>
      </c>
      <c r="R814">
        <v>1.2</v>
      </c>
      <c r="S814">
        <v>0.5</v>
      </c>
      <c r="T814">
        <v>-20</v>
      </c>
      <c r="U814">
        <v>83.9</v>
      </c>
      <c r="V814">
        <v>7.0000000000000007E-2</v>
      </c>
      <c r="W814">
        <v>7.82</v>
      </c>
      <c r="X814">
        <v>0.09</v>
      </c>
      <c r="Y814">
        <v>10.3</v>
      </c>
      <c r="Z814">
        <v>14.2</v>
      </c>
      <c r="AA814">
        <v>27.17</v>
      </c>
      <c r="AB814">
        <v>1.49</v>
      </c>
      <c r="AC814">
        <v>4</v>
      </c>
      <c r="AD814">
        <v>6</v>
      </c>
      <c r="AE814">
        <v>0.1</v>
      </c>
      <c r="AF814">
        <v>8.5</v>
      </c>
      <c r="AG814">
        <v>5.43</v>
      </c>
      <c r="AH814">
        <v>301</v>
      </c>
      <c r="AI814">
        <v>0.16</v>
      </c>
      <c r="AJ814">
        <v>6.6000000000000003E-2</v>
      </c>
      <c r="AK814">
        <v>16.5</v>
      </c>
      <c r="AL814">
        <v>2.1999999999999999E-2</v>
      </c>
      <c r="AM814">
        <v>6.36</v>
      </c>
      <c r="AN814">
        <v>-0.02</v>
      </c>
      <c r="AO814">
        <v>0.03</v>
      </c>
      <c r="AP814">
        <v>2.7</v>
      </c>
      <c r="AQ814">
        <v>0.2</v>
      </c>
      <c r="AR814">
        <v>34.5</v>
      </c>
      <c r="AS814">
        <v>0.06</v>
      </c>
      <c r="AT814">
        <v>1.8</v>
      </c>
      <c r="AU814">
        <v>610</v>
      </c>
      <c r="AV814">
        <v>0.06</v>
      </c>
      <c r="AW814">
        <v>0.4</v>
      </c>
      <c r="AX814">
        <v>50</v>
      </c>
      <c r="AY814">
        <v>-0.1</v>
      </c>
      <c r="AZ814">
        <v>31.8</v>
      </c>
    </row>
    <row r="815" spans="1:52" hidden="1" x14ac:dyDescent="0.3">
      <c r="A815" t="s">
        <v>3043</v>
      </c>
      <c r="B815" t="s">
        <v>3044</v>
      </c>
      <c r="C815" s="1" t="str">
        <f t="shared" si="134"/>
        <v>21:1175</v>
      </c>
      <c r="D815" s="1" t="str">
        <f t="shared" si="135"/>
        <v>21:0241</v>
      </c>
      <c r="E815" t="s">
        <v>3045</v>
      </c>
      <c r="F815" t="s">
        <v>3046</v>
      </c>
      <c r="H815">
        <v>71.252970000000005</v>
      </c>
      <c r="I815">
        <v>-115.68016</v>
      </c>
      <c r="J815" s="1" t="str">
        <f t="shared" si="136"/>
        <v>NGR bulk stream sediment</v>
      </c>
      <c r="K815" s="1" t="str">
        <f t="shared" si="137"/>
        <v>&lt;177 micron (NGR)</v>
      </c>
      <c r="L815">
        <v>40</v>
      </c>
      <c r="M815" t="s">
        <v>130</v>
      </c>
      <c r="N815">
        <v>76</v>
      </c>
      <c r="O815">
        <v>1</v>
      </c>
      <c r="P815">
        <v>42</v>
      </c>
      <c r="Q815">
        <v>1.86</v>
      </c>
      <c r="R815">
        <v>1.6</v>
      </c>
      <c r="S815">
        <v>0.9</v>
      </c>
      <c r="T815">
        <v>-20</v>
      </c>
      <c r="U815">
        <v>92.1</v>
      </c>
      <c r="V815">
        <v>0.18</v>
      </c>
      <c r="W815">
        <v>1.97</v>
      </c>
      <c r="X815">
        <v>0.12</v>
      </c>
      <c r="Y815">
        <v>12.9</v>
      </c>
      <c r="Z815">
        <v>26.7</v>
      </c>
      <c r="AA815">
        <v>39.229999999999997</v>
      </c>
      <c r="AB815">
        <v>2.59</v>
      </c>
      <c r="AC815">
        <v>6</v>
      </c>
      <c r="AD815">
        <v>21</v>
      </c>
      <c r="AE815">
        <v>0.18</v>
      </c>
      <c r="AF815">
        <v>16</v>
      </c>
      <c r="AG815">
        <v>3.19</v>
      </c>
      <c r="AH815">
        <v>359</v>
      </c>
      <c r="AI815">
        <v>0.22</v>
      </c>
      <c r="AJ815">
        <v>2.4E-2</v>
      </c>
      <c r="AK815">
        <v>24</v>
      </c>
      <c r="AL815">
        <v>2.5999999999999999E-2</v>
      </c>
      <c r="AM815">
        <v>10.99</v>
      </c>
      <c r="AN815">
        <v>0.23</v>
      </c>
      <c r="AO815">
        <v>0.05</v>
      </c>
      <c r="AP815">
        <v>5.4</v>
      </c>
      <c r="AQ815">
        <v>0.3</v>
      </c>
      <c r="AR815">
        <v>11.5</v>
      </c>
      <c r="AS815">
        <v>-0.02</v>
      </c>
      <c r="AT815">
        <v>3.3</v>
      </c>
      <c r="AU815">
        <v>450</v>
      </c>
      <c r="AV815">
        <v>0.1</v>
      </c>
      <c r="AW815">
        <v>0.5</v>
      </c>
      <c r="AX815">
        <v>51</v>
      </c>
      <c r="AY815">
        <v>-0.1</v>
      </c>
      <c r="AZ815">
        <v>61.6</v>
      </c>
    </row>
    <row r="816" spans="1:52" hidden="1" x14ac:dyDescent="0.3">
      <c r="A816" t="s">
        <v>3047</v>
      </c>
      <c r="B816" t="s">
        <v>3048</v>
      </c>
      <c r="C816" s="1" t="str">
        <f t="shared" si="134"/>
        <v>21:1175</v>
      </c>
      <c r="D816" s="1" t="str">
        <f t="shared" si="135"/>
        <v>21:0241</v>
      </c>
      <c r="E816" t="s">
        <v>3049</v>
      </c>
      <c r="F816" t="s">
        <v>3050</v>
      </c>
      <c r="H816">
        <v>71.244579999999999</v>
      </c>
      <c r="I816">
        <v>-115.74616</v>
      </c>
      <c r="J816" s="1" t="str">
        <f t="shared" si="136"/>
        <v>NGR bulk stream sediment</v>
      </c>
      <c r="K816" s="1" t="str">
        <f t="shared" si="137"/>
        <v>&lt;177 micron (NGR)</v>
      </c>
      <c r="L816">
        <v>40</v>
      </c>
      <c r="M816" t="s">
        <v>135</v>
      </c>
      <c r="N816">
        <v>77</v>
      </c>
      <c r="O816">
        <v>1</v>
      </c>
      <c r="P816">
        <v>47</v>
      </c>
      <c r="Q816">
        <v>1.97</v>
      </c>
      <c r="R816">
        <v>2</v>
      </c>
      <c r="S816">
        <v>1.6</v>
      </c>
      <c r="T816">
        <v>-20</v>
      </c>
      <c r="U816">
        <v>79.7</v>
      </c>
      <c r="V816">
        <v>0.17</v>
      </c>
      <c r="W816">
        <v>1.23</v>
      </c>
      <c r="X816">
        <v>0.17</v>
      </c>
      <c r="Y816">
        <v>16.3</v>
      </c>
      <c r="Z816">
        <v>24.4</v>
      </c>
      <c r="AA816">
        <v>67.34</v>
      </c>
      <c r="AB816">
        <v>2.99</v>
      </c>
      <c r="AC816">
        <v>6.7</v>
      </c>
      <c r="AD816">
        <v>27</v>
      </c>
      <c r="AE816">
        <v>0.14000000000000001</v>
      </c>
      <c r="AF816">
        <v>15.5</v>
      </c>
      <c r="AG816">
        <v>2.57</v>
      </c>
      <c r="AH816">
        <v>365</v>
      </c>
      <c r="AI816">
        <v>0.14000000000000001</v>
      </c>
      <c r="AJ816">
        <v>4.3999999999999997E-2</v>
      </c>
      <c r="AK816">
        <v>28</v>
      </c>
      <c r="AL816">
        <v>0.04</v>
      </c>
      <c r="AM816">
        <v>10.42</v>
      </c>
      <c r="AN816">
        <v>0.05</v>
      </c>
      <c r="AO816">
        <v>0.04</v>
      </c>
      <c r="AP816">
        <v>6.1</v>
      </c>
      <c r="AQ816">
        <v>0.5</v>
      </c>
      <c r="AR816">
        <v>11.8</v>
      </c>
      <c r="AS816">
        <v>-0.02</v>
      </c>
      <c r="AT816">
        <v>3.4</v>
      </c>
      <c r="AU816">
        <v>620</v>
      </c>
      <c r="AV816">
        <v>0.08</v>
      </c>
      <c r="AW816">
        <v>0.5</v>
      </c>
      <c r="AX816">
        <v>72</v>
      </c>
      <c r="AY816">
        <v>-0.1</v>
      </c>
      <c r="AZ816">
        <v>73.900000000000006</v>
      </c>
    </row>
    <row r="817" spans="1:52" hidden="1" x14ac:dyDescent="0.3">
      <c r="A817" t="s">
        <v>3051</v>
      </c>
      <c r="B817" t="s">
        <v>3052</v>
      </c>
      <c r="C817" s="1" t="str">
        <f t="shared" si="134"/>
        <v>21:1175</v>
      </c>
      <c r="D817" s="1" t="str">
        <f t="shared" si="135"/>
        <v>21:0241</v>
      </c>
      <c r="E817" t="s">
        <v>3053</v>
      </c>
      <c r="F817" t="s">
        <v>3054</v>
      </c>
      <c r="H817">
        <v>71.225269999999995</v>
      </c>
      <c r="I817">
        <v>-115.81417</v>
      </c>
      <c r="J817" s="1" t="str">
        <f t="shared" si="136"/>
        <v>NGR bulk stream sediment</v>
      </c>
      <c r="K817" s="1" t="str">
        <f t="shared" si="137"/>
        <v>&lt;177 micron (NGR)</v>
      </c>
      <c r="L817">
        <v>40</v>
      </c>
      <c r="M817" t="s">
        <v>140</v>
      </c>
      <c r="N817">
        <v>78</v>
      </c>
      <c r="O817">
        <v>1</v>
      </c>
      <c r="P817">
        <v>33</v>
      </c>
      <c r="Q817">
        <v>1.7</v>
      </c>
      <c r="R817">
        <v>1.1000000000000001</v>
      </c>
      <c r="S817">
        <v>1.1000000000000001</v>
      </c>
      <c r="T817">
        <v>-20</v>
      </c>
      <c r="U817">
        <v>61.8</v>
      </c>
      <c r="V817">
        <v>0.12</v>
      </c>
      <c r="W817">
        <v>1.55</v>
      </c>
      <c r="X817">
        <v>0.14000000000000001</v>
      </c>
      <c r="Y817">
        <v>13.4</v>
      </c>
      <c r="Z817">
        <v>22.2</v>
      </c>
      <c r="AA817">
        <v>67.44</v>
      </c>
      <c r="AB817">
        <v>2.48</v>
      </c>
      <c r="AC817">
        <v>5.8</v>
      </c>
      <c r="AD817">
        <v>13</v>
      </c>
      <c r="AE817">
        <v>0.09</v>
      </c>
      <c r="AF817">
        <v>12.3</v>
      </c>
      <c r="AG817">
        <v>1.69</v>
      </c>
      <c r="AH817">
        <v>210</v>
      </c>
      <c r="AI817">
        <v>0.13</v>
      </c>
      <c r="AJ817">
        <v>6.2E-2</v>
      </c>
      <c r="AK817">
        <v>24.4</v>
      </c>
      <c r="AL817">
        <v>3.3000000000000002E-2</v>
      </c>
      <c r="AM817">
        <v>9.34</v>
      </c>
      <c r="AN817">
        <v>0.04</v>
      </c>
      <c r="AO817">
        <v>0.05</v>
      </c>
      <c r="AP817">
        <v>6</v>
      </c>
      <c r="AQ817">
        <v>0.4</v>
      </c>
      <c r="AR817">
        <v>14.4</v>
      </c>
      <c r="AS817">
        <v>-0.02</v>
      </c>
      <c r="AT817">
        <v>3.2</v>
      </c>
      <c r="AU817">
        <v>870</v>
      </c>
      <c r="AV817">
        <v>0.04</v>
      </c>
      <c r="AW817">
        <v>0.6</v>
      </c>
      <c r="AX817">
        <v>97</v>
      </c>
      <c r="AY817">
        <v>-0.1</v>
      </c>
      <c r="AZ817">
        <v>58.3</v>
      </c>
    </row>
    <row r="818" spans="1:52" hidden="1" x14ac:dyDescent="0.3">
      <c r="A818" t="s">
        <v>3055</v>
      </c>
      <c r="B818" t="s">
        <v>3056</v>
      </c>
      <c r="C818" s="1" t="str">
        <f t="shared" si="134"/>
        <v>21:1175</v>
      </c>
      <c r="D818" s="1" t="str">
        <f t="shared" si="135"/>
        <v>21:0241</v>
      </c>
      <c r="E818" t="s">
        <v>3057</v>
      </c>
      <c r="F818" t="s">
        <v>3058</v>
      </c>
      <c r="H818">
        <v>71.197090000000003</v>
      </c>
      <c r="I818">
        <v>-115.86317</v>
      </c>
      <c r="J818" s="1" t="str">
        <f t="shared" si="136"/>
        <v>NGR bulk stream sediment</v>
      </c>
      <c r="K818" s="1" t="str">
        <f t="shared" si="137"/>
        <v>&lt;177 micron (NGR)</v>
      </c>
      <c r="L818">
        <v>40</v>
      </c>
      <c r="M818" t="s">
        <v>145</v>
      </c>
      <c r="N818">
        <v>79</v>
      </c>
      <c r="O818">
        <v>1</v>
      </c>
      <c r="P818">
        <v>24</v>
      </c>
      <c r="Q818">
        <v>1.27</v>
      </c>
      <c r="R818">
        <v>1</v>
      </c>
      <c r="S818">
        <v>0.5</v>
      </c>
      <c r="T818">
        <v>-20</v>
      </c>
      <c r="U818">
        <v>69.900000000000006</v>
      </c>
      <c r="V818">
        <v>0.08</v>
      </c>
      <c r="W818">
        <v>2.48</v>
      </c>
      <c r="X818">
        <v>0.11</v>
      </c>
      <c r="Y818">
        <v>13.4</v>
      </c>
      <c r="Z818">
        <v>15.2</v>
      </c>
      <c r="AA818">
        <v>40.14</v>
      </c>
      <c r="AB818">
        <v>2.7</v>
      </c>
      <c r="AC818">
        <v>4.7</v>
      </c>
      <c r="AD818">
        <v>7</v>
      </c>
      <c r="AE818">
        <v>0.08</v>
      </c>
      <c r="AF818">
        <v>10.3</v>
      </c>
      <c r="AG818">
        <v>1.88</v>
      </c>
      <c r="AH818">
        <v>341</v>
      </c>
      <c r="AI818">
        <v>0.17</v>
      </c>
      <c r="AJ818">
        <v>6.4000000000000001E-2</v>
      </c>
      <c r="AK818">
        <v>19.7</v>
      </c>
      <c r="AL818">
        <v>2.5000000000000001E-2</v>
      </c>
      <c r="AM818">
        <v>6.7</v>
      </c>
      <c r="AN818">
        <v>0.04</v>
      </c>
      <c r="AO818">
        <v>0.05</v>
      </c>
      <c r="AP818">
        <v>4</v>
      </c>
      <c r="AQ818">
        <v>0.2</v>
      </c>
      <c r="AR818">
        <v>18</v>
      </c>
      <c r="AS818">
        <v>0.03</v>
      </c>
      <c r="AT818">
        <v>2.6</v>
      </c>
      <c r="AU818">
        <v>1440</v>
      </c>
      <c r="AV818">
        <v>-0.02</v>
      </c>
      <c r="AW818">
        <v>0.3</v>
      </c>
      <c r="AX818">
        <v>126</v>
      </c>
      <c r="AY818">
        <v>-0.1</v>
      </c>
      <c r="AZ818">
        <v>50.1</v>
      </c>
    </row>
    <row r="819" spans="1:52" hidden="1" x14ac:dyDescent="0.3">
      <c r="A819" t="s">
        <v>3059</v>
      </c>
      <c r="B819" t="s">
        <v>3060</v>
      </c>
      <c r="C819" s="1" t="str">
        <f t="shared" si="134"/>
        <v>21:1175</v>
      </c>
      <c r="D819" s="1" t="str">
        <f t="shared" si="135"/>
        <v>21:0241</v>
      </c>
      <c r="E819" t="s">
        <v>3061</v>
      </c>
      <c r="F819" t="s">
        <v>3062</v>
      </c>
      <c r="H819">
        <v>71.121260000000007</v>
      </c>
      <c r="I819">
        <v>-115.86116</v>
      </c>
      <c r="J819" s="1" t="str">
        <f t="shared" si="136"/>
        <v>NGR bulk stream sediment</v>
      </c>
      <c r="K819" s="1" t="str">
        <f t="shared" si="137"/>
        <v>&lt;177 micron (NGR)</v>
      </c>
      <c r="L819">
        <v>40</v>
      </c>
      <c r="M819" t="s">
        <v>150</v>
      </c>
      <c r="N819">
        <v>80</v>
      </c>
      <c r="O819">
        <v>1</v>
      </c>
      <c r="P819">
        <v>39</v>
      </c>
      <c r="Q819">
        <v>1.26</v>
      </c>
      <c r="R819">
        <v>1.2</v>
      </c>
      <c r="S819">
        <v>1.9</v>
      </c>
      <c r="T819">
        <v>-20</v>
      </c>
      <c r="U819">
        <v>49.8</v>
      </c>
      <c r="V819">
        <v>7.0000000000000007E-2</v>
      </c>
      <c r="W819">
        <v>2.0699999999999998</v>
      </c>
      <c r="X819">
        <v>0.12</v>
      </c>
      <c r="Y819">
        <v>10.199999999999999</v>
      </c>
      <c r="Z819">
        <v>18.7</v>
      </c>
      <c r="AA819">
        <v>68.650000000000006</v>
      </c>
      <c r="AB819">
        <v>1.66</v>
      </c>
      <c r="AC819">
        <v>5.0999999999999996</v>
      </c>
      <c r="AD819">
        <v>18</v>
      </c>
      <c r="AE819">
        <v>0.08</v>
      </c>
      <c r="AF819">
        <v>11.9</v>
      </c>
      <c r="AG819">
        <v>1.84</v>
      </c>
      <c r="AH819">
        <v>109</v>
      </c>
      <c r="AI819">
        <v>0.16</v>
      </c>
      <c r="AJ819">
        <v>4.2000000000000003E-2</v>
      </c>
      <c r="AK819">
        <v>17.2</v>
      </c>
      <c r="AL819">
        <v>3.2000000000000001E-2</v>
      </c>
      <c r="AM819">
        <v>6.37</v>
      </c>
      <c r="AN819">
        <v>7.0000000000000007E-2</v>
      </c>
      <c r="AO819">
        <v>0.04</v>
      </c>
      <c r="AP819">
        <v>4.7</v>
      </c>
      <c r="AQ819">
        <v>0.5</v>
      </c>
      <c r="AR819">
        <v>12.5</v>
      </c>
      <c r="AS819">
        <v>0.02</v>
      </c>
      <c r="AT819">
        <v>2.6</v>
      </c>
      <c r="AU819">
        <v>620</v>
      </c>
      <c r="AV819">
        <v>0.06</v>
      </c>
      <c r="AW819">
        <v>0.5</v>
      </c>
      <c r="AX819">
        <v>60</v>
      </c>
      <c r="AY819">
        <v>-0.1</v>
      </c>
      <c r="AZ819">
        <v>48</v>
      </c>
    </row>
    <row r="820" spans="1:52" hidden="1" x14ac:dyDescent="0.3">
      <c r="A820" t="s">
        <v>3063</v>
      </c>
      <c r="B820" t="s">
        <v>3064</v>
      </c>
      <c r="C820" s="1" t="str">
        <f t="shared" si="134"/>
        <v>21:1175</v>
      </c>
      <c r="D820" s="1" t="str">
        <f t="shared" si="135"/>
        <v>21:0241</v>
      </c>
      <c r="E820" t="s">
        <v>3065</v>
      </c>
      <c r="F820" t="s">
        <v>3066</v>
      </c>
      <c r="H820">
        <v>71.045760000000001</v>
      </c>
      <c r="I820">
        <v>-115.56813</v>
      </c>
      <c r="J820" s="1" t="str">
        <f t="shared" si="136"/>
        <v>NGR bulk stream sediment</v>
      </c>
      <c r="K820" s="1" t="str">
        <f t="shared" si="137"/>
        <v>&lt;177 micron (NGR)</v>
      </c>
      <c r="L820">
        <v>41</v>
      </c>
      <c r="M820" t="s">
        <v>57</v>
      </c>
      <c r="N820">
        <v>81</v>
      </c>
      <c r="O820">
        <v>7</v>
      </c>
      <c r="P820">
        <v>56</v>
      </c>
      <c r="Q820">
        <v>1.69</v>
      </c>
      <c r="R820">
        <v>1.6</v>
      </c>
      <c r="S820">
        <v>2.2000000000000002</v>
      </c>
      <c r="T820">
        <v>-20</v>
      </c>
      <c r="U820">
        <v>51.6</v>
      </c>
      <c r="V820">
        <v>0.09</v>
      </c>
      <c r="W820">
        <v>3.14</v>
      </c>
      <c r="X820">
        <v>0.14000000000000001</v>
      </c>
      <c r="Y820">
        <v>15.7</v>
      </c>
      <c r="Z820">
        <v>23.1</v>
      </c>
      <c r="AA820">
        <v>65.62</v>
      </c>
      <c r="AB820">
        <v>2.63</v>
      </c>
      <c r="AC820">
        <v>5.5</v>
      </c>
      <c r="AD820">
        <v>12</v>
      </c>
      <c r="AE820">
        <v>0.08</v>
      </c>
      <c r="AF820">
        <v>10.7</v>
      </c>
      <c r="AG820">
        <v>2.4500000000000002</v>
      </c>
      <c r="AH820">
        <v>315</v>
      </c>
      <c r="AI820">
        <v>0.17</v>
      </c>
      <c r="AJ820">
        <v>6.4000000000000001E-2</v>
      </c>
      <c r="AK820">
        <v>30.5</v>
      </c>
      <c r="AL820">
        <v>2.7E-2</v>
      </c>
      <c r="AM820">
        <v>6.87</v>
      </c>
      <c r="AN820">
        <v>-0.02</v>
      </c>
      <c r="AO820">
        <v>0.05</v>
      </c>
      <c r="AP820">
        <v>6.1</v>
      </c>
      <c r="AQ820">
        <v>0.4</v>
      </c>
      <c r="AR820">
        <v>18</v>
      </c>
      <c r="AS820">
        <v>-0.02</v>
      </c>
      <c r="AT820">
        <v>4.0999999999999996</v>
      </c>
      <c r="AU820">
        <v>1460</v>
      </c>
      <c r="AV820">
        <v>0.05</v>
      </c>
      <c r="AW820">
        <v>0.5</v>
      </c>
      <c r="AX820">
        <v>86</v>
      </c>
      <c r="AY820">
        <v>-0.1</v>
      </c>
      <c r="AZ820">
        <v>43.1</v>
      </c>
    </row>
    <row r="821" spans="1:52" hidden="1" x14ac:dyDescent="0.3">
      <c r="A821" t="s">
        <v>3067</v>
      </c>
      <c r="B821" t="s">
        <v>3068</v>
      </c>
      <c r="C821" s="1" t="str">
        <f t="shared" si="134"/>
        <v>21:1175</v>
      </c>
      <c r="D821" s="1" t="str">
        <f t="shared" si="135"/>
        <v>21:0241</v>
      </c>
      <c r="E821" t="s">
        <v>3069</v>
      </c>
      <c r="F821" t="s">
        <v>3070</v>
      </c>
      <c r="H821">
        <v>71.115769999999998</v>
      </c>
      <c r="I821">
        <v>-115.84716</v>
      </c>
      <c r="J821" s="1" t="str">
        <f t="shared" si="136"/>
        <v>NGR bulk stream sediment</v>
      </c>
      <c r="K821" s="1" t="str">
        <f t="shared" si="137"/>
        <v>&lt;177 micron (NGR)</v>
      </c>
      <c r="L821">
        <v>41</v>
      </c>
      <c r="M821" t="s">
        <v>62</v>
      </c>
      <c r="N821">
        <v>82</v>
      </c>
      <c r="O821">
        <v>1</v>
      </c>
      <c r="P821">
        <v>27</v>
      </c>
      <c r="Q821">
        <v>0.93</v>
      </c>
      <c r="R821">
        <v>0.7</v>
      </c>
      <c r="S821">
        <v>1.1000000000000001</v>
      </c>
      <c r="T821">
        <v>-20</v>
      </c>
      <c r="U821">
        <v>27.7</v>
      </c>
      <c r="V821">
        <v>0.05</v>
      </c>
      <c r="W821">
        <v>3.02</v>
      </c>
      <c r="X821">
        <v>0.1</v>
      </c>
      <c r="Y821">
        <v>7.7</v>
      </c>
      <c r="Z821">
        <v>12.6</v>
      </c>
      <c r="AA821">
        <v>53.54</v>
      </c>
      <c r="AB821">
        <v>1.05</v>
      </c>
      <c r="AC821">
        <v>3.4</v>
      </c>
      <c r="AD821">
        <v>11</v>
      </c>
      <c r="AE821">
        <v>0.05</v>
      </c>
      <c r="AF821">
        <v>6.8</v>
      </c>
      <c r="AG821">
        <v>2.0499999999999998</v>
      </c>
      <c r="AH821">
        <v>81</v>
      </c>
      <c r="AI821">
        <v>0.12</v>
      </c>
      <c r="AJ821">
        <v>4.2000000000000003E-2</v>
      </c>
      <c r="AK821">
        <v>13.3</v>
      </c>
      <c r="AL821">
        <v>1.9E-2</v>
      </c>
      <c r="AM821">
        <v>4.1500000000000004</v>
      </c>
      <c r="AN821">
        <v>0.09</v>
      </c>
      <c r="AO821">
        <v>0.02</v>
      </c>
      <c r="AP821">
        <v>3</v>
      </c>
      <c r="AQ821">
        <v>0.3</v>
      </c>
      <c r="AR821">
        <v>16.2</v>
      </c>
      <c r="AS821">
        <v>0.02</v>
      </c>
      <c r="AT821">
        <v>1.7</v>
      </c>
      <c r="AU821">
        <v>750</v>
      </c>
      <c r="AV821">
        <v>0.04</v>
      </c>
      <c r="AW821">
        <v>0.3</v>
      </c>
      <c r="AX821">
        <v>39</v>
      </c>
      <c r="AY821">
        <v>-0.1</v>
      </c>
      <c r="AZ821">
        <v>36.6</v>
      </c>
    </row>
    <row r="822" spans="1:52" hidden="1" x14ac:dyDescent="0.3">
      <c r="A822" t="s">
        <v>3071</v>
      </c>
      <c r="B822" t="s">
        <v>3072</v>
      </c>
      <c r="C822" s="1" t="str">
        <f t="shared" si="134"/>
        <v>21:1175</v>
      </c>
      <c r="D822" s="1" t="str">
        <f t="shared" si="135"/>
        <v>21:0241</v>
      </c>
      <c r="E822" t="s">
        <v>3073</v>
      </c>
      <c r="F822" t="s">
        <v>3074</v>
      </c>
      <c r="H822">
        <v>71.12379</v>
      </c>
      <c r="I822">
        <v>-115.75915000000001</v>
      </c>
      <c r="J822" s="1" t="str">
        <f t="shared" si="136"/>
        <v>NGR bulk stream sediment</v>
      </c>
      <c r="K822" s="1" t="str">
        <f t="shared" si="137"/>
        <v>&lt;177 micron (NGR)</v>
      </c>
      <c r="L822">
        <v>41</v>
      </c>
      <c r="M822" t="s">
        <v>67</v>
      </c>
      <c r="N822">
        <v>83</v>
      </c>
      <c r="O822">
        <v>1</v>
      </c>
      <c r="P822">
        <v>19</v>
      </c>
      <c r="Q822">
        <v>0.84</v>
      </c>
      <c r="R822">
        <v>1.4</v>
      </c>
      <c r="S822">
        <v>0.6</v>
      </c>
      <c r="T822">
        <v>-20</v>
      </c>
      <c r="U822">
        <v>26.9</v>
      </c>
      <c r="V822">
        <v>0.06</v>
      </c>
      <c r="W822">
        <v>5.55</v>
      </c>
      <c r="X822">
        <v>0.06</v>
      </c>
      <c r="Y822">
        <v>7.8</v>
      </c>
      <c r="Z822">
        <v>12.5</v>
      </c>
      <c r="AA822">
        <v>34.369999999999997</v>
      </c>
      <c r="AB822">
        <v>2.1</v>
      </c>
      <c r="AC822">
        <v>3.3</v>
      </c>
      <c r="AD822">
        <v>9</v>
      </c>
      <c r="AE822">
        <v>0.05</v>
      </c>
      <c r="AF822">
        <v>7</v>
      </c>
      <c r="AG822">
        <v>3.61</v>
      </c>
      <c r="AH822">
        <v>159</v>
      </c>
      <c r="AI822">
        <v>0.16</v>
      </c>
      <c r="AJ822">
        <v>3.9E-2</v>
      </c>
      <c r="AK822">
        <v>13.6</v>
      </c>
      <c r="AL822">
        <v>1.9E-2</v>
      </c>
      <c r="AM822">
        <v>4.32</v>
      </c>
      <c r="AN822">
        <v>0.02</v>
      </c>
      <c r="AO822">
        <v>0.02</v>
      </c>
      <c r="AP822">
        <v>2.8</v>
      </c>
      <c r="AQ822">
        <v>0.2</v>
      </c>
      <c r="AR822">
        <v>20.9</v>
      </c>
      <c r="AS822">
        <v>0.03</v>
      </c>
      <c r="AT822">
        <v>1.8</v>
      </c>
      <c r="AU822">
        <v>910</v>
      </c>
      <c r="AV822">
        <v>0.02</v>
      </c>
      <c r="AW822">
        <v>0.3</v>
      </c>
      <c r="AX822">
        <v>67</v>
      </c>
      <c r="AY822">
        <v>-0.1</v>
      </c>
      <c r="AZ822">
        <v>33.1</v>
      </c>
    </row>
    <row r="823" spans="1:52" hidden="1" x14ac:dyDescent="0.3">
      <c r="A823" t="s">
        <v>3075</v>
      </c>
      <c r="B823" t="s">
        <v>3076</v>
      </c>
      <c r="C823" s="1" t="str">
        <f t="shared" si="134"/>
        <v>21:1175</v>
      </c>
      <c r="D823" s="1" t="str">
        <f t="shared" si="135"/>
        <v>21:0241</v>
      </c>
      <c r="E823" t="s">
        <v>3077</v>
      </c>
      <c r="F823" t="s">
        <v>3078</v>
      </c>
      <c r="H823">
        <v>71.121030000000005</v>
      </c>
      <c r="I823">
        <v>-115.70115</v>
      </c>
      <c r="J823" s="1" t="str">
        <f t="shared" si="136"/>
        <v>NGR bulk stream sediment</v>
      </c>
      <c r="K823" s="1" t="str">
        <f t="shared" si="137"/>
        <v>&lt;177 micron (NGR)</v>
      </c>
      <c r="L823">
        <v>41</v>
      </c>
      <c r="M823" t="s">
        <v>77</v>
      </c>
      <c r="N823">
        <v>84</v>
      </c>
      <c r="O823">
        <v>1</v>
      </c>
      <c r="P823">
        <v>28</v>
      </c>
      <c r="Q823">
        <v>1.04</v>
      </c>
      <c r="R823">
        <v>1</v>
      </c>
      <c r="S823">
        <v>0.9</v>
      </c>
      <c r="T823">
        <v>-20</v>
      </c>
      <c r="U823">
        <v>65.400000000000006</v>
      </c>
      <c r="V823">
        <v>0.06</v>
      </c>
      <c r="W823">
        <v>6.06</v>
      </c>
      <c r="X823">
        <v>0.11</v>
      </c>
      <c r="Y823">
        <v>8.5</v>
      </c>
      <c r="Z823">
        <v>13.9</v>
      </c>
      <c r="AA823">
        <v>49.32</v>
      </c>
      <c r="AB823">
        <v>1.52</v>
      </c>
      <c r="AC823">
        <v>3.8</v>
      </c>
      <c r="AD823">
        <v>10</v>
      </c>
      <c r="AE823">
        <v>0.06</v>
      </c>
      <c r="AF823">
        <v>8.6999999999999993</v>
      </c>
      <c r="AG823">
        <v>4.1100000000000003</v>
      </c>
      <c r="AH823">
        <v>144</v>
      </c>
      <c r="AI823">
        <v>0.18</v>
      </c>
      <c r="AJ823">
        <v>0.04</v>
      </c>
      <c r="AK823">
        <v>13.5</v>
      </c>
      <c r="AL823">
        <v>2.7E-2</v>
      </c>
      <c r="AM823">
        <v>5.37</v>
      </c>
      <c r="AN823">
        <v>0.03</v>
      </c>
      <c r="AO823">
        <v>0.03</v>
      </c>
      <c r="AP823">
        <v>3.8</v>
      </c>
      <c r="AQ823">
        <v>0.4</v>
      </c>
      <c r="AR823">
        <v>22.5</v>
      </c>
      <c r="AS823">
        <v>0.06</v>
      </c>
      <c r="AT823">
        <v>2.1</v>
      </c>
      <c r="AU823">
        <v>980</v>
      </c>
      <c r="AV823">
        <v>0.04</v>
      </c>
      <c r="AW823">
        <v>0.6</v>
      </c>
      <c r="AX823">
        <v>72</v>
      </c>
      <c r="AY823">
        <v>-0.1</v>
      </c>
      <c r="AZ823">
        <v>36</v>
      </c>
    </row>
    <row r="824" spans="1:52" hidden="1" x14ac:dyDescent="0.3">
      <c r="A824" t="s">
        <v>3079</v>
      </c>
      <c r="B824" t="s">
        <v>3080</v>
      </c>
      <c r="C824" s="1" t="str">
        <f t="shared" si="134"/>
        <v>21:1175</v>
      </c>
      <c r="D824" s="1" t="str">
        <f t="shared" si="135"/>
        <v>21:0241</v>
      </c>
      <c r="E824" t="s">
        <v>3081</v>
      </c>
      <c r="F824" t="s">
        <v>3082</v>
      </c>
      <c r="H824">
        <v>71.067999999999998</v>
      </c>
      <c r="I824">
        <v>-115.67214</v>
      </c>
      <c r="J824" s="1" t="str">
        <f t="shared" si="136"/>
        <v>NGR bulk stream sediment</v>
      </c>
      <c r="K824" s="1" t="str">
        <f t="shared" si="137"/>
        <v>&lt;177 micron (NGR)</v>
      </c>
      <c r="L824">
        <v>41</v>
      </c>
      <c r="M824" t="s">
        <v>82</v>
      </c>
      <c r="N824">
        <v>85</v>
      </c>
      <c r="O824">
        <v>1</v>
      </c>
      <c r="P824">
        <v>59</v>
      </c>
      <c r="Q824">
        <v>2.2599999999999998</v>
      </c>
      <c r="R824">
        <v>1.8</v>
      </c>
      <c r="S824">
        <v>4.2</v>
      </c>
      <c r="T824">
        <v>-20</v>
      </c>
      <c r="U824">
        <v>47.9</v>
      </c>
      <c r="V824">
        <v>0.1</v>
      </c>
      <c r="W824">
        <v>1.27</v>
      </c>
      <c r="X824">
        <v>0.09</v>
      </c>
      <c r="Y824">
        <v>18.7</v>
      </c>
      <c r="Z824">
        <v>23.6</v>
      </c>
      <c r="AA824">
        <v>136.04</v>
      </c>
      <c r="AB824">
        <v>3.42</v>
      </c>
      <c r="AC824">
        <v>7.9</v>
      </c>
      <c r="AD824">
        <v>19</v>
      </c>
      <c r="AE824">
        <v>0.08</v>
      </c>
      <c r="AF824">
        <v>9.1999999999999993</v>
      </c>
      <c r="AG824">
        <v>1.1399999999999999</v>
      </c>
      <c r="AH824">
        <v>222</v>
      </c>
      <c r="AI824">
        <v>0.28000000000000003</v>
      </c>
      <c r="AJ824">
        <v>8.2000000000000003E-2</v>
      </c>
      <c r="AK824">
        <v>48.7</v>
      </c>
      <c r="AL824">
        <v>4.2000000000000003E-2</v>
      </c>
      <c r="AM824">
        <v>5.18</v>
      </c>
      <c r="AN824">
        <v>0.1</v>
      </c>
      <c r="AO824">
        <v>7.0000000000000007E-2</v>
      </c>
      <c r="AP824">
        <v>6.4</v>
      </c>
      <c r="AQ824">
        <v>0.7</v>
      </c>
      <c r="AR824">
        <v>16.8</v>
      </c>
      <c r="AS824">
        <v>0.02</v>
      </c>
      <c r="AT824">
        <v>2.7</v>
      </c>
      <c r="AU824">
        <v>2430</v>
      </c>
      <c r="AV824">
        <v>0.05</v>
      </c>
      <c r="AW824">
        <v>1.1000000000000001</v>
      </c>
      <c r="AX824">
        <v>108</v>
      </c>
      <c r="AY824">
        <v>-0.1</v>
      </c>
      <c r="AZ824">
        <v>64.3</v>
      </c>
    </row>
    <row r="825" spans="1:52" hidden="1" x14ac:dyDescent="0.3">
      <c r="A825" t="s">
        <v>3083</v>
      </c>
      <c r="B825" t="s">
        <v>3084</v>
      </c>
      <c r="C825" s="1" t="str">
        <f t="shared" si="134"/>
        <v>21:1175</v>
      </c>
      <c r="D825" s="1" t="str">
        <f t="shared" si="135"/>
        <v>21:0241</v>
      </c>
      <c r="E825" t="s">
        <v>3085</v>
      </c>
      <c r="F825" t="s">
        <v>3086</v>
      </c>
      <c r="H825">
        <v>71.070760000000007</v>
      </c>
      <c r="I825">
        <v>-115.63614</v>
      </c>
      <c r="J825" s="1" t="str">
        <f t="shared" si="136"/>
        <v>NGR bulk stream sediment</v>
      </c>
      <c r="K825" s="1" t="str">
        <f t="shared" si="137"/>
        <v>&lt;177 micron (NGR)</v>
      </c>
      <c r="L825">
        <v>41</v>
      </c>
      <c r="M825" t="s">
        <v>87</v>
      </c>
      <c r="N825">
        <v>86</v>
      </c>
      <c r="O825">
        <v>1</v>
      </c>
      <c r="P825">
        <v>57</v>
      </c>
      <c r="Q825">
        <v>2.74</v>
      </c>
      <c r="R825">
        <v>1.9</v>
      </c>
      <c r="S825">
        <v>2.7</v>
      </c>
      <c r="T825">
        <v>-20</v>
      </c>
      <c r="U825">
        <v>60.8</v>
      </c>
      <c r="V825">
        <v>0.11</v>
      </c>
      <c r="W825">
        <v>1.43</v>
      </c>
      <c r="X825">
        <v>0.15</v>
      </c>
      <c r="Y825">
        <v>24</v>
      </c>
      <c r="Z825">
        <v>33.200000000000003</v>
      </c>
      <c r="AA825">
        <v>110.47</v>
      </c>
      <c r="AB825">
        <v>3.95</v>
      </c>
      <c r="AC825">
        <v>7.5</v>
      </c>
      <c r="AD825">
        <v>44</v>
      </c>
      <c r="AE825">
        <v>0.1</v>
      </c>
      <c r="AF825">
        <v>10.3</v>
      </c>
      <c r="AG825">
        <v>1.45</v>
      </c>
      <c r="AH825">
        <v>632</v>
      </c>
      <c r="AI825">
        <v>0.28999999999999998</v>
      </c>
      <c r="AJ825">
        <v>0.158</v>
      </c>
      <c r="AK825">
        <v>50.4</v>
      </c>
      <c r="AL825">
        <v>3.5999999999999997E-2</v>
      </c>
      <c r="AM825">
        <v>8</v>
      </c>
      <c r="AN825">
        <v>0.04</v>
      </c>
      <c r="AO825">
        <v>0.08</v>
      </c>
      <c r="AP825">
        <v>8.9</v>
      </c>
      <c r="AQ825">
        <v>0.7</v>
      </c>
      <c r="AR825">
        <v>25.1</v>
      </c>
      <c r="AS825">
        <v>-0.02</v>
      </c>
      <c r="AT825">
        <v>2.7</v>
      </c>
      <c r="AU825">
        <v>2120</v>
      </c>
      <c r="AV825">
        <v>0.09</v>
      </c>
      <c r="AW825">
        <v>0.5</v>
      </c>
      <c r="AX825">
        <v>124</v>
      </c>
      <c r="AY825">
        <v>-0.1</v>
      </c>
      <c r="AZ825">
        <v>58.5</v>
      </c>
    </row>
    <row r="826" spans="1:52" hidden="1" x14ac:dyDescent="0.3">
      <c r="A826" t="s">
        <v>3087</v>
      </c>
      <c r="B826" t="s">
        <v>3088</v>
      </c>
      <c r="C826" s="1" t="str">
        <f t="shared" si="134"/>
        <v>21:1175</v>
      </c>
      <c r="D826" s="1" t="str">
        <f>HYPERLINK("http://geochem.nrcan.gc.ca/cdogs/content/svy/svy_e.htm", "")</f>
        <v/>
      </c>
      <c r="G826" s="1" t="str">
        <f>HYPERLINK("http://geochem.nrcan.gc.ca/cdogs/content/cr_/cr_00091_e.htm", "91")</f>
        <v>91</v>
      </c>
      <c r="J826" t="s">
        <v>70</v>
      </c>
      <c r="K826" t="s">
        <v>71</v>
      </c>
      <c r="L826">
        <v>41</v>
      </c>
      <c r="M826" t="s">
        <v>72</v>
      </c>
      <c r="N826">
        <v>87</v>
      </c>
      <c r="O826">
        <v>8</v>
      </c>
      <c r="P826">
        <v>256</v>
      </c>
      <c r="Q826">
        <v>1.04</v>
      </c>
      <c r="R826">
        <v>16.899999999999999</v>
      </c>
      <c r="S826">
        <v>2.2999999999999998</v>
      </c>
      <c r="T826">
        <v>-20</v>
      </c>
      <c r="U826">
        <v>225.9</v>
      </c>
      <c r="V826">
        <v>0.43</v>
      </c>
      <c r="W826">
        <v>1.53</v>
      </c>
      <c r="X826">
        <v>0.85</v>
      </c>
      <c r="Y826">
        <v>13.6</v>
      </c>
      <c r="Z826">
        <v>27.4</v>
      </c>
      <c r="AA826">
        <v>32.46</v>
      </c>
      <c r="AB826">
        <v>2.98</v>
      </c>
      <c r="AC826">
        <v>3.6</v>
      </c>
      <c r="AD826">
        <v>83</v>
      </c>
      <c r="AE826">
        <v>0.06</v>
      </c>
      <c r="AF826">
        <v>17.899999999999999</v>
      </c>
      <c r="AG826">
        <v>0.7</v>
      </c>
      <c r="AH826">
        <v>3426</v>
      </c>
      <c r="AI826">
        <v>0.98</v>
      </c>
      <c r="AJ826">
        <v>2.1999999999999999E-2</v>
      </c>
      <c r="AK826">
        <v>20</v>
      </c>
      <c r="AL826">
        <v>0.13100000000000001</v>
      </c>
      <c r="AM826">
        <v>28.17</v>
      </c>
      <c r="AN826">
        <v>0.2</v>
      </c>
      <c r="AO826">
        <v>1.81</v>
      </c>
      <c r="AP826">
        <v>3</v>
      </c>
      <c r="AQ826">
        <v>2.2000000000000002</v>
      </c>
      <c r="AR826">
        <v>24.5</v>
      </c>
      <c r="AS826">
        <v>7.0000000000000007E-2</v>
      </c>
      <c r="AT826">
        <v>0.6</v>
      </c>
      <c r="AU826">
        <v>260</v>
      </c>
      <c r="AV826">
        <v>0.22</v>
      </c>
      <c r="AW826">
        <v>6</v>
      </c>
      <c r="AX826">
        <v>41</v>
      </c>
      <c r="AY826">
        <v>0.1</v>
      </c>
      <c r="AZ826">
        <v>149.6</v>
      </c>
    </row>
    <row r="827" spans="1:52" hidden="1" x14ac:dyDescent="0.3">
      <c r="A827" t="s">
        <v>3089</v>
      </c>
      <c r="B827" t="s">
        <v>3090</v>
      </c>
      <c r="C827" s="1" t="str">
        <f t="shared" si="134"/>
        <v>21:1175</v>
      </c>
      <c r="D827" s="1" t="str">
        <f t="shared" ref="D827:D850" si="138">HYPERLINK("http://geochem.nrcan.gc.ca/cdogs/content/svy/svy210241_e.htm", "21:0241")</f>
        <v>21:0241</v>
      </c>
      <c r="E827" t="s">
        <v>3065</v>
      </c>
      <c r="F827" t="s">
        <v>3091</v>
      </c>
      <c r="H827">
        <v>71.045760000000001</v>
      </c>
      <c r="I827">
        <v>-115.56813</v>
      </c>
      <c r="J827" s="1" t="str">
        <f t="shared" ref="J827:J850" si="139">HYPERLINK("http://geochem.nrcan.gc.ca/cdogs/content/kwd/kwd020030_e.htm", "NGR bulk stream sediment")</f>
        <v>NGR bulk stream sediment</v>
      </c>
      <c r="K827" s="1" t="str">
        <f t="shared" ref="K827:K850" si="140">HYPERLINK("http://geochem.nrcan.gc.ca/cdogs/content/kwd/kwd080006_e.htm", "&lt;177 micron (NGR)")</f>
        <v>&lt;177 micron (NGR)</v>
      </c>
      <c r="L827">
        <v>41</v>
      </c>
      <c r="M827" t="s">
        <v>116</v>
      </c>
      <c r="N827">
        <v>88</v>
      </c>
      <c r="O827">
        <v>1</v>
      </c>
      <c r="P827">
        <v>30</v>
      </c>
      <c r="Q827">
        <v>1.65</v>
      </c>
      <c r="R827">
        <v>1.4</v>
      </c>
      <c r="S827">
        <v>1.7</v>
      </c>
      <c r="T827">
        <v>-20</v>
      </c>
      <c r="U827">
        <v>50.4</v>
      </c>
      <c r="V827">
        <v>0.09</v>
      </c>
      <c r="W827">
        <v>3.08</v>
      </c>
      <c r="X827">
        <v>0.12</v>
      </c>
      <c r="Y827">
        <v>15.1</v>
      </c>
      <c r="Z827">
        <v>22.3</v>
      </c>
      <c r="AA827">
        <v>62.68</v>
      </c>
      <c r="AB827">
        <v>2.5099999999999998</v>
      </c>
      <c r="AC827">
        <v>5.6</v>
      </c>
      <c r="AD827">
        <v>9</v>
      </c>
      <c r="AE827">
        <v>0.08</v>
      </c>
      <c r="AF827">
        <v>10.9</v>
      </c>
      <c r="AG827">
        <v>2.46</v>
      </c>
      <c r="AH827">
        <v>301</v>
      </c>
      <c r="AI827">
        <v>0.17</v>
      </c>
      <c r="AJ827">
        <v>6.2E-2</v>
      </c>
      <c r="AK827">
        <v>28.5</v>
      </c>
      <c r="AL827">
        <v>2.4E-2</v>
      </c>
      <c r="AM827">
        <v>5.85</v>
      </c>
      <c r="AN827">
        <v>-0.02</v>
      </c>
      <c r="AO827">
        <v>0.04</v>
      </c>
      <c r="AP827">
        <v>6</v>
      </c>
      <c r="AQ827">
        <v>0.6</v>
      </c>
      <c r="AR827">
        <v>18.399999999999999</v>
      </c>
      <c r="AS827">
        <v>0.03</v>
      </c>
      <c r="AT827">
        <v>4.2</v>
      </c>
      <c r="AU827">
        <v>1450</v>
      </c>
      <c r="AV827">
        <v>0.06</v>
      </c>
      <c r="AW827">
        <v>0.5</v>
      </c>
      <c r="AX827">
        <v>84</v>
      </c>
      <c r="AY827">
        <v>-0.1</v>
      </c>
      <c r="AZ827">
        <v>41.9</v>
      </c>
    </row>
    <row r="828" spans="1:52" hidden="1" x14ac:dyDescent="0.3">
      <c r="A828" t="s">
        <v>3092</v>
      </c>
      <c r="B828" t="s">
        <v>3093</v>
      </c>
      <c r="C828" s="1" t="str">
        <f t="shared" si="134"/>
        <v>21:1175</v>
      </c>
      <c r="D828" s="1" t="str">
        <f t="shared" si="138"/>
        <v>21:0241</v>
      </c>
      <c r="E828" t="s">
        <v>3065</v>
      </c>
      <c r="F828" t="s">
        <v>3094</v>
      </c>
      <c r="H828">
        <v>71.045760000000001</v>
      </c>
      <c r="I828">
        <v>-115.56813</v>
      </c>
      <c r="J828" s="1" t="str">
        <f t="shared" si="139"/>
        <v>NGR bulk stream sediment</v>
      </c>
      <c r="K828" s="1" t="str">
        <f t="shared" si="140"/>
        <v>&lt;177 micron (NGR)</v>
      </c>
      <c r="L828">
        <v>41</v>
      </c>
      <c r="M828" t="s">
        <v>120</v>
      </c>
      <c r="N828">
        <v>89</v>
      </c>
      <c r="O828">
        <v>1</v>
      </c>
      <c r="P828">
        <v>35</v>
      </c>
      <c r="Q828">
        <v>1.51</v>
      </c>
      <c r="R828">
        <v>1.7</v>
      </c>
      <c r="S828">
        <v>1.1000000000000001</v>
      </c>
      <c r="T828">
        <v>-20</v>
      </c>
      <c r="U828">
        <v>53.9</v>
      </c>
      <c r="V828">
        <v>0.1</v>
      </c>
      <c r="W828">
        <v>4.99</v>
      </c>
      <c r="X828">
        <v>0.14000000000000001</v>
      </c>
      <c r="Y828">
        <v>12.6</v>
      </c>
      <c r="Z828">
        <v>19.8</v>
      </c>
      <c r="AA828">
        <v>55.53</v>
      </c>
      <c r="AB828">
        <v>2.2799999999999998</v>
      </c>
      <c r="AC828">
        <v>4.9000000000000004</v>
      </c>
      <c r="AD828">
        <v>19</v>
      </c>
      <c r="AE828">
        <v>0.13</v>
      </c>
      <c r="AF828">
        <v>11.4</v>
      </c>
      <c r="AG828">
        <v>3.49</v>
      </c>
      <c r="AH828">
        <v>456</v>
      </c>
      <c r="AI828">
        <v>0.28999999999999998</v>
      </c>
      <c r="AJ828">
        <v>0.05</v>
      </c>
      <c r="AK828">
        <v>26.6</v>
      </c>
      <c r="AL828">
        <v>3.4000000000000002E-2</v>
      </c>
      <c r="AM828">
        <v>7.48</v>
      </c>
      <c r="AN828">
        <v>-0.02</v>
      </c>
      <c r="AO828">
        <v>0.04</v>
      </c>
      <c r="AP828">
        <v>4.7</v>
      </c>
      <c r="AQ828">
        <v>0.4</v>
      </c>
      <c r="AR828">
        <v>21.5</v>
      </c>
      <c r="AS828">
        <v>0.05</v>
      </c>
      <c r="AT828">
        <v>3.7</v>
      </c>
      <c r="AU828">
        <v>930</v>
      </c>
      <c r="AV828">
        <v>0.09</v>
      </c>
      <c r="AW828">
        <v>0.5</v>
      </c>
      <c r="AX828">
        <v>66</v>
      </c>
      <c r="AY828">
        <v>-0.1</v>
      </c>
      <c r="AZ828">
        <v>48.9</v>
      </c>
    </row>
    <row r="829" spans="1:52" hidden="1" x14ac:dyDescent="0.3">
      <c r="A829" t="s">
        <v>3095</v>
      </c>
      <c r="B829" t="s">
        <v>3096</v>
      </c>
      <c r="C829" s="1" t="str">
        <f t="shared" si="134"/>
        <v>21:1175</v>
      </c>
      <c r="D829" s="1" t="str">
        <f t="shared" si="138"/>
        <v>21:0241</v>
      </c>
      <c r="E829" t="s">
        <v>3097</v>
      </c>
      <c r="F829" t="s">
        <v>3098</v>
      </c>
      <c r="H829">
        <v>71.055109999999999</v>
      </c>
      <c r="I829">
        <v>-115.53813</v>
      </c>
      <c r="J829" s="1" t="str">
        <f t="shared" si="139"/>
        <v>NGR bulk stream sediment</v>
      </c>
      <c r="K829" s="1" t="str">
        <f t="shared" si="140"/>
        <v>&lt;177 micron (NGR)</v>
      </c>
      <c r="L829">
        <v>41</v>
      </c>
      <c r="M829" t="s">
        <v>92</v>
      </c>
      <c r="N829">
        <v>90</v>
      </c>
      <c r="O829">
        <v>1</v>
      </c>
      <c r="P829">
        <v>45</v>
      </c>
      <c r="Q829">
        <v>2.2999999999999998</v>
      </c>
      <c r="R829">
        <v>1.1000000000000001</v>
      </c>
      <c r="S829">
        <v>1.8</v>
      </c>
      <c r="T829">
        <v>-20</v>
      </c>
      <c r="U829">
        <v>40.200000000000003</v>
      </c>
      <c r="V829">
        <v>7.0000000000000007E-2</v>
      </c>
      <c r="W829">
        <v>2.67</v>
      </c>
      <c r="X829">
        <v>0.1</v>
      </c>
      <c r="Y829">
        <v>22.9</v>
      </c>
      <c r="Z829">
        <v>19</v>
      </c>
      <c r="AA829">
        <v>180.47</v>
      </c>
      <c r="AB829">
        <v>3.41</v>
      </c>
      <c r="AC829">
        <v>7.4</v>
      </c>
      <c r="AD829">
        <v>11</v>
      </c>
      <c r="AE829">
        <v>0.06</v>
      </c>
      <c r="AF829">
        <v>8.1999999999999993</v>
      </c>
      <c r="AG829">
        <v>2.17</v>
      </c>
      <c r="AH829">
        <v>370</v>
      </c>
      <c r="AI829">
        <v>0.18</v>
      </c>
      <c r="AJ829">
        <v>0.124</v>
      </c>
      <c r="AK829">
        <v>56</v>
      </c>
      <c r="AL829">
        <v>2.9000000000000001E-2</v>
      </c>
      <c r="AM829">
        <v>4.13</v>
      </c>
      <c r="AN829">
        <v>0.02</v>
      </c>
      <c r="AO829">
        <v>0.04</v>
      </c>
      <c r="AP829">
        <v>6.2</v>
      </c>
      <c r="AQ829">
        <v>0.7</v>
      </c>
      <c r="AR829">
        <v>24.5</v>
      </c>
      <c r="AS829">
        <v>-0.02</v>
      </c>
      <c r="AT829">
        <v>2.6</v>
      </c>
      <c r="AU829">
        <v>2910</v>
      </c>
      <c r="AV829">
        <v>0.03</v>
      </c>
      <c r="AW829">
        <v>0.4</v>
      </c>
      <c r="AX829">
        <v>110</v>
      </c>
      <c r="AY829">
        <v>-0.1</v>
      </c>
      <c r="AZ829">
        <v>44</v>
      </c>
    </row>
    <row r="830" spans="1:52" hidden="1" x14ac:dyDescent="0.3">
      <c r="A830" t="s">
        <v>3099</v>
      </c>
      <c r="B830" t="s">
        <v>3100</v>
      </c>
      <c r="C830" s="1" t="str">
        <f t="shared" si="134"/>
        <v>21:1175</v>
      </c>
      <c r="D830" s="1" t="str">
        <f t="shared" si="138"/>
        <v>21:0241</v>
      </c>
      <c r="E830" t="s">
        <v>3101</v>
      </c>
      <c r="F830" t="s">
        <v>3102</v>
      </c>
      <c r="H830">
        <v>71.105959999999996</v>
      </c>
      <c r="I830">
        <v>-115.37712000000001</v>
      </c>
      <c r="J830" s="1" t="str">
        <f t="shared" si="139"/>
        <v>NGR bulk stream sediment</v>
      </c>
      <c r="K830" s="1" t="str">
        <f t="shared" si="140"/>
        <v>&lt;177 micron (NGR)</v>
      </c>
      <c r="L830">
        <v>41</v>
      </c>
      <c r="M830" t="s">
        <v>97</v>
      </c>
      <c r="N830">
        <v>91</v>
      </c>
      <c r="O830">
        <v>1</v>
      </c>
      <c r="P830">
        <v>16</v>
      </c>
      <c r="Q830">
        <v>0.83</v>
      </c>
      <c r="R830">
        <v>1.3</v>
      </c>
      <c r="S830">
        <v>0.3</v>
      </c>
      <c r="T830">
        <v>-20</v>
      </c>
      <c r="U830">
        <v>26</v>
      </c>
      <c r="V830">
        <v>0.03</v>
      </c>
      <c r="W830">
        <v>9.77</v>
      </c>
      <c r="X830">
        <v>0.06</v>
      </c>
      <c r="Y830">
        <v>8.9</v>
      </c>
      <c r="Z830">
        <v>13.8</v>
      </c>
      <c r="AA830">
        <v>30.41</v>
      </c>
      <c r="AB830">
        <v>1.89</v>
      </c>
      <c r="AC830">
        <v>2.9</v>
      </c>
      <c r="AD830">
        <v>6</v>
      </c>
      <c r="AE830">
        <v>0.06</v>
      </c>
      <c r="AF830">
        <v>5.0999999999999996</v>
      </c>
      <c r="AG830">
        <v>5.6</v>
      </c>
      <c r="AH830">
        <v>503</v>
      </c>
      <c r="AI830">
        <v>0.26</v>
      </c>
      <c r="AJ830">
        <v>5.0999999999999997E-2</v>
      </c>
      <c r="AK830">
        <v>18.600000000000001</v>
      </c>
      <c r="AL830">
        <v>1.7999999999999999E-2</v>
      </c>
      <c r="AM830">
        <v>3.17</v>
      </c>
      <c r="AN830">
        <v>-0.02</v>
      </c>
      <c r="AO830">
        <v>-0.02</v>
      </c>
      <c r="AP830">
        <v>2.6</v>
      </c>
      <c r="AQ830">
        <v>-0.1</v>
      </c>
      <c r="AR830">
        <v>32</v>
      </c>
      <c r="AS830">
        <v>0.08</v>
      </c>
      <c r="AT830">
        <v>1.7</v>
      </c>
      <c r="AU830">
        <v>1240</v>
      </c>
      <c r="AV830">
        <v>-0.02</v>
      </c>
      <c r="AW830">
        <v>0.3</v>
      </c>
      <c r="AX830">
        <v>74</v>
      </c>
      <c r="AY830">
        <v>-0.1</v>
      </c>
      <c r="AZ830">
        <v>29.2</v>
      </c>
    </row>
    <row r="831" spans="1:52" hidden="1" x14ac:dyDescent="0.3">
      <c r="A831" t="s">
        <v>3103</v>
      </c>
      <c r="B831" t="s">
        <v>3104</v>
      </c>
      <c r="C831" s="1" t="str">
        <f t="shared" si="134"/>
        <v>21:1175</v>
      </c>
      <c r="D831" s="1" t="str">
        <f t="shared" si="138"/>
        <v>21:0241</v>
      </c>
      <c r="E831" t="s">
        <v>3105</v>
      </c>
      <c r="F831" t="s">
        <v>3106</v>
      </c>
      <c r="H831">
        <v>71.118780000000001</v>
      </c>
      <c r="I831">
        <v>-115.33311999999999</v>
      </c>
      <c r="J831" s="1" t="str">
        <f t="shared" si="139"/>
        <v>NGR bulk stream sediment</v>
      </c>
      <c r="K831" s="1" t="str">
        <f t="shared" si="140"/>
        <v>&lt;177 micron (NGR)</v>
      </c>
      <c r="L831">
        <v>41</v>
      </c>
      <c r="M831" t="s">
        <v>102</v>
      </c>
      <c r="N831">
        <v>92</v>
      </c>
      <c r="O831">
        <v>1</v>
      </c>
      <c r="P831">
        <v>53</v>
      </c>
      <c r="Q831">
        <v>2.06</v>
      </c>
      <c r="R831">
        <v>1.9</v>
      </c>
      <c r="S831">
        <v>2.1</v>
      </c>
      <c r="T831">
        <v>-20</v>
      </c>
      <c r="U831">
        <v>69.7</v>
      </c>
      <c r="V831">
        <v>0.12</v>
      </c>
      <c r="W831">
        <v>0.92</v>
      </c>
      <c r="X831">
        <v>0.09</v>
      </c>
      <c r="Y831">
        <v>14.2</v>
      </c>
      <c r="Z831">
        <v>28.3</v>
      </c>
      <c r="AA831">
        <v>76.290000000000006</v>
      </c>
      <c r="AB831">
        <v>2.36</v>
      </c>
      <c r="AC831">
        <v>6.7</v>
      </c>
      <c r="AD831">
        <v>29</v>
      </c>
      <c r="AE831">
        <v>0.14000000000000001</v>
      </c>
      <c r="AF831">
        <v>12.7</v>
      </c>
      <c r="AG831">
        <v>3.19</v>
      </c>
      <c r="AH831">
        <v>236</v>
      </c>
      <c r="AI831">
        <v>0.22</v>
      </c>
      <c r="AJ831">
        <v>5.8000000000000003E-2</v>
      </c>
      <c r="AK831">
        <v>24.3</v>
      </c>
      <c r="AL831">
        <v>3.7999999999999999E-2</v>
      </c>
      <c r="AM831">
        <v>7.7</v>
      </c>
      <c r="AN831">
        <v>0.05</v>
      </c>
      <c r="AO831">
        <v>0.06</v>
      </c>
      <c r="AP831">
        <v>4.7</v>
      </c>
      <c r="AQ831">
        <v>1</v>
      </c>
      <c r="AR831">
        <v>11.9</v>
      </c>
      <c r="AS831">
        <v>0.02</v>
      </c>
      <c r="AT831">
        <v>2.9</v>
      </c>
      <c r="AU831">
        <v>1100</v>
      </c>
      <c r="AV831">
        <v>0.1</v>
      </c>
      <c r="AW831">
        <v>0.8</v>
      </c>
      <c r="AX831">
        <v>56</v>
      </c>
      <c r="AY831">
        <v>-0.1</v>
      </c>
      <c r="AZ831">
        <v>52.3</v>
      </c>
    </row>
    <row r="832" spans="1:52" hidden="1" x14ac:dyDescent="0.3">
      <c r="A832" t="s">
        <v>3107</v>
      </c>
      <c r="B832" t="s">
        <v>3108</v>
      </c>
      <c r="C832" s="1" t="str">
        <f t="shared" si="134"/>
        <v>21:1175</v>
      </c>
      <c r="D832" s="1" t="str">
        <f t="shared" si="138"/>
        <v>21:0241</v>
      </c>
      <c r="E832" t="s">
        <v>3109</v>
      </c>
      <c r="F832" t="s">
        <v>3110</v>
      </c>
      <c r="H832">
        <v>71.037790000000001</v>
      </c>
      <c r="I832">
        <v>-115.0831</v>
      </c>
      <c r="J832" s="1" t="str">
        <f t="shared" si="139"/>
        <v>NGR bulk stream sediment</v>
      </c>
      <c r="K832" s="1" t="str">
        <f t="shared" si="140"/>
        <v>&lt;177 micron (NGR)</v>
      </c>
      <c r="L832">
        <v>41</v>
      </c>
      <c r="M832" t="s">
        <v>107</v>
      </c>
      <c r="N832">
        <v>93</v>
      </c>
      <c r="O832">
        <v>1</v>
      </c>
      <c r="P832">
        <v>11</v>
      </c>
      <c r="Q832">
        <v>0.55000000000000004</v>
      </c>
      <c r="R832">
        <v>1.8</v>
      </c>
      <c r="S832">
        <v>-0.2</v>
      </c>
      <c r="T832">
        <v>-20</v>
      </c>
      <c r="U832">
        <v>37.6</v>
      </c>
      <c r="V832">
        <v>0.05</v>
      </c>
      <c r="W832">
        <v>10.11</v>
      </c>
      <c r="X832">
        <v>0.05</v>
      </c>
      <c r="Y832">
        <v>4.9000000000000004</v>
      </c>
      <c r="Z832">
        <v>11.3</v>
      </c>
      <c r="AA832">
        <v>10.72</v>
      </c>
      <c r="AB832">
        <v>1.1000000000000001</v>
      </c>
      <c r="AC832">
        <v>2.1</v>
      </c>
      <c r="AD832">
        <v>10</v>
      </c>
      <c r="AE832">
        <v>0.11</v>
      </c>
      <c r="AF832">
        <v>6.4</v>
      </c>
      <c r="AG832">
        <v>6.23</v>
      </c>
      <c r="AH832">
        <v>237</v>
      </c>
      <c r="AI832">
        <v>0.3</v>
      </c>
      <c r="AJ832">
        <v>1.4999999999999999E-2</v>
      </c>
      <c r="AK832">
        <v>9.3000000000000007</v>
      </c>
      <c r="AL832">
        <v>0.02</v>
      </c>
      <c r="AM832">
        <v>3.8</v>
      </c>
      <c r="AN832">
        <v>-0.02</v>
      </c>
      <c r="AO832">
        <v>0.02</v>
      </c>
      <c r="AP832">
        <v>2.2000000000000002</v>
      </c>
      <c r="AQ832">
        <v>0.2</v>
      </c>
      <c r="AR832">
        <v>29.6</v>
      </c>
      <c r="AS832">
        <v>0.08</v>
      </c>
      <c r="AT832">
        <v>2.2000000000000002</v>
      </c>
      <c r="AU832">
        <v>290</v>
      </c>
      <c r="AV832">
        <v>0.06</v>
      </c>
      <c r="AW832">
        <v>0.4</v>
      </c>
      <c r="AX832">
        <v>26</v>
      </c>
      <c r="AY832">
        <v>-0.1</v>
      </c>
      <c r="AZ832">
        <v>18.5</v>
      </c>
    </row>
    <row r="833" spans="1:52" hidden="1" x14ac:dyDescent="0.3">
      <c r="A833" t="s">
        <v>3111</v>
      </c>
      <c r="B833" t="s">
        <v>3112</v>
      </c>
      <c r="C833" s="1" t="str">
        <f t="shared" si="134"/>
        <v>21:1175</v>
      </c>
      <c r="D833" s="1" t="str">
        <f t="shared" si="138"/>
        <v>21:0241</v>
      </c>
      <c r="E833" t="s">
        <v>3113</v>
      </c>
      <c r="F833" t="s">
        <v>3114</v>
      </c>
      <c r="H833">
        <v>71.0107</v>
      </c>
      <c r="I833">
        <v>-114.86008</v>
      </c>
      <c r="J833" s="1" t="str">
        <f t="shared" si="139"/>
        <v>NGR bulk stream sediment</v>
      </c>
      <c r="K833" s="1" t="str">
        <f t="shared" si="140"/>
        <v>&lt;177 micron (NGR)</v>
      </c>
      <c r="L833">
        <v>41</v>
      </c>
      <c r="M833" t="s">
        <v>112</v>
      </c>
      <c r="N833">
        <v>94</v>
      </c>
      <c r="O833">
        <v>1</v>
      </c>
      <c r="P833">
        <v>13</v>
      </c>
      <c r="Q833">
        <v>0.59</v>
      </c>
      <c r="R833">
        <v>0.8</v>
      </c>
      <c r="S833">
        <v>-0.2</v>
      </c>
      <c r="T833">
        <v>-20</v>
      </c>
      <c r="U833">
        <v>51.8</v>
      </c>
      <c r="V833">
        <v>0.04</v>
      </c>
      <c r="W833">
        <v>7.69</v>
      </c>
      <c r="X833">
        <v>0.04</v>
      </c>
      <c r="Y833">
        <v>2.6</v>
      </c>
      <c r="Z833">
        <v>11.4</v>
      </c>
      <c r="AA833">
        <v>5.69</v>
      </c>
      <c r="AB833">
        <v>0.64</v>
      </c>
      <c r="AC833">
        <v>2.1</v>
      </c>
      <c r="AD833">
        <v>-5</v>
      </c>
      <c r="AE833">
        <v>0.13</v>
      </c>
      <c r="AF833">
        <v>8.9</v>
      </c>
      <c r="AG833">
        <v>4.55</v>
      </c>
      <c r="AH833">
        <v>165</v>
      </c>
      <c r="AI833">
        <v>0.1</v>
      </c>
      <c r="AJ833">
        <v>7.0000000000000001E-3</v>
      </c>
      <c r="AK833">
        <v>6.6</v>
      </c>
      <c r="AL833">
        <v>2.3E-2</v>
      </c>
      <c r="AM833">
        <v>3.49</v>
      </c>
      <c r="AN833">
        <v>0.04</v>
      </c>
      <c r="AO833">
        <v>-0.02</v>
      </c>
      <c r="AP833">
        <v>2.1</v>
      </c>
      <c r="AQ833">
        <v>0.3</v>
      </c>
      <c r="AR833">
        <v>24.3</v>
      </c>
      <c r="AS833">
        <v>0.06</v>
      </c>
      <c r="AT833">
        <v>3.7</v>
      </c>
      <c r="AU833">
        <v>120</v>
      </c>
      <c r="AV833">
        <v>7.0000000000000007E-2</v>
      </c>
      <c r="AW833">
        <v>0.6</v>
      </c>
      <c r="AX833">
        <v>15</v>
      </c>
      <c r="AY833">
        <v>-0.1</v>
      </c>
      <c r="AZ833">
        <v>16.5</v>
      </c>
    </row>
    <row r="834" spans="1:52" hidden="1" x14ac:dyDescent="0.3">
      <c r="A834" t="s">
        <v>3115</v>
      </c>
      <c r="B834" t="s">
        <v>3116</v>
      </c>
      <c r="C834" s="1" t="str">
        <f t="shared" si="134"/>
        <v>21:1175</v>
      </c>
      <c r="D834" s="1" t="str">
        <f t="shared" si="138"/>
        <v>21:0241</v>
      </c>
      <c r="E834" t="s">
        <v>3117</v>
      </c>
      <c r="F834" t="s">
        <v>3118</v>
      </c>
      <c r="H834">
        <v>71.018420000000006</v>
      </c>
      <c r="I834">
        <v>-114.65407</v>
      </c>
      <c r="J834" s="1" t="str">
        <f t="shared" si="139"/>
        <v>NGR bulk stream sediment</v>
      </c>
      <c r="K834" s="1" t="str">
        <f t="shared" si="140"/>
        <v>&lt;177 micron (NGR)</v>
      </c>
      <c r="L834">
        <v>41</v>
      </c>
      <c r="M834" t="s">
        <v>125</v>
      </c>
      <c r="N834">
        <v>95</v>
      </c>
      <c r="O834">
        <v>1</v>
      </c>
      <c r="P834">
        <v>11</v>
      </c>
      <c r="Q834">
        <v>0.25</v>
      </c>
      <c r="R834">
        <v>0.9</v>
      </c>
      <c r="S834">
        <v>0.3</v>
      </c>
      <c r="T834">
        <v>-20</v>
      </c>
      <c r="U834">
        <v>19.600000000000001</v>
      </c>
      <c r="V834">
        <v>0.03</v>
      </c>
      <c r="W834">
        <v>15.38</v>
      </c>
      <c r="X834">
        <v>0.04</v>
      </c>
      <c r="Y834">
        <v>2.5</v>
      </c>
      <c r="Z834">
        <v>7</v>
      </c>
      <c r="AA834">
        <v>7.66</v>
      </c>
      <c r="AB834">
        <v>0.52</v>
      </c>
      <c r="AC834">
        <v>1</v>
      </c>
      <c r="AD834">
        <v>9</v>
      </c>
      <c r="AE834">
        <v>7.0000000000000007E-2</v>
      </c>
      <c r="AF834">
        <v>6.6</v>
      </c>
      <c r="AG834">
        <v>8.39</v>
      </c>
      <c r="AH834">
        <v>197</v>
      </c>
      <c r="AI834">
        <v>0.21</v>
      </c>
      <c r="AJ834">
        <v>8.0000000000000002E-3</v>
      </c>
      <c r="AK834">
        <v>4.8</v>
      </c>
      <c r="AL834">
        <v>1.2999999999999999E-2</v>
      </c>
      <c r="AM834">
        <v>3.17</v>
      </c>
      <c r="AN834">
        <v>-0.02</v>
      </c>
      <c r="AO834">
        <v>-0.02</v>
      </c>
      <c r="AP834">
        <v>1.7</v>
      </c>
      <c r="AQ834">
        <v>0.2</v>
      </c>
      <c r="AR834">
        <v>38.9</v>
      </c>
      <c r="AS834">
        <v>0.11</v>
      </c>
      <c r="AT834">
        <v>2.1</v>
      </c>
      <c r="AU834">
        <v>130</v>
      </c>
      <c r="AV834">
        <v>0.04</v>
      </c>
      <c r="AW834">
        <v>0.3</v>
      </c>
      <c r="AX834">
        <v>15</v>
      </c>
      <c r="AY834">
        <v>-0.1</v>
      </c>
      <c r="AZ834">
        <v>9.1999999999999993</v>
      </c>
    </row>
    <row r="835" spans="1:52" hidden="1" x14ac:dyDescent="0.3">
      <c r="A835" t="s">
        <v>3119</v>
      </c>
      <c r="B835" t="s">
        <v>3120</v>
      </c>
      <c r="C835" s="1" t="str">
        <f t="shared" si="134"/>
        <v>21:1175</v>
      </c>
      <c r="D835" s="1" t="str">
        <f t="shared" si="138"/>
        <v>21:0241</v>
      </c>
      <c r="E835" t="s">
        <v>3121</v>
      </c>
      <c r="F835" t="s">
        <v>3122</v>
      </c>
      <c r="H835">
        <v>71.007329999999996</v>
      </c>
      <c r="I835">
        <v>-114.34904</v>
      </c>
      <c r="J835" s="1" t="str">
        <f t="shared" si="139"/>
        <v>NGR bulk stream sediment</v>
      </c>
      <c r="K835" s="1" t="str">
        <f t="shared" si="140"/>
        <v>&lt;177 micron (NGR)</v>
      </c>
      <c r="L835">
        <v>41</v>
      </c>
      <c r="M835" t="s">
        <v>130</v>
      </c>
      <c r="N835">
        <v>96</v>
      </c>
      <c r="O835">
        <v>1</v>
      </c>
      <c r="P835">
        <v>15</v>
      </c>
      <c r="Q835">
        <v>0.42</v>
      </c>
      <c r="R835">
        <v>1</v>
      </c>
      <c r="S835">
        <v>-0.2</v>
      </c>
      <c r="T835">
        <v>-20</v>
      </c>
      <c r="U835">
        <v>30</v>
      </c>
      <c r="V835">
        <v>0.04</v>
      </c>
      <c r="W835">
        <v>8.9600000000000009</v>
      </c>
      <c r="X835">
        <v>0.06</v>
      </c>
      <c r="Y835">
        <v>2.1</v>
      </c>
      <c r="Z835">
        <v>9.1999999999999993</v>
      </c>
      <c r="AA835">
        <v>8.27</v>
      </c>
      <c r="AB835">
        <v>0.46</v>
      </c>
      <c r="AC835">
        <v>1.7</v>
      </c>
      <c r="AD835">
        <v>10</v>
      </c>
      <c r="AE835">
        <v>7.0000000000000007E-2</v>
      </c>
      <c r="AF835">
        <v>7.9</v>
      </c>
      <c r="AG835">
        <v>5.15</v>
      </c>
      <c r="AH835">
        <v>92</v>
      </c>
      <c r="AI835">
        <v>0.18</v>
      </c>
      <c r="AJ835">
        <v>6.0000000000000001E-3</v>
      </c>
      <c r="AK835">
        <v>5.5</v>
      </c>
      <c r="AL835">
        <v>1.7999999999999999E-2</v>
      </c>
      <c r="AM835">
        <v>4.3</v>
      </c>
      <c r="AN835">
        <v>0.05</v>
      </c>
      <c r="AO835">
        <v>0.02</v>
      </c>
      <c r="AP835">
        <v>1.6</v>
      </c>
      <c r="AQ835">
        <v>0.4</v>
      </c>
      <c r="AR835">
        <v>24.5</v>
      </c>
      <c r="AS835">
        <v>0.05</v>
      </c>
      <c r="AT835">
        <v>2</v>
      </c>
      <c r="AU835">
        <v>100</v>
      </c>
      <c r="AV835">
        <v>0.06</v>
      </c>
      <c r="AW835">
        <v>0.4</v>
      </c>
      <c r="AX835">
        <v>16</v>
      </c>
      <c r="AY835">
        <v>-0.1</v>
      </c>
      <c r="AZ835">
        <v>15.3</v>
      </c>
    </row>
    <row r="836" spans="1:52" hidden="1" x14ac:dyDescent="0.3">
      <c r="A836" t="s">
        <v>3123</v>
      </c>
      <c r="B836" t="s">
        <v>3124</v>
      </c>
      <c r="C836" s="1" t="str">
        <f t="shared" si="134"/>
        <v>21:1175</v>
      </c>
      <c r="D836" s="1" t="str">
        <f t="shared" si="138"/>
        <v>21:0241</v>
      </c>
      <c r="E836" t="s">
        <v>3125</v>
      </c>
      <c r="F836" t="s">
        <v>3126</v>
      </c>
      <c r="H836">
        <v>71.018590000000003</v>
      </c>
      <c r="I836">
        <v>-114.23103999999999</v>
      </c>
      <c r="J836" s="1" t="str">
        <f t="shared" si="139"/>
        <v>NGR bulk stream sediment</v>
      </c>
      <c r="K836" s="1" t="str">
        <f t="shared" si="140"/>
        <v>&lt;177 micron (NGR)</v>
      </c>
      <c r="L836">
        <v>41</v>
      </c>
      <c r="M836" t="s">
        <v>135</v>
      </c>
      <c r="N836">
        <v>97</v>
      </c>
      <c r="O836">
        <v>1</v>
      </c>
      <c r="P836">
        <v>17</v>
      </c>
      <c r="Q836">
        <v>0.38</v>
      </c>
      <c r="R836">
        <v>1.9</v>
      </c>
      <c r="S836">
        <v>0.5</v>
      </c>
      <c r="T836">
        <v>-20</v>
      </c>
      <c r="U836">
        <v>22.4</v>
      </c>
      <c r="V836">
        <v>0.04</v>
      </c>
      <c r="W836">
        <v>9.6199999999999992</v>
      </c>
      <c r="X836">
        <v>0.09</v>
      </c>
      <c r="Y836">
        <v>3.2</v>
      </c>
      <c r="Z836">
        <v>9.3000000000000007</v>
      </c>
      <c r="AA836">
        <v>8.73</v>
      </c>
      <c r="AB836">
        <v>0.67</v>
      </c>
      <c r="AC836">
        <v>1.6</v>
      </c>
      <c r="AD836">
        <v>8</v>
      </c>
      <c r="AE836">
        <v>0.06</v>
      </c>
      <c r="AF836">
        <v>8.1</v>
      </c>
      <c r="AG836">
        <v>5.57</v>
      </c>
      <c r="AH836">
        <v>110</v>
      </c>
      <c r="AI836">
        <v>0.21</v>
      </c>
      <c r="AJ836">
        <v>8.9999999999999993E-3</v>
      </c>
      <c r="AK836">
        <v>6.6</v>
      </c>
      <c r="AL836">
        <v>2.3E-2</v>
      </c>
      <c r="AM836">
        <v>4.47</v>
      </c>
      <c r="AN836">
        <v>0.03</v>
      </c>
      <c r="AO836">
        <v>0.02</v>
      </c>
      <c r="AP836">
        <v>1.4</v>
      </c>
      <c r="AQ836">
        <v>0.4</v>
      </c>
      <c r="AR836">
        <v>23.8</v>
      </c>
      <c r="AS836">
        <v>0.06</v>
      </c>
      <c r="AT836">
        <v>1.7</v>
      </c>
      <c r="AU836">
        <v>100</v>
      </c>
      <c r="AV836">
        <v>0.06</v>
      </c>
      <c r="AW836">
        <v>0.3</v>
      </c>
      <c r="AX836">
        <v>16</v>
      </c>
      <c r="AY836">
        <v>-0.1</v>
      </c>
      <c r="AZ836">
        <v>17.399999999999999</v>
      </c>
    </row>
    <row r="837" spans="1:52" hidden="1" x14ac:dyDescent="0.3">
      <c r="A837" t="s">
        <v>3127</v>
      </c>
      <c r="B837" t="s">
        <v>3128</v>
      </c>
      <c r="C837" s="1" t="str">
        <f t="shared" si="134"/>
        <v>21:1175</v>
      </c>
      <c r="D837" s="1" t="str">
        <f t="shared" si="138"/>
        <v>21:0241</v>
      </c>
      <c r="E837" t="s">
        <v>3129</v>
      </c>
      <c r="F837" t="s">
        <v>3130</v>
      </c>
      <c r="H837">
        <v>71.025890000000004</v>
      </c>
      <c r="I837">
        <v>-114.14503000000001</v>
      </c>
      <c r="J837" s="1" t="str">
        <f t="shared" si="139"/>
        <v>NGR bulk stream sediment</v>
      </c>
      <c r="K837" s="1" t="str">
        <f t="shared" si="140"/>
        <v>&lt;177 micron (NGR)</v>
      </c>
      <c r="L837">
        <v>41</v>
      </c>
      <c r="M837" t="s">
        <v>140</v>
      </c>
      <c r="N837">
        <v>98</v>
      </c>
      <c r="O837">
        <v>1</v>
      </c>
      <c r="P837">
        <v>13</v>
      </c>
      <c r="Q837">
        <v>0.25</v>
      </c>
      <c r="R837">
        <v>1.3</v>
      </c>
      <c r="S837">
        <v>-0.2</v>
      </c>
      <c r="T837">
        <v>-20</v>
      </c>
      <c r="U837">
        <v>23.5</v>
      </c>
      <c r="V837">
        <v>0.03</v>
      </c>
      <c r="W837">
        <v>12.5</v>
      </c>
      <c r="X837">
        <v>0.05</v>
      </c>
      <c r="Y837">
        <v>2.1</v>
      </c>
      <c r="Z837">
        <v>6.3</v>
      </c>
      <c r="AA837">
        <v>3.97</v>
      </c>
      <c r="AB837">
        <v>0.38</v>
      </c>
      <c r="AC837">
        <v>1</v>
      </c>
      <c r="AD837">
        <v>5</v>
      </c>
      <c r="AE837">
        <v>0.04</v>
      </c>
      <c r="AF837">
        <v>6.1</v>
      </c>
      <c r="AG837">
        <v>7.09</v>
      </c>
      <c r="AH837">
        <v>183</v>
      </c>
      <c r="AI837">
        <v>0.19</v>
      </c>
      <c r="AJ837">
        <v>5.0000000000000001E-3</v>
      </c>
      <c r="AK837">
        <v>3.9</v>
      </c>
      <c r="AL837">
        <v>1.0999999999999999E-2</v>
      </c>
      <c r="AM837">
        <v>3.94</v>
      </c>
      <c r="AN837">
        <v>-0.02</v>
      </c>
      <c r="AO837">
        <v>-0.02</v>
      </c>
      <c r="AP837">
        <v>1.1000000000000001</v>
      </c>
      <c r="AQ837">
        <v>0.2</v>
      </c>
      <c r="AR837">
        <v>30.8</v>
      </c>
      <c r="AS837">
        <v>0.12</v>
      </c>
      <c r="AT837">
        <v>1.4</v>
      </c>
      <c r="AU837">
        <v>80</v>
      </c>
      <c r="AV837">
        <v>0.05</v>
      </c>
      <c r="AW837">
        <v>0.3</v>
      </c>
      <c r="AX837">
        <v>12</v>
      </c>
      <c r="AY837">
        <v>-0.1</v>
      </c>
      <c r="AZ837">
        <v>9.1999999999999993</v>
      </c>
    </row>
    <row r="838" spans="1:52" hidden="1" x14ac:dyDescent="0.3">
      <c r="A838" t="s">
        <v>3131</v>
      </c>
      <c r="B838" t="s">
        <v>3132</v>
      </c>
      <c r="C838" s="1" t="str">
        <f t="shared" si="134"/>
        <v>21:1175</v>
      </c>
      <c r="D838" s="1" t="str">
        <f t="shared" si="138"/>
        <v>21:0241</v>
      </c>
      <c r="E838" t="s">
        <v>3133</v>
      </c>
      <c r="F838" t="s">
        <v>3134</v>
      </c>
      <c r="H838">
        <v>71.046250000000001</v>
      </c>
      <c r="I838">
        <v>-114.09603</v>
      </c>
      <c r="J838" s="1" t="str">
        <f t="shared" si="139"/>
        <v>NGR bulk stream sediment</v>
      </c>
      <c r="K838" s="1" t="str">
        <f t="shared" si="140"/>
        <v>&lt;177 micron (NGR)</v>
      </c>
      <c r="L838">
        <v>41</v>
      </c>
      <c r="M838" t="s">
        <v>145</v>
      </c>
      <c r="N838">
        <v>99</v>
      </c>
      <c r="O838">
        <v>1</v>
      </c>
      <c r="P838">
        <v>14</v>
      </c>
      <c r="Q838">
        <v>0.32</v>
      </c>
      <c r="R838">
        <v>2</v>
      </c>
      <c r="S838">
        <v>-0.2</v>
      </c>
      <c r="T838">
        <v>-20</v>
      </c>
      <c r="U838">
        <v>24.3</v>
      </c>
      <c r="V838">
        <v>0.04</v>
      </c>
      <c r="W838">
        <v>8.84</v>
      </c>
      <c r="X838">
        <v>0.08</v>
      </c>
      <c r="Y838">
        <v>2.8</v>
      </c>
      <c r="Z838">
        <v>8.5</v>
      </c>
      <c r="AA838">
        <v>6.98</v>
      </c>
      <c r="AB838">
        <v>0.76</v>
      </c>
      <c r="AC838">
        <v>1.4</v>
      </c>
      <c r="AD838">
        <v>6</v>
      </c>
      <c r="AE838">
        <v>0.05</v>
      </c>
      <c r="AF838">
        <v>7.3</v>
      </c>
      <c r="AG838">
        <v>5.31</v>
      </c>
      <c r="AH838">
        <v>89</v>
      </c>
      <c r="AI838">
        <v>0.38</v>
      </c>
      <c r="AJ838">
        <v>7.0000000000000001E-3</v>
      </c>
      <c r="AK838">
        <v>5.9</v>
      </c>
      <c r="AL838">
        <v>0.02</v>
      </c>
      <c r="AM838">
        <v>4.55</v>
      </c>
      <c r="AN838">
        <v>0.11</v>
      </c>
      <c r="AO838">
        <v>0.02</v>
      </c>
      <c r="AP838">
        <v>1.6</v>
      </c>
      <c r="AQ838">
        <v>0.4</v>
      </c>
      <c r="AR838">
        <v>22.9</v>
      </c>
      <c r="AS838">
        <v>7.0000000000000007E-2</v>
      </c>
      <c r="AT838">
        <v>1.8</v>
      </c>
      <c r="AU838">
        <v>90</v>
      </c>
      <c r="AV838">
        <v>0.04</v>
      </c>
      <c r="AW838">
        <v>0.3</v>
      </c>
      <c r="AX838">
        <v>17</v>
      </c>
      <c r="AY838">
        <v>-0.1</v>
      </c>
      <c r="AZ838">
        <v>21.5</v>
      </c>
    </row>
    <row r="839" spans="1:52" hidden="1" x14ac:dyDescent="0.3">
      <c r="A839" t="s">
        <v>3135</v>
      </c>
      <c r="B839" t="s">
        <v>3136</v>
      </c>
      <c r="C839" s="1" t="str">
        <f t="shared" si="134"/>
        <v>21:1175</v>
      </c>
      <c r="D839" s="1" t="str">
        <f t="shared" si="138"/>
        <v>21:0241</v>
      </c>
      <c r="E839" t="s">
        <v>3137</v>
      </c>
      <c r="F839" t="s">
        <v>3138</v>
      </c>
      <c r="H839">
        <v>71.016419999999997</v>
      </c>
      <c r="I839">
        <v>-113.88901</v>
      </c>
      <c r="J839" s="1" t="str">
        <f t="shared" si="139"/>
        <v>NGR bulk stream sediment</v>
      </c>
      <c r="K839" s="1" t="str">
        <f t="shared" si="140"/>
        <v>&lt;177 micron (NGR)</v>
      </c>
      <c r="L839">
        <v>41</v>
      </c>
      <c r="M839" t="s">
        <v>150</v>
      </c>
      <c r="N839">
        <v>100</v>
      </c>
      <c r="O839">
        <v>1</v>
      </c>
      <c r="P839">
        <v>15</v>
      </c>
      <c r="Q839">
        <v>0.38</v>
      </c>
      <c r="R839">
        <v>1.4</v>
      </c>
      <c r="S839">
        <v>-0.2</v>
      </c>
      <c r="T839">
        <v>-20</v>
      </c>
      <c r="U839">
        <v>23.6</v>
      </c>
      <c r="V839">
        <v>0.04</v>
      </c>
      <c r="W839">
        <v>8.16</v>
      </c>
      <c r="X839">
        <v>7.0000000000000007E-2</v>
      </c>
      <c r="Y839">
        <v>2.5</v>
      </c>
      <c r="Z839">
        <v>9.6999999999999993</v>
      </c>
      <c r="AA839">
        <v>5.16</v>
      </c>
      <c r="AB839">
        <v>0.57999999999999996</v>
      </c>
      <c r="AC839">
        <v>1.6</v>
      </c>
      <c r="AD839">
        <v>8</v>
      </c>
      <c r="AE839">
        <v>0.06</v>
      </c>
      <c r="AF839">
        <v>8.5</v>
      </c>
      <c r="AG839">
        <v>4.72</v>
      </c>
      <c r="AH839">
        <v>73</v>
      </c>
      <c r="AI839">
        <v>0.16</v>
      </c>
      <c r="AJ839">
        <v>6.0000000000000001E-3</v>
      </c>
      <c r="AK839">
        <v>5.7</v>
      </c>
      <c r="AL839">
        <v>1.7000000000000001E-2</v>
      </c>
      <c r="AM839">
        <v>5.56</v>
      </c>
      <c r="AN839">
        <v>0.09</v>
      </c>
      <c r="AO839">
        <v>-0.02</v>
      </c>
      <c r="AP839">
        <v>1.6</v>
      </c>
      <c r="AQ839">
        <v>0.3</v>
      </c>
      <c r="AR839">
        <v>21.4</v>
      </c>
      <c r="AS839">
        <v>0.04</v>
      </c>
      <c r="AT839">
        <v>2.4</v>
      </c>
      <c r="AU839">
        <v>100</v>
      </c>
      <c r="AV839">
        <v>0.08</v>
      </c>
      <c r="AW839">
        <v>0.4</v>
      </c>
      <c r="AX839">
        <v>14</v>
      </c>
      <c r="AY839">
        <v>-0.1</v>
      </c>
      <c r="AZ839">
        <v>11.5</v>
      </c>
    </row>
    <row r="840" spans="1:52" hidden="1" x14ac:dyDescent="0.3">
      <c r="A840" t="s">
        <v>3139</v>
      </c>
      <c r="B840" t="s">
        <v>3140</v>
      </c>
      <c r="C840" s="1" t="str">
        <f t="shared" si="134"/>
        <v>21:1175</v>
      </c>
      <c r="D840" s="1" t="str">
        <f t="shared" si="138"/>
        <v>21:0241</v>
      </c>
      <c r="E840" t="s">
        <v>3141</v>
      </c>
      <c r="F840" t="s">
        <v>3142</v>
      </c>
      <c r="H840">
        <v>71.378730000000004</v>
      </c>
      <c r="I840">
        <v>-113.084</v>
      </c>
      <c r="J840" s="1" t="str">
        <f t="shared" si="139"/>
        <v>NGR bulk stream sediment</v>
      </c>
      <c r="K840" s="1" t="str">
        <f t="shared" si="140"/>
        <v>&lt;177 micron (NGR)</v>
      </c>
      <c r="L840">
        <v>42</v>
      </c>
      <c r="M840" t="s">
        <v>57</v>
      </c>
      <c r="N840">
        <v>101</v>
      </c>
      <c r="O840">
        <v>7</v>
      </c>
      <c r="P840">
        <v>21</v>
      </c>
      <c r="Q840">
        <v>1.68</v>
      </c>
      <c r="R840">
        <v>1.5</v>
      </c>
      <c r="S840">
        <v>0.4</v>
      </c>
      <c r="T840">
        <v>-20</v>
      </c>
      <c r="U840">
        <v>72.2</v>
      </c>
      <c r="V840">
        <v>0.06</v>
      </c>
      <c r="W840">
        <v>6.85</v>
      </c>
      <c r="X840">
        <v>0.1</v>
      </c>
      <c r="Y840">
        <v>13.4</v>
      </c>
      <c r="Z840">
        <v>36.1</v>
      </c>
      <c r="AA840">
        <v>33.409999999999997</v>
      </c>
      <c r="AB840">
        <v>2.15</v>
      </c>
      <c r="AC840">
        <v>4.5</v>
      </c>
      <c r="AD840">
        <v>10</v>
      </c>
      <c r="AE840">
        <v>0.12</v>
      </c>
      <c r="AF840">
        <v>9.8000000000000007</v>
      </c>
      <c r="AG840">
        <v>5.14</v>
      </c>
      <c r="AH840">
        <v>566</v>
      </c>
      <c r="AI840">
        <v>0.21</v>
      </c>
      <c r="AJ840">
        <v>7.0000000000000007E-2</v>
      </c>
      <c r="AK840">
        <v>30.5</v>
      </c>
      <c r="AL840">
        <v>2.4E-2</v>
      </c>
      <c r="AM840">
        <v>5.26</v>
      </c>
      <c r="AN840">
        <v>-0.02</v>
      </c>
      <c r="AO840">
        <v>0.03</v>
      </c>
      <c r="AP840">
        <v>5.6</v>
      </c>
      <c r="AQ840">
        <v>0.3</v>
      </c>
      <c r="AR840">
        <v>27.1</v>
      </c>
      <c r="AS840">
        <v>0.03</v>
      </c>
      <c r="AT840">
        <v>2.1</v>
      </c>
      <c r="AU840">
        <v>880</v>
      </c>
      <c r="AV840">
        <v>0.03</v>
      </c>
      <c r="AW840">
        <v>0.3</v>
      </c>
      <c r="AX840">
        <v>76</v>
      </c>
      <c r="AY840">
        <v>-0.1</v>
      </c>
      <c r="AZ840">
        <v>33.4</v>
      </c>
    </row>
    <row r="841" spans="1:52" hidden="1" x14ac:dyDescent="0.3">
      <c r="A841" t="s">
        <v>3143</v>
      </c>
      <c r="B841" t="s">
        <v>3144</v>
      </c>
      <c r="C841" s="1" t="str">
        <f t="shared" si="134"/>
        <v>21:1175</v>
      </c>
      <c r="D841" s="1" t="str">
        <f t="shared" si="138"/>
        <v>21:0241</v>
      </c>
      <c r="E841" t="s">
        <v>3145</v>
      </c>
      <c r="F841" t="s">
        <v>3146</v>
      </c>
      <c r="H841">
        <v>71.016949999999994</v>
      </c>
      <c r="I841">
        <v>-113.79401</v>
      </c>
      <c r="J841" s="1" t="str">
        <f t="shared" si="139"/>
        <v>NGR bulk stream sediment</v>
      </c>
      <c r="K841" s="1" t="str">
        <f t="shared" si="140"/>
        <v>&lt;177 micron (NGR)</v>
      </c>
      <c r="L841">
        <v>42</v>
      </c>
      <c r="M841" t="s">
        <v>62</v>
      </c>
      <c r="N841">
        <v>102</v>
      </c>
      <c r="O841">
        <v>1</v>
      </c>
      <c r="P841">
        <v>16</v>
      </c>
      <c r="Q841">
        <v>0.28000000000000003</v>
      </c>
      <c r="R841">
        <v>2</v>
      </c>
      <c r="S841">
        <v>-0.2</v>
      </c>
      <c r="T841">
        <v>-20</v>
      </c>
      <c r="U841">
        <v>18.5</v>
      </c>
      <c r="V841">
        <v>0.04</v>
      </c>
      <c r="W841">
        <v>14.72</v>
      </c>
      <c r="X841">
        <v>0.05</v>
      </c>
      <c r="Y841">
        <v>2.7</v>
      </c>
      <c r="Z841">
        <v>6.7</v>
      </c>
      <c r="AA841">
        <v>5.34</v>
      </c>
      <c r="AB841">
        <v>0.51</v>
      </c>
      <c r="AC841">
        <v>1.1000000000000001</v>
      </c>
      <c r="AD841">
        <v>7</v>
      </c>
      <c r="AE841">
        <v>0.08</v>
      </c>
      <c r="AF841">
        <v>6.8</v>
      </c>
      <c r="AG841">
        <v>8.16</v>
      </c>
      <c r="AH841">
        <v>188</v>
      </c>
      <c r="AI841">
        <v>0.34</v>
      </c>
      <c r="AJ841">
        <v>6.0000000000000001E-3</v>
      </c>
      <c r="AK841">
        <v>5.3</v>
      </c>
      <c r="AL841">
        <v>1.2999999999999999E-2</v>
      </c>
      <c r="AM841">
        <v>5.0199999999999996</v>
      </c>
      <c r="AN841">
        <v>-0.02</v>
      </c>
      <c r="AO841">
        <v>-0.02</v>
      </c>
      <c r="AP841">
        <v>1.4</v>
      </c>
      <c r="AQ841">
        <v>-0.1</v>
      </c>
      <c r="AR841">
        <v>36.5</v>
      </c>
      <c r="AS841">
        <v>0.09</v>
      </c>
      <c r="AT841">
        <v>2.2000000000000002</v>
      </c>
      <c r="AU841">
        <v>110</v>
      </c>
      <c r="AV841">
        <v>0.09</v>
      </c>
      <c r="AW841">
        <v>0.4</v>
      </c>
      <c r="AX841">
        <v>11</v>
      </c>
      <c r="AY841">
        <v>-0.1</v>
      </c>
      <c r="AZ841">
        <v>9.1999999999999993</v>
      </c>
    </row>
    <row r="842" spans="1:52" hidden="1" x14ac:dyDescent="0.3">
      <c r="A842" t="s">
        <v>3147</v>
      </c>
      <c r="B842" t="s">
        <v>3148</v>
      </c>
      <c r="C842" s="1" t="str">
        <f t="shared" si="134"/>
        <v>21:1175</v>
      </c>
      <c r="D842" s="1" t="str">
        <f t="shared" si="138"/>
        <v>21:0241</v>
      </c>
      <c r="E842" t="s">
        <v>3149</v>
      </c>
      <c r="F842" t="s">
        <v>3150</v>
      </c>
      <c r="H842">
        <v>71.031850000000006</v>
      </c>
      <c r="I842">
        <v>-113.611</v>
      </c>
      <c r="J842" s="1" t="str">
        <f t="shared" si="139"/>
        <v>NGR bulk stream sediment</v>
      </c>
      <c r="K842" s="1" t="str">
        <f t="shared" si="140"/>
        <v>&lt;177 micron (NGR)</v>
      </c>
      <c r="L842">
        <v>42</v>
      </c>
      <c r="M842" t="s">
        <v>67</v>
      </c>
      <c r="N842">
        <v>103</v>
      </c>
      <c r="O842">
        <v>1</v>
      </c>
      <c r="P842">
        <v>13</v>
      </c>
      <c r="Q842">
        <v>0.32</v>
      </c>
      <c r="R842">
        <v>1.1000000000000001</v>
      </c>
      <c r="S842">
        <v>-0.2</v>
      </c>
      <c r="T842">
        <v>-20</v>
      </c>
      <c r="U842">
        <v>21.6</v>
      </c>
      <c r="V842">
        <v>0.03</v>
      </c>
      <c r="W842">
        <v>11.73</v>
      </c>
      <c r="X842">
        <v>0.06</v>
      </c>
      <c r="Y842">
        <v>1.9</v>
      </c>
      <c r="Z842">
        <v>7.3</v>
      </c>
      <c r="AA842">
        <v>4.3099999999999996</v>
      </c>
      <c r="AB842">
        <v>0.4</v>
      </c>
      <c r="AC842">
        <v>1.2</v>
      </c>
      <c r="AD842">
        <v>6</v>
      </c>
      <c r="AE842">
        <v>0.04</v>
      </c>
      <c r="AF842">
        <v>6.2</v>
      </c>
      <c r="AG842">
        <v>6.74</v>
      </c>
      <c r="AH842">
        <v>88</v>
      </c>
      <c r="AI842">
        <v>0.25</v>
      </c>
      <c r="AJ842">
        <v>7.0000000000000001E-3</v>
      </c>
      <c r="AK842">
        <v>4.7</v>
      </c>
      <c r="AL842">
        <v>1.2E-2</v>
      </c>
      <c r="AM842">
        <v>4.92</v>
      </c>
      <c r="AN842">
        <v>0.04</v>
      </c>
      <c r="AO842">
        <v>-0.02</v>
      </c>
      <c r="AP842">
        <v>1.2</v>
      </c>
      <c r="AQ842">
        <v>0.3</v>
      </c>
      <c r="AR842">
        <v>30.8</v>
      </c>
      <c r="AS842">
        <v>7.0000000000000007E-2</v>
      </c>
      <c r="AT842">
        <v>1.8</v>
      </c>
      <c r="AU842">
        <v>100</v>
      </c>
      <c r="AV842">
        <v>0.05</v>
      </c>
      <c r="AW842">
        <v>0.4</v>
      </c>
      <c r="AX842">
        <v>13</v>
      </c>
      <c r="AY842">
        <v>-0.1</v>
      </c>
      <c r="AZ842">
        <v>16.600000000000001</v>
      </c>
    </row>
    <row r="843" spans="1:52" hidden="1" x14ac:dyDescent="0.3">
      <c r="A843" t="s">
        <v>3151</v>
      </c>
      <c r="B843" t="s">
        <v>3152</v>
      </c>
      <c r="C843" s="1" t="str">
        <f t="shared" si="134"/>
        <v>21:1175</v>
      </c>
      <c r="D843" s="1" t="str">
        <f t="shared" si="138"/>
        <v>21:0241</v>
      </c>
      <c r="E843" t="s">
        <v>3153</v>
      </c>
      <c r="F843" t="s">
        <v>3154</v>
      </c>
      <c r="H843">
        <v>71.033230000000003</v>
      </c>
      <c r="I843">
        <v>-113.599</v>
      </c>
      <c r="J843" s="1" t="str">
        <f t="shared" si="139"/>
        <v>NGR bulk stream sediment</v>
      </c>
      <c r="K843" s="1" t="str">
        <f t="shared" si="140"/>
        <v>&lt;177 micron (NGR)</v>
      </c>
      <c r="L843">
        <v>42</v>
      </c>
      <c r="M843" t="s">
        <v>77</v>
      </c>
      <c r="N843">
        <v>104</v>
      </c>
      <c r="O843">
        <v>1</v>
      </c>
      <c r="P843">
        <v>12</v>
      </c>
      <c r="Q843">
        <v>0.28000000000000003</v>
      </c>
      <c r="R843">
        <v>1.4</v>
      </c>
      <c r="S843">
        <v>-0.2</v>
      </c>
      <c r="T843">
        <v>-20</v>
      </c>
      <c r="U843">
        <v>19.899999999999999</v>
      </c>
      <c r="V843">
        <v>0.03</v>
      </c>
      <c r="W843">
        <v>13.22</v>
      </c>
      <c r="X843">
        <v>0.05</v>
      </c>
      <c r="Y843">
        <v>1.9</v>
      </c>
      <c r="Z843">
        <v>6.7</v>
      </c>
      <c r="AA843">
        <v>3.84</v>
      </c>
      <c r="AB843">
        <v>0.4</v>
      </c>
      <c r="AC843">
        <v>1.1000000000000001</v>
      </c>
      <c r="AD843">
        <v>-5</v>
      </c>
      <c r="AE843">
        <v>0.04</v>
      </c>
      <c r="AF843">
        <v>5.8</v>
      </c>
      <c r="AG843">
        <v>7.47</v>
      </c>
      <c r="AH843">
        <v>104</v>
      </c>
      <c r="AI843">
        <v>0.28000000000000003</v>
      </c>
      <c r="AJ843">
        <v>7.0000000000000001E-3</v>
      </c>
      <c r="AK843">
        <v>4.5999999999999996</v>
      </c>
      <c r="AL843">
        <v>1.4999999999999999E-2</v>
      </c>
      <c r="AM843">
        <v>3.49</v>
      </c>
      <c r="AN843">
        <v>-0.02</v>
      </c>
      <c r="AO843">
        <v>-0.02</v>
      </c>
      <c r="AP843">
        <v>1.1000000000000001</v>
      </c>
      <c r="AQ843">
        <v>0.3</v>
      </c>
      <c r="AR843">
        <v>35</v>
      </c>
      <c r="AS843">
        <v>0.09</v>
      </c>
      <c r="AT843">
        <v>1.4</v>
      </c>
      <c r="AU843">
        <v>100</v>
      </c>
      <c r="AV843">
        <v>0.04</v>
      </c>
      <c r="AW843">
        <v>0.3</v>
      </c>
      <c r="AX843">
        <v>12</v>
      </c>
      <c r="AY843">
        <v>-0.1</v>
      </c>
      <c r="AZ843">
        <v>12.7</v>
      </c>
    </row>
    <row r="844" spans="1:52" hidden="1" x14ac:dyDescent="0.3">
      <c r="A844" t="s">
        <v>3155</v>
      </c>
      <c r="B844" t="s">
        <v>3156</v>
      </c>
      <c r="C844" s="1" t="str">
        <f t="shared" si="134"/>
        <v>21:1175</v>
      </c>
      <c r="D844" s="1" t="str">
        <f t="shared" si="138"/>
        <v>21:0241</v>
      </c>
      <c r="E844" t="s">
        <v>3157</v>
      </c>
      <c r="F844" t="s">
        <v>3158</v>
      </c>
      <c r="H844">
        <v>71.085560000000001</v>
      </c>
      <c r="I844">
        <v>-113.551</v>
      </c>
      <c r="J844" s="1" t="str">
        <f t="shared" si="139"/>
        <v>NGR bulk stream sediment</v>
      </c>
      <c r="K844" s="1" t="str">
        <f t="shared" si="140"/>
        <v>&lt;177 micron (NGR)</v>
      </c>
      <c r="L844">
        <v>42</v>
      </c>
      <c r="M844" t="s">
        <v>82</v>
      </c>
      <c r="N844">
        <v>105</v>
      </c>
      <c r="O844">
        <v>1</v>
      </c>
      <c r="P844">
        <v>16</v>
      </c>
      <c r="Q844">
        <v>0.34</v>
      </c>
      <c r="R844">
        <v>3.6</v>
      </c>
      <c r="S844">
        <v>-0.2</v>
      </c>
      <c r="T844">
        <v>-20</v>
      </c>
      <c r="U844">
        <v>23.2</v>
      </c>
      <c r="V844">
        <v>0.04</v>
      </c>
      <c r="W844">
        <v>10.119999999999999</v>
      </c>
      <c r="X844">
        <v>7.0000000000000007E-2</v>
      </c>
      <c r="Y844">
        <v>3.6</v>
      </c>
      <c r="Z844">
        <v>8</v>
      </c>
      <c r="AA844">
        <v>6.16</v>
      </c>
      <c r="AB844">
        <v>0.84</v>
      </c>
      <c r="AC844">
        <v>1.3</v>
      </c>
      <c r="AD844">
        <v>11</v>
      </c>
      <c r="AE844">
        <v>0.05</v>
      </c>
      <c r="AF844">
        <v>6.5</v>
      </c>
      <c r="AG844">
        <v>6.1</v>
      </c>
      <c r="AH844">
        <v>451</v>
      </c>
      <c r="AI844">
        <v>0.39</v>
      </c>
      <c r="AJ844">
        <v>7.0000000000000001E-3</v>
      </c>
      <c r="AK844">
        <v>5.7</v>
      </c>
      <c r="AL844">
        <v>2.4E-2</v>
      </c>
      <c r="AM844">
        <v>4.74</v>
      </c>
      <c r="AN844">
        <v>0.05</v>
      </c>
      <c r="AO844">
        <v>0.03</v>
      </c>
      <c r="AP844">
        <v>1.2</v>
      </c>
      <c r="AQ844">
        <v>0.3</v>
      </c>
      <c r="AR844">
        <v>28.2</v>
      </c>
      <c r="AS844">
        <v>7.0000000000000007E-2</v>
      </c>
      <c r="AT844">
        <v>1</v>
      </c>
      <c r="AU844">
        <v>110</v>
      </c>
      <c r="AV844">
        <v>0.06</v>
      </c>
      <c r="AW844">
        <v>0.4</v>
      </c>
      <c r="AX844">
        <v>15</v>
      </c>
      <c r="AY844">
        <v>-0.1</v>
      </c>
      <c r="AZ844">
        <v>15.5</v>
      </c>
    </row>
    <row r="845" spans="1:52" hidden="1" x14ac:dyDescent="0.3">
      <c r="A845" t="s">
        <v>3159</v>
      </c>
      <c r="B845" t="s">
        <v>3160</v>
      </c>
      <c r="C845" s="1" t="str">
        <f t="shared" si="134"/>
        <v>21:1175</v>
      </c>
      <c r="D845" s="1" t="str">
        <f t="shared" si="138"/>
        <v>21:0241</v>
      </c>
      <c r="E845" t="s">
        <v>3161</v>
      </c>
      <c r="F845" t="s">
        <v>3162</v>
      </c>
      <c r="H845">
        <v>71.266109999999998</v>
      </c>
      <c r="I845">
        <v>-113.274</v>
      </c>
      <c r="J845" s="1" t="str">
        <f t="shared" si="139"/>
        <v>NGR bulk stream sediment</v>
      </c>
      <c r="K845" s="1" t="str">
        <f t="shared" si="140"/>
        <v>&lt;177 micron (NGR)</v>
      </c>
      <c r="L845">
        <v>42</v>
      </c>
      <c r="M845" t="s">
        <v>87</v>
      </c>
      <c r="N845">
        <v>106</v>
      </c>
      <c r="O845">
        <v>1</v>
      </c>
      <c r="P845">
        <v>16</v>
      </c>
      <c r="Q845">
        <v>1.42</v>
      </c>
      <c r="R845">
        <v>1.6</v>
      </c>
      <c r="S845">
        <v>-0.2</v>
      </c>
      <c r="T845">
        <v>-20</v>
      </c>
      <c r="U845">
        <v>48.2</v>
      </c>
      <c r="V845">
        <v>0.1</v>
      </c>
      <c r="W845">
        <v>7.48</v>
      </c>
      <c r="X845">
        <v>0.05</v>
      </c>
      <c r="Y845">
        <v>8.5</v>
      </c>
      <c r="Z845">
        <v>14.2</v>
      </c>
      <c r="AA845">
        <v>19.29</v>
      </c>
      <c r="AB845">
        <v>2.0099999999999998</v>
      </c>
      <c r="AC845">
        <v>3.7</v>
      </c>
      <c r="AD845">
        <v>8</v>
      </c>
      <c r="AE845">
        <v>0.2</v>
      </c>
      <c r="AF845">
        <v>8.5</v>
      </c>
      <c r="AG845">
        <v>5.12</v>
      </c>
      <c r="AH845">
        <v>342</v>
      </c>
      <c r="AI845">
        <v>0.2</v>
      </c>
      <c r="AJ845">
        <v>2.7E-2</v>
      </c>
      <c r="AK845">
        <v>18.399999999999999</v>
      </c>
      <c r="AL845">
        <v>1.9E-2</v>
      </c>
      <c r="AM845">
        <v>4.7300000000000004</v>
      </c>
      <c r="AN845">
        <v>-0.02</v>
      </c>
      <c r="AO845">
        <v>0.03</v>
      </c>
      <c r="AP845">
        <v>3.8</v>
      </c>
      <c r="AQ845">
        <v>0.3</v>
      </c>
      <c r="AR845">
        <v>24.2</v>
      </c>
      <c r="AS845">
        <v>0.05</v>
      </c>
      <c r="AT845">
        <v>2.2000000000000002</v>
      </c>
      <c r="AU845">
        <v>170</v>
      </c>
      <c r="AV845">
        <v>0.05</v>
      </c>
      <c r="AW845">
        <v>0.3</v>
      </c>
      <c r="AX845">
        <v>38</v>
      </c>
      <c r="AY845">
        <v>-0.1</v>
      </c>
      <c r="AZ845">
        <v>34.1</v>
      </c>
    </row>
    <row r="846" spans="1:52" hidden="1" x14ac:dyDescent="0.3">
      <c r="A846" t="s">
        <v>3163</v>
      </c>
      <c r="B846" t="s">
        <v>3164</v>
      </c>
      <c r="C846" s="1" t="str">
        <f t="shared" si="134"/>
        <v>21:1175</v>
      </c>
      <c r="D846" s="1" t="str">
        <f t="shared" si="138"/>
        <v>21:0241</v>
      </c>
      <c r="E846" t="s">
        <v>3165</v>
      </c>
      <c r="F846" t="s">
        <v>3166</v>
      </c>
      <c r="H846">
        <v>71.292699999999996</v>
      </c>
      <c r="I846">
        <v>-113.18899</v>
      </c>
      <c r="J846" s="1" t="str">
        <f t="shared" si="139"/>
        <v>NGR bulk stream sediment</v>
      </c>
      <c r="K846" s="1" t="str">
        <f t="shared" si="140"/>
        <v>&lt;177 micron (NGR)</v>
      </c>
      <c r="L846">
        <v>42</v>
      </c>
      <c r="M846" t="s">
        <v>92</v>
      </c>
      <c r="N846">
        <v>107</v>
      </c>
      <c r="O846">
        <v>1</v>
      </c>
      <c r="P846">
        <v>13</v>
      </c>
      <c r="Q846">
        <v>0.8</v>
      </c>
      <c r="R846">
        <v>1.4</v>
      </c>
      <c r="S846">
        <v>0.3</v>
      </c>
      <c r="T846">
        <v>-20</v>
      </c>
      <c r="U846">
        <v>39</v>
      </c>
      <c r="V846">
        <v>0.05</v>
      </c>
      <c r="W846">
        <v>10.24</v>
      </c>
      <c r="X846">
        <v>0.05</v>
      </c>
      <c r="Y846">
        <v>5.0999999999999996</v>
      </c>
      <c r="Z846">
        <v>9.6999999999999993</v>
      </c>
      <c r="AA846">
        <v>13.94</v>
      </c>
      <c r="AB846">
        <v>1.1000000000000001</v>
      </c>
      <c r="AC846">
        <v>2.2000000000000002</v>
      </c>
      <c r="AD846">
        <v>6</v>
      </c>
      <c r="AE846">
        <v>0.1</v>
      </c>
      <c r="AF846">
        <v>6.7</v>
      </c>
      <c r="AG846">
        <v>6.3</v>
      </c>
      <c r="AH846">
        <v>313</v>
      </c>
      <c r="AI846">
        <v>0.21</v>
      </c>
      <c r="AJ846">
        <v>2.7E-2</v>
      </c>
      <c r="AK846">
        <v>11</v>
      </c>
      <c r="AL846">
        <v>1.4999999999999999E-2</v>
      </c>
      <c r="AM846">
        <v>4.13</v>
      </c>
      <c r="AN846">
        <v>-0.02</v>
      </c>
      <c r="AO846">
        <v>0.03</v>
      </c>
      <c r="AP846">
        <v>2.2000000000000002</v>
      </c>
      <c r="AQ846">
        <v>0.2</v>
      </c>
      <c r="AR846">
        <v>31</v>
      </c>
      <c r="AS846">
        <v>0.05</v>
      </c>
      <c r="AT846">
        <v>1.6</v>
      </c>
      <c r="AU846">
        <v>180</v>
      </c>
      <c r="AV846">
        <v>0.03</v>
      </c>
      <c r="AW846">
        <v>0.3</v>
      </c>
      <c r="AX846">
        <v>28</v>
      </c>
      <c r="AY846">
        <v>-0.1</v>
      </c>
      <c r="AZ846">
        <v>20.399999999999999</v>
      </c>
    </row>
    <row r="847" spans="1:52" hidden="1" x14ac:dyDescent="0.3">
      <c r="A847" t="s">
        <v>3167</v>
      </c>
      <c r="B847" t="s">
        <v>3168</v>
      </c>
      <c r="C847" s="1" t="str">
        <f t="shared" si="134"/>
        <v>21:1175</v>
      </c>
      <c r="D847" s="1" t="str">
        <f t="shared" si="138"/>
        <v>21:0241</v>
      </c>
      <c r="E847" t="s">
        <v>3169</v>
      </c>
      <c r="F847" t="s">
        <v>3170</v>
      </c>
      <c r="H847">
        <v>71.289699999999996</v>
      </c>
      <c r="I847">
        <v>-113.16598999999999</v>
      </c>
      <c r="J847" s="1" t="str">
        <f t="shared" si="139"/>
        <v>NGR bulk stream sediment</v>
      </c>
      <c r="K847" s="1" t="str">
        <f t="shared" si="140"/>
        <v>&lt;177 micron (NGR)</v>
      </c>
      <c r="L847">
        <v>42</v>
      </c>
      <c r="M847" t="s">
        <v>97</v>
      </c>
      <c r="N847">
        <v>108</v>
      </c>
      <c r="O847">
        <v>1</v>
      </c>
      <c r="P847">
        <v>25</v>
      </c>
      <c r="Q847">
        <v>1.57</v>
      </c>
      <c r="R847">
        <v>1.8</v>
      </c>
      <c r="S847">
        <v>-0.2</v>
      </c>
      <c r="T847">
        <v>-20</v>
      </c>
      <c r="U847">
        <v>71.3</v>
      </c>
      <c r="V847">
        <v>0.1</v>
      </c>
      <c r="W847">
        <v>8.01</v>
      </c>
      <c r="X847">
        <v>0.06</v>
      </c>
      <c r="Y847">
        <v>9.3000000000000007</v>
      </c>
      <c r="Z847">
        <v>14.7</v>
      </c>
      <c r="AA847">
        <v>29.04</v>
      </c>
      <c r="AB847">
        <v>1.72</v>
      </c>
      <c r="AC847">
        <v>4.0999999999999996</v>
      </c>
      <c r="AD847">
        <v>8</v>
      </c>
      <c r="AE847">
        <v>0.2</v>
      </c>
      <c r="AF847">
        <v>11.6</v>
      </c>
      <c r="AG847">
        <v>6.02</v>
      </c>
      <c r="AH847">
        <v>283</v>
      </c>
      <c r="AI847">
        <v>0.23</v>
      </c>
      <c r="AJ847">
        <v>3.2000000000000001E-2</v>
      </c>
      <c r="AK847">
        <v>18.899999999999999</v>
      </c>
      <c r="AL847">
        <v>2.1000000000000001E-2</v>
      </c>
      <c r="AM847">
        <v>5.38</v>
      </c>
      <c r="AN847">
        <v>0.04</v>
      </c>
      <c r="AO847">
        <v>0.04</v>
      </c>
      <c r="AP847">
        <v>3.6</v>
      </c>
      <c r="AQ847">
        <v>0.3</v>
      </c>
      <c r="AR847">
        <v>27.3</v>
      </c>
      <c r="AS847">
        <v>0.05</v>
      </c>
      <c r="AT847">
        <v>2.1</v>
      </c>
      <c r="AU847">
        <v>260</v>
      </c>
      <c r="AV847">
        <v>7.0000000000000007E-2</v>
      </c>
      <c r="AW847">
        <v>0.4</v>
      </c>
      <c r="AX847">
        <v>40</v>
      </c>
      <c r="AY847">
        <v>-0.1</v>
      </c>
      <c r="AZ847">
        <v>33.700000000000003</v>
      </c>
    </row>
    <row r="848" spans="1:52" hidden="1" x14ac:dyDescent="0.3">
      <c r="A848" t="s">
        <v>3171</v>
      </c>
      <c r="B848" t="s">
        <v>3172</v>
      </c>
      <c r="C848" s="1" t="str">
        <f t="shared" si="134"/>
        <v>21:1175</v>
      </c>
      <c r="D848" s="1" t="str">
        <f t="shared" si="138"/>
        <v>21:0241</v>
      </c>
      <c r="E848" t="s">
        <v>3173</v>
      </c>
      <c r="F848" t="s">
        <v>3174</v>
      </c>
      <c r="H848">
        <v>71.353920000000002</v>
      </c>
      <c r="I848">
        <v>-113.116</v>
      </c>
      <c r="J848" s="1" t="str">
        <f t="shared" si="139"/>
        <v>NGR bulk stream sediment</v>
      </c>
      <c r="K848" s="1" t="str">
        <f t="shared" si="140"/>
        <v>&lt;177 micron (NGR)</v>
      </c>
      <c r="L848">
        <v>42</v>
      </c>
      <c r="M848" t="s">
        <v>102</v>
      </c>
      <c r="N848">
        <v>109</v>
      </c>
      <c r="O848">
        <v>1</v>
      </c>
      <c r="P848">
        <v>10</v>
      </c>
      <c r="Q848">
        <v>0.26</v>
      </c>
      <c r="R848">
        <v>0.6</v>
      </c>
      <c r="S848">
        <v>0.2</v>
      </c>
      <c r="T848">
        <v>-20</v>
      </c>
      <c r="U848">
        <v>192.5</v>
      </c>
      <c r="V848">
        <v>-0.02</v>
      </c>
      <c r="W848">
        <v>24.63</v>
      </c>
      <c r="X848">
        <v>0.09</v>
      </c>
      <c r="Y848">
        <v>2.1</v>
      </c>
      <c r="Z848">
        <v>4.5</v>
      </c>
      <c r="AA848">
        <v>7.14</v>
      </c>
      <c r="AB848">
        <v>0.65</v>
      </c>
      <c r="AC848">
        <v>0.8</v>
      </c>
      <c r="AD848">
        <v>8</v>
      </c>
      <c r="AE848">
        <v>0.04</v>
      </c>
      <c r="AF848">
        <v>3</v>
      </c>
      <c r="AG848">
        <v>1.56</v>
      </c>
      <c r="AH848">
        <v>357</v>
      </c>
      <c r="AI848">
        <v>0.09</v>
      </c>
      <c r="AJ848">
        <v>1.2999999999999999E-2</v>
      </c>
      <c r="AK848">
        <v>4.5999999999999996</v>
      </c>
      <c r="AL848">
        <v>8.0000000000000002E-3</v>
      </c>
      <c r="AM848">
        <v>1.79</v>
      </c>
      <c r="AN848">
        <v>0.1</v>
      </c>
      <c r="AO848">
        <v>-0.02</v>
      </c>
      <c r="AP848">
        <v>0.9</v>
      </c>
      <c r="AQ848">
        <v>0.3</v>
      </c>
      <c r="AR848">
        <v>43</v>
      </c>
      <c r="AS848">
        <v>0.11</v>
      </c>
      <c r="AT848">
        <v>0.4</v>
      </c>
      <c r="AU848">
        <v>140</v>
      </c>
      <c r="AV848">
        <v>-0.02</v>
      </c>
      <c r="AW848">
        <v>-0.1</v>
      </c>
      <c r="AX848">
        <v>10</v>
      </c>
      <c r="AY848">
        <v>-0.1</v>
      </c>
      <c r="AZ848">
        <v>18.3</v>
      </c>
    </row>
    <row r="849" spans="1:52" hidden="1" x14ac:dyDescent="0.3">
      <c r="A849" t="s">
        <v>3175</v>
      </c>
      <c r="B849" t="s">
        <v>3176</v>
      </c>
      <c r="C849" s="1" t="str">
        <f t="shared" si="134"/>
        <v>21:1175</v>
      </c>
      <c r="D849" s="1" t="str">
        <f t="shared" si="138"/>
        <v>21:0241</v>
      </c>
      <c r="E849" t="s">
        <v>3177</v>
      </c>
      <c r="F849" t="s">
        <v>3178</v>
      </c>
      <c r="H849">
        <v>71.364869999999996</v>
      </c>
      <c r="I849">
        <v>-113.116</v>
      </c>
      <c r="J849" s="1" t="str">
        <f t="shared" si="139"/>
        <v>NGR bulk stream sediment</v>
      </c>
      <c r="K849" s="1" t="str">
        <f t="shared" si="140"/>
        <v>&lt;177 micron (NGR)</v>
      </c>
      <c r="L849">
        <v>42</v>
      </c>
      <c r="M849" t="s">
        <v>107</v>
      </c>
      <c r="N849">
        <v>110</v>
      </c>
      <c r="O849">
        <v>1</v>
      </c>
      <c r="P849">
        <v>20</v>
      </c>
      <c r="Q849">
        <v>1.31</v>
      </c>
      <c r="R849">
        <v>2</v>
      </c>
      <c r="S849">
        <v>0.3</v>
      </c>
      <c r="T849">
        <v>-20</v>
      </c>
      <c r="U849">
        <v>79.5</v>
      </c>
      <c r="V849">
        <v>0.06</v>
      </c>
      <c r="W849">
        <v>8.93</v>
      </c>
      <c r="X849">
        <v>0.1</v>
      </c>
      <c r="Y849">
        <v>10.9</v>
      </c>
      <c r="Z849">
        <v>26.8</v>
      </c>
      <c r="AA849">
        <v>35.32</v>
      </c>
      <c r="AB849">
        <v>2.09</v>
      </c>
      <c r="AC849">
        <v>3.9</v>
      </c>
      <c r="AD849">
        <v>-5</v>
      </c>
      <c r="AE849">
        <v>0.09</v>
      </c>
      <c r="AF849">
        <v>11.3</v>
      </c>
      <c r="AG849">
        <v>5.9</v>
      </c>
      <c r="AH849">
        <v>407</v>
      </c>
      <c r="AI849">
        <v>0.24</v>
      </c>
      <c r="AJ849">
        <v>4.2999999999999997E-2</v>
      </c>
      <c r="AK849">
        <v>23.5</v>
      </c>
      <c r="AL849">
        <v>2.5000000000000001E-2</v>
      </c>
      <c r="AM849">
        <v>5.21</v>
      </c>
      <c r="AN849">
        <v>-0.02</v>
      </c>
      <c r="AO849">
        <v>0.03</v>
      </c>
      <c r="AP849">
        <v>5.5</v>
      </c>
      <c r="AQ849">
        <v>0.3</v>
      </c>
      <c r="AR849">
        <v>29.5</v>
      </c>
      <c r="AS849">
        <v>0.09</v>
      </c>
      <c r="AT849">
        <v>2.5</v>
      </c>
      <c r="AU849">
        <v>900</v>
      </c>
      <c r="AV849">
        <v>0.03</v>
      </c>
      <c r="AW849">
        <v>0.4</v>
      </c>
      <c r="AX849">
        <v>70</v>
      </c>
      <c r="AY849">
        <v>-0.1</v>
      </c>
      <c r="AZ849">
        <v>31.2</v>
      </c>
    </row>
    <row r="850" spans="1:52" hidden="1" x14ac:dyDescent="0.3">
      <c r="A850" t="s">
        <v>3179</v>
      </c>
      <c r="B850" t="s">
        <v>3180</v>
      </c>
      <c r="C850" s="1" t="str">
        <f t="shared" si="134"/>
        <v>21:1175</v>
      </c>
      <c r="D850" s="1" t="str">
        <f t="shared" si="138"/>
        <v>21:0241</v>
      </c>
      <c r="E850" t="s">
        <v>3141</v>
      </c>
      <c r="F850" t="s">
        <v>3181</v>
      </c>
      <c r="H850">
        <v>71.378730000000004</v>
      </c>
      <c r="I850">
        <v>-113.084</v>
      </c>
      <c r="J850" s="1" t="str">
        <f t="shared" si="139"/>
        <v>NGR bulk stream sediment</v>
      </c>
      <c r="K850" s="1" t="str">
        <f t="shared" si="140"/>
        <v>&lt;177 micron (NGR)</v>
      </c>
      <c r="L850">
        <v>42</v>
      </c>
      <c r="M850" t="s">
        <v>120</v>
      </c>
      <c r="N850">
        <v>111</v>
      </c>
      <c r="O850">
        <v>1</v>
      </c>
      <c r="P850">
        <v>24</v>
      </c>
      <c r="Q850">
        <v>1.85</v>
      </c>
      <c r="R850">
        <v>1.5</v>
      </c>
      <c r="S850">
        <v>1.3</v>
      </c>
      <c r="T850">
        <v>-20</v>
      </c>
      <c r="U850">
        <v>69</v>
      </c>
      <c r="V850">
        <v>0.08</v>
      </c>
      <c r="W850">
        <v>6.15</v>
      </c>
      <c r="X850">
        <v>0.06</v>
      </c>
      <c r="Y850">
        <v>15.6</v>
      </c>
      <c r="Z850">
        <v>42.7</v>
      </c>
      <c r="AA850">
        <v>39.58</v>
      </c>
      <c r="AB850">
        <v>2.64</v>
      </c>
      <c r="AC850">
        <v>5.4</v>
      </c>
      <c r="AD850">
        <v>6</v>
      </c>
      <c r="AE850">
        <v>0.11</v>
      </c>
      <c r="AF850">
        <v>10.4</v>
      </c>
      <c r="AG850">
        <v>4.7</v>
      </c>
      <c r="AH850">
        <v>460</v>
      </c>
      <c r="AI850">
        <v>0.23</v>
      </c>
      <c r="AJ850">
        <v>7.5999999999999998E-2</v>
      </c>
      <c r="AK850">
        <v>35.5</v>
      </c>
      <c r="AL850">
        <v>2.7E-2</v>
      </c>
      <c r="AM850">
        <v>6.12</v>
      </c>
      <c r="AN850">
        <v>-0.02</v>
      </c>
      <c r="AO850">
        <v>0.02</v>
      </c>
      <c r="AP850">
        <v>6.5</v>
      </c>
      <c r="AQ850">
        <v>0.4</v>
      </c>
      <c r="AR850">
        <v>27.1</v>
      </c>
      <c r="AS850">
        <v>0.03</v>
      </c>
      <c r="AT850">
        <v>2.2999999999999998</v>
      </c>
      <c r="AU850">
        <v>1250</v>
      </c>
      <c r="AV850">
        <v>0.04</v>
      </c>
      <c r="AW850">
        <v>0.4</v>
      </c>
      <c r="AX850">
        <v>75</v>
      </c>
      <c r="AY850">
        <v>-0.1</v>
      </c>
      <c r="AZ850">
        <v>41.3</v>
      </c>
    </row>
    <row r="851" spans="1:52" hidden="1" x14ac:dyDescent="0.3">
      <c r="A851" t="s">
        <v>3182</v>
      </c>
      <c r="B851" t="s">
        <v>3183</v>
      </c>
      <c r="C851" s="1" t="str">
        <f t="shared" si="134"/>
        <v>21:1175</v>
      </c>
      <c r="D851" s="1" t="str">
        <f>HYPERLINK("http://geochem.nrcan.gc.ca/cdogs/content/svy/svy_e.htm", "")</f>
        <v/>
      </c>
      <c r="G851" s="1" t="str">
        <f>HYPERLINK("http://geochem.nrcan.gc.ca/cdogs/content/cr_/cr_00094_e.htm", "94")</f>
        <v>94</v>
      </c>
      <c r="J851" t="s">
        <v>70</v>
      </c>
      <c r="K851" t="s">
        <v>71</v>
      </c>
      <c r="L851">
        <v>42</v>
      </c>
      <c r="M851" t="s">
        <v>72</v>
      </c>
      <c r="N851">
        <v>112</v>
      </c>
      <c r="O851">
        <v>8</v>
      </c>
      <c r="P851">
        <v>273</v>
      </c>
      <c r="Q851">
        <v>0.96</v>
      </c>
      <c r="R851">
        <v>10.199999999999999</v>
      </c>
      <c r="S851">
        <v>1.7</v>
      </c>
      <c r="T851">
        <v>-20</v>
      </c>
      <c r="U851">
        <v>1010.3</v>
      </c>
      <c r="V851">
        <v>0.19</v>
      </c>
      <c r="W851">
        <v>1.02</v>
      </c>
      <c r="X851">
        <v>0.38</v>
      </c>
      <c r="Y851">
        <v>10.3</v>
      </c>
      <c r="Z851">
        <v>27.5</v>
      </c>
      <c r="AA851">
        <v>60.81</v>
      </c>
      <c r="AB851">
        <v>2.38</v>
      </c>
      <c r="AC851">
        <v>3.2</v>
      </c>
      <c r="AD851">
        <v>878</v>
      </c>
      <c r="AE851">
        <v>0.08</v>
      </c>
      <c r="AF851">
        <v>11.6</v>
      </c>
      <c r="AG851">
        <v>0.61</v>
      </c>
      <c r="AH851">
        <v>1147</v>
      </c>
      <c r="AI851">
        <v>1.1299999999999999</v>
      </c>
      <c r="AJ851">
        <v>2.9000000000000001E-2</v>
      </c>
      <c r="AK851">
        <v>24.2</v>
      </c>
      <c r="AL851">
        <v>7.3999999999999996E-2</v>
      </c>
      <c r="AM851">
        <v>11.63</v>
      </c>
      <c r="AN851">
        <v>0.08</v>
      </c>
      <c r="AO851">
        <v>4.09</v>
      </c>
      <c r="AP851">
        <v>2.5</v>
      </c>
      <c r="AQ851">
        <v>0.8</v>
      </c>
      <c r="AR851">
        <v>49.7</v>
      </c>
      <c r="AS851">
        <v>0.04</v>
      </c>
      <c r="AT851">
        <v>0.8</v>
      </c>
      <c r="AU851">
        <v>470</v>
      </c>
      <c r="AV851">
        <v>0.1</v>
      </c>
      <c r="AW851">
        <v>1.7</v>
      </c>
      <c r="AX851">
        <v>41</v>
      </c>
      <c r="AY851">
        <v>0.2</v>
      </c>
      <c r="AZ851">
        <v>72.8</v>
      </c>
    </row>
    <row r="852" spans="1:52" hidden="1" x14ac:dyDescent="0.3">
      <c r="A852" t="s">
        <v>3184</v>
      </c>
      <c r="B852" t="s">
        <v>3185</v>
      </c>
      <c r="C852" s="1" t="str">
        <f t="shared" si="134"/>
        <v>21:1175</v>
      </c>
      <c r="D852" s="1" t="str">
        <f t="shared" ref="D852:D867" si="141">HYPERLINK("http://geochem.nrcan.gc.ca/cdogs/content/svy/svy210241_e.htm", "21:0241")</f>
        <v>21:0241</v>
      </c>
      <c r="E852" t="s">
        <v>3141</v>
      </c>
      <c r="F852" t="s">
        <v>3186</v>
      </c>
      <c r="H852">
        <v>71.378730000000004</v>
      </c>
      <c r="I852">
        <v>-113.084</v>
      </c>
      <c r="J852" s="1" t="str">
        <f t="shared" ref="J852:J867" si="142">HYPERLINK("http://geochem.nrcan.gc.ca/cdogs/content/kwd/kwd020030_e.htm", "NGR bulk stream sediment")</f>
        <v>NGR bulk stream sediment</v>
      </c>
      <c r="K852" s="1" t="str">
        <f t="shared" ref="K852:K867" si="143">HYPERLINK("http://geochem.nrcan.gc.ca/cdogs/content/kwd/kwd080006_e.htm", "&lt;177 micron (NGR)")</f>
        <v>&lt;177 micron (NGR)</v>
      </c>
      <c r="L852">
        <v>42</v>
      </c>
      <c r="M852" t="s">
        <v>116</v>
      </c>
      <c r="N852">
        <v>113</v>
      </c>
      <c r="O852">
        <v>1</v>
      </c>
      <c r="P852">
        <v>22</v>
      </c>
      <c r="Q852">
        <v>1.68</v>
      </c>
      <c r="R852">
        <v>1.4</v>
      </c>
      <c r="S852">
        <v>1.1000000000000001</v>
      </c>
      <c r="T852">
        <v>-20</v>
      </c>
      <c r="U852">
        <v>88.1</v>
      </c>
      <c r="V852">
        <v>7.0000000000000007E-2</v>
      </c>
      <c r="W852">
        <v>7.7</v>
      </c>
      <c r="X852">
        <v>0.11</v>
      </c>
      <c r="Y852">
        <v>14.5</v>
      </c>
      <c r="Z852">
        <v>36.799999999999997</v>
      </c>
      <c r="AA852">
        <v>35.26</v>
      </c>
      <c r="AB852">
        <v>2.2200000000000002</v>
      </c>
      <c r="AC852">
        <v>4.5</v>
      </c>
      <c r="AD852">
        <v>5</v>
      </c>
      <c r="AE852">
        <v>0.12</v>
      </c>
      <c r="AF852">
        <v>11</v>
      </c>
      <c r="AG852">
        <v>5.14</v>
      </c>
      <c r="AH852">
        <v>577</v>
      </c>
      <c r="AI852">
        <v>0.24</v>
      </c>
      <c r="AJ852">
        <v>7.0000000000000007E-2</v>
      </c>
      <c r="AK852">
        <v>30.7</v>
      </c>
      <c r="AL852">
        <v>2.5000000000000001E-2</v>
      </c>
      <c r="AM852">
        <v>6.06</v>
      </c>
      <c r="AN852">
        <v>-0.02</v>
      </c>
      <c r="AO852">
        <v>0.03</v>
      </c>
      <c r="AP852">
        <v>5.5</v>
      </c>
      <c r="AQ852">
        <v>0.4</v>
      </c>
      <c r="AR852">
        <v>29.4</v>
      </c>
      <c r="AS852">
        <v>0.05</v>
      </c>
      <c r="AT852">
        <v>2.2000000000000002</v>
      </c>
      <c r="AU852">
        <v>900</v>
      </c>
      <c r="AV852">
        <v>0.04</v>
      </c>
      <c r="AW852">
        <v>0.3</v>
      </c>
      <c r="AX852">
        <v>68</v>
      </c>
      <c r="AY852">
        <v>-0.1</v>
      </c>
      <c r="AZ852">
        <v>35.299999999999997</v>
      </c>
    </row>
    <row r="853" spans="1:52" hidden="1" x14ac:dyDescent="0.3">
      <c r="A853" t="s">
        <v>3187</v>
      </c>
      <c r="B853" t="s">
        <v>3188</v>
      </c>
      <c r="C853" s="1" t="str">
        <f t="shared" si="134"/>
        <v>21:1175</v>
      </c>
      <c r="D853" s="1" t="str">
        <f t="shared" si="141"/>
        <v>21:0241</v>
      </c>
      <c r="E853" t="s">
        <v>3189</v>
      </c>
      <c r="F853" t="s">
        <v>3190</v>
      </c>
      <c r="H853">
        <v>71.450469999999996</v>
      </c>
      <c r="I853">
        <v>-113.093</v>
      </c>
      <c r="J853" s="1" t="str">
        <f t="shared" si="142"/>
        <v>NGR bulk stream sediment</v>
      </c>
      <c r="K853" s="1" t="str">
        <f t="shared" si="143"/>
        <v>&lt;177 micron (NGR)</v>
      </c>
      <c r="L853">
        <v>42</v>
      </c>
      <c r="M853" t="s">
        <v>112</v>
      </c>
      <c r="N853">
        <v>114</v>
      </c>
      <c r="O853">
        <v>1</v>
      </c>
      <c r="P853">
        <v>49</v>
      </c>
      <c r="Q853">
        <v>1.94</v>
      </c>
      <c r="R853">
        <v>3.2</v>
      </c>
      <c r="S853">
        <v>2.7</v>
      </c>
      <c r="T853">
        <v>-20</v>
      </c>
      <c r="U853">
        <v>73.2</v>
      </c>
      <c r="V853">
        <v>0.12</v>
      </c>
      <c r="W853">
        <v>2.63</v>
      </c>
      <c r="X853">
        <v>0.13</v>
      </c>
      <c r="Y853">
        <v>15.7</v>
      </c>
      <c r="Z853">
        <v>25.7</v>
      </c>
      <c r="AA853">
        <v>73.84</v>
      </c>
      <c r="AB853">
        <v>2.72</v>
      </c>
      <c r="AC853">
        <v>5.7</v>
      </c>
      <c r="AD853">
        <v>41</v>
      </c>
      <c r="AE853">
        <v>0.11</v>
      </c>
      <c r="AF853">
        <v>11.8</v>
      </c>
      <c r="AG853">
        <v>2.23</v>
      </c>
      <c r="AH853">
        <v>484</v>
      </c>
      <c r="AI853">
        <v>0.51</v>
      </c>
      <c r="AJ853">
        <v>5.0999999999999997E-2</v>
      </c>
      <c r="AK853">
        <v>30.3</v>
      </c>
      <c r="AL853">
        <v>0.05</v>
      </c>
      <c r="AM853">
        <v>10.130000000000001</v>
      </c>
      <c r="AN853">
        <v>7.0000000000000007E-2</v>
      </c>
      <c r="AO853">
        <v>0.05</v>
      </c>
      <c r="AP853">
        <v>5.4</v>
      </c>
      <c r="AQ853">
        <v>0.9</v>
      </c>
      <c r="AR853">
        <v>17.600000000000001</v>
      </c>
      <c r="AS853">
        <v>0.02</v>
      </c>
      <c r="AT853">
        <v>1.9</v>
      </c>
      <c r="AU853">
        <v>810</v>
      </c>
      <c r="AV853">
        <v>0.08</v>
      </c>
      <c r="AW853">
        <v>0.6</v>
      </c>
      <c r="AX853">
        <v>72</v>
      </c>
      <c r="AY853">
        <v>-0.1</v>
      </c>
      <c r="AZ853">
        <v>47.1</v>
      </c>
    </row>
    <row r="854" spans="1:52" hidden="1" x14ac:dyDescent="0.3">
      <c r="A854" t="s">
        <v>3191</v>
      </c>
      <c r="B854" t="s">
        <v>3192</v>
      </c>
      <c r="C854" s="1" t="str">
        <f t="shared" si="134"/>
        <v>21:1175</v>
      </c>
      <c r="D854" s="1" t="str">
        <f t="shared" si="141"/>
        <v>21:0241</v>
      </c>
      <c r="E854" t="s">
        <v>3193</v>
      </c>
      <c r="F854" t="s">
        <v>3194</v>
      </c>
      <c r="H854">
        <v>71.464799999999997</v>
      </c>
      <c r="I854">
        <v>-113.075</v>
      </c>
      <c r="J854" s="1" t="str">
        <f t="shared" si="142"/>
        <v>NGR bulk stream sediment</v>
      </c>
      <c r="K854" s="1" t="str">
        <f t="shared" si="143"/>
        <v>&lt;177 micron (NGR)</v>
      </c>
      <c r="L854">
        <v>42</v>
      </c>
      <c r="M854" t="s">
        <v>125</v>
      </c>
      <c r="N854">
        <v>115</v>
      </c>
      <c r="O854">
        <v>1</v>
      </c>
      <c r="P854">
        <v>10</v>
      </c>
      <c r="Q854">
        <v>0.75</v>
      </c>
      <c r="R854">
        <v>1.1000000000000001</v>
      </c>
      <c r="S854">
        <v>0.5</v>
      </c>
      <c r="T854">
        <v>-20</v>
      </c>
      <c r="U854">
        <v>24.4</v>
      </c>
      <c r="V854">
        <v>0.04</v>
      </c>
      <c r="W854">
        <v>7.43</v>
      </c>
      <c r="X854">
        <v>0.05</v>
      </c>
      <c r="Y854">
        <v>7</v>
      </c>
      <c r="Z854">
        <v>11.9</v>
      </c>
      <c r="AA854">
        <v>20.65</v>
      </c>
      <c r="AB854">
        <v>1.33</v>
      </c>
      <c r="AC854">
        <v>2.2999999999999998</v>
      </c>
      <c r="AD854">
        <v>-5</v>
      </c>
      <c r="AE854">
        <v>0.05</v>
      </c>
      <c r="AF854">
        <v>6.3</v>
      </c>
      <c r="AG854">
        <v>4.3600000000000003</v>
      </c>
      <c r="AH854">
        <v>200</v>
      </c>
      <c r="AI854">
        <v>0.19</v>
      </c>
      <c r="AJ854">
        <v>0.03</v>
      </c>
      <c r="AK854">
        <v>12.6</v>
      </c>
      <c r="AL854">
        <v>1.4999999999999999E-2</v>
      </c>
      <c r="AM854">
        <v>4.4000000000000004</v>
      </c>
      <c r="AN854">
        <v>-0.02</v>
      </c>
      <c r="AO854">
        <v>0.02</v>
      </c>
      <c r="AP854">
        <v>2.2999999999999998</v>
      </c>
      <c r="AQ854">
        <v>0.3</v>
      </c>
      <c r="AR854">
        <v>25.7</v>
      </c>
      <c r="AS854">
        <v>0.02</v>
      </c>
      <c r="AT854">
        <v>1.9</v>
      </c>
      <c r="AU854">
        <v>750</v>
      </c>
      <c r="AV854">
        <v>0.02</v>
      </c>
      <c r="AW854">
        <v>0.3</v>
      </c>
      <c r="AX854">
        <v>45</v>
      </c>
      <c r="AY854">
        <v>-0.1</v>
      </c>
      <c r="AZ854">
        <v>22.7</v>
      </c>
    </row>
    <row r="855" spans="1:52" hidden="1" x14ac:dyDescent="0.3">
      <c r="A855" t="s">
        <v>3195</v>
      </c>
      <c r="B855" t="s">
        <v>3196</v>
      </c>
      <c r="C855" s="1" t="str">
        <f t="shared" si="134"/>
        <v>21:1175</v>
      </c>
      <c r="D855" s="1" t="str">
        <f t="shared" si="141"/>
        <v>21:0241</v>
      </c>
      <c r="E855" t="s">
        <v>3197</v>
      </c>
      <c r="F855" t="s">
        <v>3198</v>
      </c>
      <c r="H855">
        <v>71.527590000000004</v>
      </c>
      <c r="I855">
        <v>-113.08801</v>
      </c>
      <c r="J855" s="1" t="str">
        <f t="shared" si="142"/>
        <v>NGR bulk stream sediment</v>
      </c>
      <c r="K855" s="1" t="str">
        <f t="shared" si="143"/>
        <v>&lt;177 micron (NGR)</v>
      </c>
      <c r="L855">
        <v>42</v>
      </c>
      <c r="M855" t="s">
        <v>130</v>
      </c>
      <c r="N855">
        <v>116</v>
      </c>
      <c r="O855">
        <v>1</v>
      </c>
      <c r="P855">
        <v>54</v>
      </c>
      <c r="Q855">
        <v>2.42</v>
      </c>
      <c r="R855">
        <v>1.5</v>
      </c>
      <c r="S855">
        <v>2.5</v>
      </c>
      <c r="T855">
        <v>-20</v>
      </c>
      <c r="U855">
        <v>71.8</v>
      </c>
      <c r="V855">
        <v>0.09</v>
      </c>
      <c r="W855">
        <v>1.07</v>
      </c>
      <c r="X855">
        <v>0.2</v>
      </c>
      <c r="Y855">
        <v>22.9</v>
      </c>
      <c r="Z855">
        <v>54.7</v>
      </c>
      <c r="AA855">
        <v>116.09</v>
      </c>
      <c r="AB855">
        <v>3.66</v>
      </c>
      <c r="AC855">
        <v>9.6</v>
      </c>
      <c r="AD855">
        <v>24</v>
      </c>
      <c r="AE855">
        <v>0.03</v>
      </c>
      <c r="AF855">
        <v>12.8</v>
      </c>
      <c r="AG855">
        <v>1.19</v>
      </c>
      <c r="AH855">
        <v>307</v>
      </c>
      <c r="AI855">
        <v>0.15</v>
      </c>
      <c r="AJ855">
        <v>4.4999999999999998E-2</v>
      </c>
      <c r="AK855">
        <v>44.1</v>
      </c>
      <c r="AL855">
        <v>2.1000000000000001E-2</v>
      </c>
      <c r="AM855">
        <v>6.81</v>
      </c>
      <c r="AN855">
        <v>0.04</v>
      </c>
      <c r="AO855">
        <v>0.04</v>
      </c>
      <c r="AP855">
        <v>15.3</v>
      </c>
      <c r="AQ855">
        <v>0.5</v>
      </c>
      <c r="AR855">
        <v>11.3</v>
      </c>
      <c r="AS855">
        <v>-0.02</v>
      </c>
      <c r="AT855">
        <v>3.3</v>
      </c>
      <c r="AU855">
        <v>3420</v>
      </c>
      <c r="AV855">
        <v>0.02</v>
      </c>
      <c r="AW855">
        <v>0.8</v>
      </c>
      <c r="AX855">
        <v>226</v>
      </c>
      <c r="AY855">
        <v>-0.1</v>
      </c>
      <c r="AZ855">
        <v>54.2</v>
      </c>
    </row>
    <row r="856" spans="1:52" hidden="1" x14ac:dyDescent="0.3">
      <c r="A856" t="s">
        <v>3199</v>
      </c>
      <c r="B856" t="s">
        <v>3200</v>
      </c>
      <c r="C856" s="1" t="str">
        <f t="shared" si="134"/>
        <v>21:1175</v>
      </c>
      <c r="D856" s="1" t="str">
        <f t="shared" si="141"/>
        <v>21:0241</v>
      </c>
      <c r="E856" t="s">
        <v>3201</v>
      </c>
      <c r="F856" t="s">
        <v>3202</v>
      </c>
      <c r="H856">
        <v>71.5822</v>
      </c>
      <c r="I856">
        <v>-113.08902</v>
      </c>
      <c r="J856" s="1" t="str">
        <f t="shared" si="142"/>
        <v>NGR bulk stream sediment</v>
      </c>
      <c r="K856" s="1" t="str">
        <f t="shared" si="143"/>
        <v>&lt;177 micron (NGR)</v>
      </c>
      <c r="L856">
        <v>42</v>
      </c>
      <c r="M856" t="s">
        <v>135</v>
      </c>
      <c r="N856">
        <v>117</v>
      </c>
      <c r="O856">
        <v>1</v>
      </c>
      <c r="P856">
        <v>63</v>
      </c>
      <c r="Q856">
        <v>2.35</v>
      </c>
      <c r="R856">
        <v>2.5</v>
      </c>
      <c r="S856">
        <v>2.4</v>
      </c>
      <c r="T856">
        <v>-20</v>
      </c>
      <c r="U856">
        <v>56</v>
      </c>
      <c r="V856">
        <v>0.14000000000000001</v>
      </c>
      <c r="W856">
        <v>0.82</v>
      </c>
      <c r="X856">
        <v>0.13</v>
      </c>
      <c r="Y856">
        <v>21.5</v>
      </c>
      <c r="Z856">
        <v>40.1</v>
      </c>
      <c r="AA856">
        <v>212.58</v>
      </c>
      <c r="AB856">
        <v>3.69</v>
      </c>
      <c r="AC856">
        <v>7.6</v>
      </c>
      <c r="AD856">
        <v>50</v>
      </c>
      <c r="AE856">
        <v>0.09</v>
      </c>
      <c r="AF856">
        <v>12.4</v>
      </c>
      <c r="AG856">
        <v>1.02</v>
      </c>
      <c r="AH856">
        <v>666</v>
      </c>
      <c r="AI856">
        <v>0.36</v>
      </c>
      <c r="AJ856">
        <v>5.2999999999999999E-2</v>
      </c>
      <c r="AK856">
        <v>35.1</v>
      </c>
      <c r="AL856">
        <v>4.7E-2</v>
      </c>
      <c r="AM856">
        <v>9.4</v>
      </c>
      <c r="AN856">
        <v>0.05</v>
      </c>
      <c r="AO856">
        <v>0.06</v>
      </c>
      <c r="AP856">
        <v>9.4</v>
      </c>
      <c r="AQ856">
        <v>0.6</v>
      </c>
      <c r="AR856">
        <v>20.7</v>
      </c>
      <c r="AS856">
        <v>-0.02</v>
      </c>
      <c r="AT856">
        <v>3.3</v>
      </c>
      <c r="AU856">
        <v>1990</v>
      </c>
      <c r="AV856">
        <v>0.06</v>
      </c>
      <c r="AW856">
        <v>0.5</v>
      </c>
      <c r="AX856">
        <v>116</v>
      </c>
      <c r="AY856">
        <v>-0.1</v>
      </c>
      <c r="AZ856">
        <v>64</v>
      </c>
    </row>
    <row r="857" spans="1:52" hidden="1" x14ac:dyDescent="0.3">
      <c r="A857" t="s">
        <v>3203</v>
      </c>
      <c r="B857" t="s">
        <v>3204</v>
      </c>
      <c r="C857" s="1" t="str">
        <f t="shared" si="134"/>
        <v>21:1175</v>
      </c>
      <c r="D857" s="1" t="str">
        <f t="shared" si="141"/>
        <v>21:0241</v>
      </c>
      <c r="E857" t="s">
        <v>3205</v>
      </c>
      <c r="F857" t="s">
        <v>3206</v>
      </c>
      <c r="H857">
        <v>71.800650000000005</v>
      </c>
      <c r="I857">
        <v>-113.03004</v>
      </c>
      <c r="J857" s="1" t="str">
        <f t="shared" si="142"/>
        <v>NGR bulk stream sediment</v>
      </c>
      <c r="K857" s="1" t="str">
        <f t="shared" si="143"/>
        <v>&lt;177 micron (NGR)</v>
      </c>
      <c r="L857">
        <v>42</v>
      </c>
      <c r="M857" t="s">
        <v>140</v>
      </c>
      <c r="N857">
        <v>118</v>
      </c>
      <c r="O857">
        <v>1</v>
      </c>
      <c r="P857">
        <v>94</v>
      </c>
      <c r="Q857">
        <v>3.74</v>
      </c>
      <c r="R857">
        <v>1.4</v>
      </c>
      <c r="S857">
        <v>7.7</v>
      </c>
      <c r="T857">
        <v>-20</v>
      </c>
      <c r="U857">
        <v>51.1</v>
      </c>
      <c r="V857">
        <v>0.1</v>
      </c>
      <c r="W857">
        <v>1.58</v>
      </c>
      <c r="X857">
        <v>0.13</v>
      </c>
      <c r="Y857">
        <v>32.9</v>
      </c>
      <c r="Z857">
        <v>46.6</v>
      </c>
      <c r="AA857">
        <v>261.24</v>
      </c>
      <c r="AB857">
        <v>4.63</v>
      </c>
      <c r="AC857">
        <v>11.8</v>
      </c>
      <c r="AD857">
        <v>153</v>
      </c>
      <c r="AE857">
        <v>0.1</v>
      </c>
      <c r="AF857">
        <v>7.2</v>
      </c>
      <c r="AG857">
        <v>2.06</v>
      </c>
      <c r="AH857">
        <v>1249</v>
      </c>
      <c r="AI857">
        <v>0.31</v>
      </c>
      <c r="AJ857">
        <v>3.5999999999999997E-2</v>
      </c>
      <c r="AK857">
        <v>61.7</v>
      </c>
      <c r="AL857">
        <v>6.8000000000000005E-2</v>
      </c>
      <c r="AM857">
        <v>5.72</v>
      </c>
      <c r="AN857">
        <v>0.1</v>
      </c>
      <c r="AO857">
        <v>0.05</v>
      </c>
      <c r="AP857">
        <v>15.1</v>
      </c>
      <c r="AQ857">
        <v>1.1000000000000001</v>
      </c>
      <c r="AR857">
        <v>25.3</v>
      </c>
      <c r="AS857">
        <v>0.05</v>
      </c>
      <c r="AT857">
        <v>1.1000000000000001</v>
      </c>
      <c r="AU857">
        <v>2120</v>
      </c>
      <c r="AV857">
        <v>0.03</v>
      </c>
      <c r="AW857">
        <v>0.4</v>
      </c>
      <c r="AX857">
        <v>134</v>
      </c>
      <c r="AY857">
        <v>-0.1</v>
      </c>
      <c r="AZ857">
        <v>78.900000000000006</v>
      </c>
    </row>
    <row r="858" spans="1:52" hidden="1" x14ac:dyDescent="0.3">
      <c r="A858" t="s">
        <v>3207</v>
      </c>
      <c r="B858" t="s">
        <v>3208</v>
      </c>
      <c r="C858" s="1" t="str">
        <f t="shared" si="134"/>
        <v>21:1175</v>
      </c>
      <c r="D858" s="1" t="str">
        <f t="shared" si="141"/>
        <v>21:0241</v>
      </c>
      <c r="E858" t="s">
        <v>3209</v>
      </c>
      <c r="F858" t="s">
        <v>3210</v>
      </c>
      <c r="H858">
        <v>71.926850000000002</v>
      </c>
      <c r="I858">
        <v>-112.52001</v>
      </c>
      <c r="J858" s="1" t="str">
        <f t="shared" si="142"/>
        <v>NGR bulk stream sediment</v>
      </c>
      <c r="K858" s="1" t="str">
        <f t="shared" si="143"/>
        <v>&lt;177 micron (NGR)</v>
      </c>
      <c r="L858">
        <v>42</v>
      </c>
      <c r="M858" t="s">
        <v>145</v>
      </c>
      <c r="N858">
        <v>119</v>
      </c>
      <c r="O858">
        <v>1</v>
      </c>
      <c r="P858">
        <v>56</v>
      </c>
      <c r="Q858">
        <v>3.28</v>
      </c>
      <c r="R858">
        <v>1.3</v>
      </c>
      <c r="S858">
        <v>3.4</v>
      </c>
      <c r="T858">
        <v>-20</v>
      </c>
      <c r="U858">
        <v>51.4</v>
      </c>
      <c r="V858">
        <v>0.08</v>
      </c>
      <c r="W858">
        <v>1.44</v>
      </c>
      <c r="X858">
        <v>0.1</v>
      </c>
      <c r="Y858">
        <v>33.200000000000003</v>
      </c>
      <c r="Z858">
        <v>50.6</v>
      </c>
      <c r="AA858">
        <v>183.6</v>
      </c>
      <c r="AB858">
        <v>5.05</v>
      </c>
      <c r="AC858">
        <v>10.9</v>
      </c>
      <c r="AD858">
        <v>59</v>
      </c>
      <c r="AE858">
        <v>7.0000000000000007E-2</v>
      </c>
      <c r="AF858">
        <v>6.4</v>
      </c>
      <c r="AG858">
        <v>1.9</v>
      </c>
      <c r="AH858">
        <v>1198</v>
      </c>
      <c r="AI858">
        <v>0.35</v>
      </c>
      <c r="AJ858">
        <v>1.2999999999999999E-2</v>
      </c>
      <c r="AK858">
        <v>56.6</v>
      </c>
      <c r="AL858">
        <v>7.3999999999999996E-2</v>
      </c>
      <c r="AM858">
        <v>4.41</v>
      </c>
      <c r="AN858">
        <v>0.1</v>
      </c>
      <c r="AO858">
        <v>0.04</v>
      </c>
      <c r="AP858">
        <v>13.1</v>
      </c>
      <c r="AQ858">
        <v>0.7</v>
      </c>
      <c r="AR858">
        <v>16</v>
      </c>
      <c r="AS858">
        <v>0.03</v>
      </c>
      <c r="AT858">
        <v>1</v>
      </c>
      <c r="AU858">
        <v>2730</v>
      </c>
      <c r="AV858">
        <v>-0.02</v>
      </c>
      <c r="AW858">
        <v>0.3</v>
      </c>
      <c r="AX858">
        <v>151</v>
      </c>
      <c r="AY858">
        <v>-0.1</v>
      </c>
      <c r="AZ858">
        <v>71.5</v>
      </c>
    </row>
    <row r="859" spans="1:52" hidden="1" x14ac:dyDescent="0.3">
      <c r="A859" t="s">
        <v>3211</v>
      </c>
      <c r="B859" t="s">
        <v>3212</v>
      </c>
      <c r="C859" s="1" t="str">
        <f t="shared" si="134"/>
        <v>21:1175</v>
      </c>
      <c r="D859" s="1" t="str">
        <f t="shared" si="141"/>
        <v>21:0241</v>
      </c>
      <c r="E859" t="s">
        <v>3213</v>
      </c>
      <c r="F859" t="s">
        <v>3214</v>
      </c>
      <c r="H859">
        <v>71.934929999999994</v>
      </c>
      <c r="I859">
        <v>-112.69002999999999</v>
      </c>
      <c r="J859" s="1" t="str">
        <f t="shared" si="142"/>
        <v>NGR bulk stream sediment</v>
      </c>
      <c r="K859" s="1" t="str">
        <f t="shared" si="143"/>
        <v>&lt;177 micron (NGR)</v>
      </c>
      <c r="L859">
        <v>42</v>
      </c>
      <c r="M859" t="s">
        <v>150</v>
      </c>
      <c r="N859">
        <v>120</v>
      </c>
      <c r="O859">
        <v>1</v>
      </c>
      <c r="P859">
        <v>40</v>
      </c>
      <c r="Q859">
        <v>3.19</v>
      </c>
      <c r="R859">
        <v>1</v>
      </c>
      <c r="S859">
        <v>3</v>
      </c>
      <c r="T859">
        <v>-20</v>
      </c>
      <c r="U859">
        <v>29.3</v>
      </c>
      <c r="V859">
        <v>0.06</v>
      </c>
      <c r="W859">
        <v>1.39</v>
      </c>
      <c r="X859">
        <v>0.1</v>
      </c>
      <c r="Y859">
        <v>34.200000000000003</v>
      </c>
      <c r="Z859">
        <v>43.7</v>
      </c>
      <c r="AA859">
        <v>125.7</v>
      </c>
      <c r="AB859">
        <v>5.73</v>
      </c>
      <c r="AC859">
        <v>10.199999999999999</v>
      </c>
      <c r="AD859">
        <v>22</v>
      </c>
      <c r="AE859">
        <v>0.05</v>
      </c>
      <c r="AF859">
        <v>4.7</v>
      </c>
      <c r="AG859">
        <v>2.54</v>
      </c>
      <c r="AH859">
        <v>1003</v>
      </c>
      <c r="AI859">
        <v>0.24</v>
      </c>
      <c r="AJ859">
        <v>7.9000000000000001E-2</v>
      </c>
      <c r="AK859">
        <v>71.2</v>
      </c>
      <c r="AL859">
        <v>3.9E-2</v>
      </c>
      <c r="AM859">
        <v>4.1399999999999997</v>
      </c>
      <c r="AN859">
        <v>0.03</v>
      </c>
      <c r="AO859">
        <v>0.02</v>
      </c>
      <c r="AP859">
        <v>10</v>
      </c>
      <c r="AQ859">
        <v>0.5</v>
      </c>
      <c r="AR859">
        <v>18.5</v>
      </c>
      <c r="AS859">
        <v>-0.02</v>
      </c>
      <c r="AT859">
        <v>0.9</v>
      </c>
      <c r="AU859">
        <v>4510</v>
      </c>
      <c r="AV859">
        <v>-0.02</v>
      </c>
      <c r="AW859">
        <v>0.2</v>
      </c>
      <c r="AX859">
        <v>209</v>
      </c>
      <c r="AY859">
        <v>-0.1</v>
      </c>
      <c r="AZ859">
        <v>68.8</v>
      </c>
    </row>
    <row r="860" spans="1:52" hidden="1" x14ac:dyDescent="0.3">
      <c r="A860" t="s">
        <v>3215</v>
      </c>
      <c r="B860" t="s">
        <v>3216</v>
      </c>
      <c r="C860" s="1" t="str">
        <f t="shared" si="134"/>
        <v>21:1175</v>
      </c>
      <c r="D860" s="1" t="str">
        <f t="shared" si="141"/>
        <v>21:0241</v>
      </c>
      <c r="E860" t="s">
        <v>3217</v>
      </c>
      <c r="F860" t="s">
        <v>3218</v>
      </c>
      <c r="H860">
        <v>71.612790000000004</v>
      </c>
      <c r="I860">
        <v>-113.40304</v>
      </c>
      <c r="J860" s="1" t="str">
        <f t="shared" si="142"/>
        <v>NGR bulk stream sediment</v>
      </c>
      <c r="K860" s="1" t="str">
        <f t="shared" si="143"/>
        <v>&lt;177 micron (NGR)</v>
      </c>
      <c r="L860">
        <v>43</v>
      </c>
      <c r="M860" t="s">
        <v>57</v>
      </c>
      <c r="N860">
        <v>121</v>
      </c>
      <c r="O860">
        <v>7</v>
      </c>
      <c r="P860">
        <v>23</v>
      </c>
      <c r="Q860">
        <v>2.06</v>
      </c>
      <c r="R860">
        <v>1.4</v>
      </c>
      <c r="S860">
        <v>1.7</v>
      </c>
      <c r="T860">
        <v>-20</v>
      </c>
      <c r="U860">
        <v>80.2</v>
      </c>
      <c r="V860">
        <v>7.0000000000000007E-2</v>
      </c>
      <c r="W860">
        <v>1.6</v>
      </c>
      <c r="X860">
        <v>0.16</v>
      </c>
      <c r="Y860">
        <v>23.1</v>
      </c>
      <c r="Z860">
        <v>40.200000000000003</v>
      </c>
      <c r="AA860">
        <v>64.540000000000006</v>
      </c>
      <c r="AB860">
        <v>3.7</v>
      </c>
      <c r="AC860">
        <v>6.6</v>
      </c>
      <c r="AD860">
        <v>9</v>
      </c>
      <c r="AE860">
        <v>0.06</v>
      </c>
      <c r="AF860">
        <v>9.6999999999999993</v>
      </c>
      <c r="AG860">
        <v>1.47</v>
      </c>
      <c r="AH860">
        <v>950</v>
      </c>
      <c r="AI860">
        <v>0.21</v>
      </c>
      <c r="AJ860">
        <v>8.3000000000000004E-2</v>
      </c>
      <c r="AK860">
        <v>43.7</v>
      </c>
      <c r="AL860">
        <v>0.03</v>
      </c>
      <c r="AM860">
        <v>5.31</v>
      </c>
      <c r="AN860">
        <v>0.02</v>
      </c>
      <c r="AO860">
        <v>0.03</v>
      </c>
      <c r="AP860">
        <v>7.3</v>
      </c>
      <c r="AQ860">
        <v>0.5</v>
      </c>
      <c r="AR860">
        <v>16.8</v>
      </c>
      <c r="AS860">
        <v>-0.02</v>
      </c>
      <c r="AT860">
        <v>1.9</v>
      </c>
      <c r="AU860">
        <v>2960</v>
      </c>
      <c r="AV860">
        <v>-0.02</v>
      </c>
      <c r="AW860">
        <v>0.3</v>
      </c>
      <c r="AX860">
        <v>142</v>
      </c>
      <c r="AY860">
        <v>-0.1</v>
      </c>
      <c r="AZ860">
        <v>52.3</v>
      </c>
    </row>
    <row r="861" spans="1:52" hidden="1" x14ac:dyDescent="0.3">
      <c r="A861" t="s">
        <v>3219</v>
      </c>
      <c r="B861" t="s">
        <v>3220</v>
      </c>
      <c r="C861" s="1" t="str">
        <f t="shared" si="134"/>
        <v>21:1175</v>
      </c>
      <c r="D861" s="1" t="str">
        <f t="shared" si="141"/>
        <v>21:0241</v>
      </c>
      <c r="E861" t="s">
        <v>3221</v>
      </c>
      <c r="F861" t="s">
        <v>3222</v>
      </c>
      <c r="H861">
        <v>71.92774</v>
      </c>
      <c r="I861">
        <v>-112.70303</v>
      </c>
      <c r="J861" s="1" t="str">
        <f t="shared" si="142"/>
        <v>NGR bulk stream sediment</v>
      </c>
      <c r="K861" s="1" t="str">
        <f t="shared" si="143"/>
        <v>&lt;177 micron (NGR)</v>
      </c>
      <c r="L861">
        <v>43</v>
      </c>
      <c r="M861" t="s">
        <v>62</v>
      </c>
      <c r="N861">
        <v>122</v>
      </c>
      <c r="O861">
        <v>1</v>
      </c>
      <c r="P861">
        <v>73</v>
      </c>
      <c r="Q861">
        <v>4.7300000000000004</v>
      </c>
      <c r="R861">
        <v>1.3</v>
      </c>
      <c r="S861">
        <v>5.8</v>
      </c>
      <c r="T861">
        <v>-20</v>
      </c>
      <c r="U861">
        <v>81.900000000000006</v>
      </c>
      <c r="V861">
        <v>7.0000000000000007E-2</v>
      </c>
      <c r="W861">
        <v>0.97</v>
      </c>
      <c r="X861">
        <v>0.11</v>
      </c>
      <c r="Y861">
        <v>46.4</v>
      </c>
      <c r="Z861">
        <v>75</v>
      </c>
      <c r="AA861">
        <v>179.09</v>
      </c>
      <c r="AB861">
        <v>6.82</v>
      </c>
      <c r="AC861">
        <v>15.6</v>
      </c>
      <c r="AD861">
        <v>33</v>
      </c>
      <c r="AE861">
        <v>0.06</v>
      </c>
      <c r="AF861">
        <v>8</v>
      </c>
      <c r="AG861">
        <v>2.64</v>
      </c>
      <c r="AH861">
        <v>1006</v>
      </c>
      <c r="AI861">
        <v>0.31</v>
      </c>
      <c r="AJ861">
        <v>2.7E-2</v>
      </c>
      <c r="AK861">
        <v>79.2</v>
      </c>
      <c r="AL861">
        <v>4.5999999999999999E-2</v>
      </c>
      <c r="AM861">
        <v>4.3</v>
      </c>
      <c r="AN861">
        <v>0.05</v>
      </c>
      <c r="AO861">
        <v>0.03</v>
      </c>
      <c r="AP861">
        <v>20.6</v>
      </c>
      <c r="AQ861">
        <v>0.8</v>
      </c>
      <c r="AR861">
        <v>18.600000000000001</v>
      </c>
      <c r="AS861">
        <v>-0.02</v>
      </c>
      <c r="AT861">
        <v>1.7</v>
      </c>
      <c r="AU861">
        <v>3190</v>
      </c>
      <c r="AV861">
        <v>-0.02</v>
      </c>
      <c r="AW861">
        <v>0.4</v>
      </c>
      <c r="AX861">
        <v>201</v>
      </c>
      <c r="AY861">
        <v>-0.1</v>
      </c>
      <c r="AZ861">
        <v>80</v>
      </c>
    </row>
    <row r="862" spans="1:52" hidden="1" x14ac:dyDescent="0.3">
      <c r="A862" t="s">
        <v>3223</v>
      </c>
      <c r="B862" t="s">
        <v>3224</v>
      </c>
      <c r="C862" s="1" t="str">
        <f t="shared" si="134"/>
        <v>21:1175</v>
      </c>
      <c r="D862" s="1" t="str">
        <f t="shared" si="141"/>
        <v>21:0241</v>
      </c>
      <c r="E862" t="s">
        <v>3225</v>
      </c>
      <c r="F862" t="s">
        <v>3226</v>
      </c>
      <c r="H862">
        <v>71.92877</v>
      </c>
      <c r="I862">
        <v>-112.71903</v>
      </c>
      <c r="J862" s="1" t="str">
        <f t="shared" si="142"/>
        <v>NGR bulk stream sediment</v>
      </c>
      <c r="K862" s="1" t="str">
        <f t="shared" si="143"/>
        <v>&lt;177 micron (NGR)</v>
      </c>
      <c r="L862">
        <v>43</v>
      </c>
      <c r="M862" t="s">
        <v>67</v>
      </c>
      <c r="N862">
        <v>123</v>
      </c>
      <c r="O862">
        <v>1</v>
      </c>
      <c r="P862">
        <v>38</v>
      </c>
      <c r="Q862">
        <v>2.96</v>
      </c>
      <c r="R862">
        <v>1</v>
      </c>
      <c r="S862">
        <v>3.4</v>
      </c>
      <c r="T862">
        <v>-20</v>
      </c>
      <c r="U862">
        <v>37.5</v>
      </c>
      <c r="V862">
        <v>0.06</v>
      </c>
      <c r="W862">
        <v>1.17</v>
      </c>
      <c r="X862">
        <v>0.09</v>
      </c>
      <c r="Y862">
        <v>31.9</v>
      </c>
      <c r="Z862">
        <v>42.4</v>
      </c>
      <c r="AA862">
        <v>116.37</v>
      </c>
      <c r="AB862">
        <v>5.0999999999999996</v>
      </c>
      <c r="AC862">
        <v>10.4</v>
      </c>
      <c r="AD862">
        <v>14</v>
      </c>
      <c r="AE862">
        <v>0.05</v>
      </c>
      <c r="AF862">
        <v>5.7</v>
      </c>
      <c r="AG862">
        <v>2.27</v>
      </c>
      <c r="AH862">
        <v>997</v>
      </c>
      <c r="AI862">
        <v>0.22</v>
      </c>
      <c r="AJ862">
        <v>3.9E-2</v>
      </c>
      <c r="AK862">
        <v>57.3</v>
      </c>
      <c r="AL862">
        <v>3.5000000000000003E-2</v>
      </c>
      <c r="AM862">
        <v>3.87</v>
      </c>
      <c r="AN862">
        <v>0.02</v>
      </c>
      <c r="AO862">
        <v>0.02</v>
      </c>
      <c r="AP862">
        <v>10.7</v>
      </c>
      <c r="AQ862">
        <v>0.5</v>
      </c>
      <c r="AR862">
        <v>15</v>
      </c>
      <c r="AS862">
        <v>-0.02</v>
      </c>
      <c r="AT862">
        <v>1.3</v>
      </c>
      <c r="AU862">
        <v>4200</v>
      </c>
      <c r="AV862">
        <v>-0.02</v>
      </c>
      <c r="AW862">
        <v>0.3</v>
      </c>
      <c r="AX862">
        <v>183</v>
      </c>
      <c r="AY862">
        <v>-0.1</v>
      </c>
      <c r="AZ862">
        <v>62.5</v>
      </c>
    </row>
    <row r="863" spans="1:52" hidden="1" x14ac:dyDescent="0.3">
      <c r="A863" t="s">
        <v>3227</v>
      </c>
      <c r="B863" t="s">
        <v>3228</v>
      </c>
      <c r="C863" s="1" t="str">
        <f t="shared" si="134"/>
        <v>21:1175</v>
      </c>
      <c r="D863" s="1" t="str">
        <f t="shared" si="141"/>
        <v>21:0241</v>
      </c>
      <c r="E863" t="s">
        <v>3229</v>
      </c>
      <c r="F863" t="s">
        <v>3230</v>
      </c>
      <c r="H863">
        <v>71.884749999999997</v>
      </c>
      <c r="I863">
        <v>-112.79803</v>
      </c>
      <c r="J863" s="1" t="str">
        <f t="shared" si="142"/>
        <v>NGR bulk stream sediment</v>
      </c>
      <c r="K863" s="1" t="str">
        <f t="shared" si="143"/>
        <v>&lt;177 micron (NGR)</v>
      </c>
      <c r="L863">
        <v>43</v>
      </c>
      <c r="M863" t="s">
        <v>77</v>
      </c>
      <c r="N863">
        <v>124</v>
      </c>
      <c r="O863">
        <v>1</v>
      </c>
      <c r="P863">
        <v>80</v>
      </c>
      <c r="Q863">
        <v>3.97</v>
      </c>
      <c r="R863">
        <v>1.8</v>
      </c>
      <c r="S863">
        <v>6.5</v>
      </c>
      <c r="T863">
        <v>-20</v>
      </c>
      <c r="U863">
        <v>64.900000000000006</v>
      </c>
      <c r="V863">
        <v>0.1</v>
      </c>
      <c r="W863">
        <v>0.99</v>
      </c>
      <c r="X863">
        <v>0.13</v>
      </c>
      <c r="Y863">
        <v>43.2</v>
      </c>
      <c r="Z863">
        <v>58.7</v>
      </c>
      <c r="AA863">
        <v>401.87</v>
      </c>
      <c r="AB863">
        <v>6.39</v>
      </c>
      <c r="AC863">
        <v>14.5</v>
      </c>
      <c r="AD863">
        <v>30</v>
      </c>
      <c r="AE863">
        <v>0.09</v>
      </c>
      <c r="AF863">
        <v>9.4</v>
      </c>
      <c r="AG863">
        <v>2.73</v>
      </c>
      <c r="AH863">
        <v>1631</v>
      </c>
      <c r="AI863">
        <v>0.37</v>
      </c>
      <c r="AJ863">
        <v>2.7E-2</v>
      </c>
      <c r="AK863">
        <v>74.3</v>
      </c>
      <c r="AL863">
        <v>7.1999999999999995E-2</v>
      </c>
      <c r="AM863">
        <v>5.7</v>
      </c>
      <c r="AN863">
        <v>0.05</v>
      </c>
      <c r="AO863">
        <v>0.03</v>
      </c>
      <c r="AP863">
        <v>17</v>
      </c>
      <c r="AQ863">
        <v>0.9</v>
      </c>
      <c r="AR863">
        <v>15.9</v>
      </c>
      <c r="AS863">
        <v>-0.02</v>
      </c>
      <c r="AT863">
        <v>2</v>
      </c>
      <c r="AU863">
        <v>2880</v>
      </c>
      <c r="AV863">
        <v>0.03</v>
      </c>
      <c r="AW863">
        <v>0.4</v>
      </c>
      <c r="AX863">
        <v>173</v>
      </c>
      <c r="AY863">
        <v>-0.1</v>
      </c>
      <c r="AZ863">
        <v>83.7</v>
      </c>
    </row>
    <row r="864" spans="1:52" hidden="1" x14ac:dyDescent="0.3">
      <c r="A864" t="s">
        <v>3231</v>
      </c>
      <c r="B864" t="s">
        <v>3232</v>
      </c>
      <c r="C864" s="1" t="str">
        <f t="shared" si="134"/>
        <v>21:1175</v>
      </c>
      <c r="D864" s="1" t="str">
        <f t="shared" si="141"/>
        <v>21:0241</v>
      </c>
      <c r="E864" t="s">
        <v>3233</v>
      </c>
      <c r="F864" t="s">
        <v>3234</v>
      </c>
      <c r="H864">
        <v>71.845830000000007</v>
      </c>
      <c r="I864">
        <v>-112.84202999999999</v>
      </c>
      <c r="J864" s="1" t="str">
        <f t="shared" si="142"/>
        <v>NGR bulk stream sediment</v>
      </c>
      <c r="K864" s="1" t="str">
        <f t="shared" si="143"/>
        <v>&lt;177 micron (NGR)</v>
      </c>
      <c r="L864">
        <v>43</v>
      </c>
      <c r="M864" t="s">
        <v>82</v>
      </c>
      <c r="N864">
        <v>125</v>
      </c>
      <c r="O864">
        <v>1</v>
      </c>
      <c r="P864">
        <v>78</v>
      </c>
      <c r="Q864">
        <v>4.2300000000000004</v>
      </c>
      <c r="R864">
        <v>1.5</v>
      </c>
      <c r="S864">
        <v>6.4</v>
      </c>
      <c r="T864">
        <v>-20</v>
      </c>
      <c r="U864">
        <v>63</v>
      </c>
      <c r="V864">
        <v>0.09</v>
      </c>
      <c r="W864">
        <v>1.2</v>
      </c>
      <c r="X864">
        <v>0.1</v>
      </c>
      <c r="Y864">
        <v>49</v>
      </c>
      <c r="Z864">
        <v>59.2</v>
      </c>
      <c r="AA864">
        <v>296.3</v>
      </c>
      <c r="AB864">
        <v>7.07</v>
      </c>
      <c r="AC864">
        <v>16.600000000000001</v>
      </c>
      <c r="AD864">
        <v>30</v>
      </c>
      <c r="AE864">
        <v>7.0000000000000007E-2</v>
      </c>
      <c r="AF864">
        <v>8.1</v>
      </c>
      <c r="AG864">
        <v>3.04</v>
      </c>
      <c r="AH864">
        <v>1724</v>
      </c>
      <c r="AI864">
        <v>0.35</v>
      </c>
      <c r="AJ864">
        <v>4.7E-2</v>
      </c>
      <c r="AK864">
        <v>84.3</v>
      </c>
      <c r="AL864">
        <v>6.3E-2</v>
      </c>
      <c r="AM864">
        <v>4.41</v>
      </c>
      <c r="AN864">
        <v>0.04</v>
      </c>
      <c r="AO864">
        <v>0.02</v>
      </c>
      <c r="AP864">
        <v>19.100000000000001</v>
      </c>
      <c r="AQ864">
        <v>0.9</v>
      </c>
      <c r="AR864">
        <v>17.899999999999999</v>
      </c>
      <c r="AS864">
        <v>0.05</v>
      </c>
      <c r="AT864">
        <v>1.7</v>
      </c>
      <c r="AU864">
        <v>3850</v>
      </c>
      <c r="AV864">
        <v>-0.02</v>
      </c>
      <c r="AW864">
        <v>0.4</v>
      </c>
      <c r="AX864">
        <v>200</v>
      </c>
      <c r="AY864">
        <v>-0.1</v>
      </c>
      <c r="AZ864">
        <v>89.9</v>
      </c>
    </row>
    <row r="865" spans="1:52" hidden="1" x14ac:dyDescent="0.3">
      <c r="A865" t="s">
        <v>3235</v>
      </c>
      <c r="B865" t="s">
        <v>3236</v>
      </c>
      <c r="C865" s="1" t="str">
        <f t="shared" si="134"/>
        <v>21:1175</v>
      </c>
      <c r="D865" s="1" t="str">
        <f t="shared" si="141"/>
        <v>21:0241</v>
      </c>
      <c r="E865" t="s">
        <v>3237</v>
      </c>
      <c r="F865" t="s">
        <v>3238</v>
      </c>
      <c r="H865">
        <v>71.696569999999994</v>
      </c>
      <c r="I865">
        <v>-113.17104</v>
      </c>
      <c r="J865" s="1" t="str">
        <f t="shared" si="142"/>
        <v>NGR bulk stream sediment</v>
      </c>
      <c r="K865" s="1" t="str">
        <f t="shared" si="143"/>
        <v>&lt;177 micron (NGR)</v>
      </c>
      <c r="L865">
        <v>43</v>
      </c>
      <c r="M865" t="s">
        <v>87</v>
      </c>
      <c r="N865">
        <v>126</v>
      </c>
      <c r="O865">
        <v>1</v>
      </c>
    </row>
    <row r="866" spans="1:52" hidden="1" x14ac:dyDescent="0.3">
      <c r="A866" t="s">
        <v>3239</v>
      </c>
      <c r="B866" t="s">
        <v>3240</v>
      </c>
      <c r="C866" s="1" t="str">
        <f t="shared" si="134"/>
        <v>21:1175</v>
      </c>
      <c r="D866" s="1" t="str">
        <f t="shared" si="141"/>
        <v>21:0241</v>
      </c>
      <c r="E866" t="s">
        <v>3241</v>
      </c>
      <c r="F866" t="s">
        <v>3242</v>
      </c>
      <c r="H866">
        <v>71.659289999999999</v>
      </c>
      <c r="I866">
        <v>-113.26804</v>
      </c>
      <c r="J866" s="1" t="str">
        <f t="shared" si="142"/>
        <v>NGR bulk stream sediment</v>
      </c>
      <c r="K866" s="1" t="str">
        <f t="shared" si="143"/>
        <v>&lt;177 micron (NGR)</v>
      </c>
      <c r="L866">
        <v>43</v>
      </c>
      <c r="M866" t="s">
        <v>92</v>
      </c>
      <c r="N866">
        <v>127</v>
      </c>
      <c r="O866">
        <v>1</v>
      </c>
      <c r="P866">
        <v>112</v>
      </c>
      <c r="Q866">
        <v>5.3</v>
      </c>
      <c r="R866">
        <v>3</v>
      </c>
      <c r="S866">
        <v>8.4</v>
      </c>
      <c r="T866">
        <v>-20</v>
      </c>
      <c r="U866">
        <v>133.30000000000001</v>
      </c>
      <c r="V866">
        <v>0.15</v>
      </c>
      <c r="W866">
        <v>1.07</v>
      </c>
      <c r="X866">
        <v>0.13</v>
      </c>
      <c r="Y866">
        <v>44.4</v>
      </c>
      <c r="Z866">
        <v>78.5</v>
      </c>
      <c r="AA866">
        <v>361.62</v>
      </c>
      <c r="AB866">
        <v>7.65</v>
      </c>
      <c r="AC866">
        <v>16.3</v>
      </c>
      <c r="AD866">
        <v>35</v>
      </c>
      <c r="AE866">
        <v>0.15</v>
      </c>
      <c r="AF866">
        <v>13.7</v>
      </c>
      <c r="AG866">
        <v>2.65</v>
      </c>
      <c r="AH866">
        <v>1380</v>
      </c>
      <c r="AI866">
        <v>0.46</v>
      </c>
      <c r="AJ866">
        <v>4.3999999999999997E-2</v>
      </c>
      <c r="AK866">
        <v>89.3</v>
      </c>
      <c r="AL866">
        <v>8.4000000000000005E-2</v>
      </c>
      <c r="AM866">
        <v>8.06</v>
      </c>
      <c r="AN866">
        <v>0.08</v>
      </c>
      <c r="AO866">
        <v>0.04</v>
      </c>
      <c r="AP866">
        <v>23.2</v>
      </c>
      <c r="AQ866">
        <v>1.2</v>
      </c>
      <c r="AR866">
        <v>22.7</v>
      </c>
      <c r="AS866">
        <v>0.03</v>
      </c>
      <c r="AT866">
        <v>2.5</v>
      </c>
      <c r="AU866">
        <v>2860</v>
      </c>
      <c r="AV866">
        <v>0.09</v>
      </c>
      <c r="AW866">
        <v>0.7</v>
      </c>
      <c r="AX866">
        <v>193</v>
      </c>
      <c r="AY866">
        <v>-0.1</v>
      </c>
      <c r="AZ866">
        <v>97.5</v>
      </c>
    </row>
    <row r="867" spans="1:52" hidden="1" x14ac:dyDescent="0.3">
      <c r="A867" t="s">
        <v>3243</v>
      </c>
      <c r="B867" t="s">
        <v>3244</v>
      </c>
      <c r="C867" s="1" t="str">
        <f t="shared" si="134"/>
        <v>21:1175</v>
      </c>
      <c r="D867" s="1" t="str">
        <f t="shared" si="141"/>
        <v>21:0241</v>
      </c>
      <c r="E867" t="s">
        <v>3245</v>
      </c>
      <c r="F867" t="s">
        <v>3246</v>
      </c>
      <c r="H867">
        <v>71.663579999999996</v>
      </c>
      <c r="I867">
        <v>-113.29704</v>
      </c>
      <c r="J867" s="1" t="str">
        <f t="shared" si="142"/>
        <v>NGR bulk stream sediment</v>
      </c>
      <c r="K867" s="1" t="str">
        <f t="shared" si="143"/>
        <v>&lt;177 micron (NGR)</v>
      </c>
      <c r="L867">
        <v>43</v>
      </c>
      <c r="M867" t="s">
        <v>97</v>
      </c>
      <c r="N867">
        <v>128</v>
      </c>
      <c r="O867">
        <v>1</v>
      </c>
      <c r="P867">
        <v>46</v>
      </c>
      <c r="Q867">
        <v>2.34</v>
      </c>
      <c r="R867">
        <v>1</v>
      </c>
      <c r="S867">
        <v>3.2</v>
      </c>
      <c r="T867">
        <v>-20</v>
      </c>
      <c r="U867">
        <v>78.400000000000006</v>
      </c>
      <c r="V867">
        <v>0.06</v>
      </c>
      <c r="W867">
        <v>1.18</v>
      </c>
      <c r="X867">
        <v>0.17</v>
      </c>
      <c r="Y867">
        <v>21.6</v>
      </c>
      <c r="Z867">
        <v>51.7</v>
      </c>
      <c r="AA867">
        <v>114.14</v>
      </c>
      <c r="AB867">
        <v>3.21</v>
      </c>
      <c r="AC867">
        <v>8.5</v>
      </c>
      <c r="AD867">
        <v>22</v>
      </c>
      <c r="AE867">
        <v>0.03</v>
      </c>
      <c r="AF867">
        <v>8.6999999999999993</v>
      </c>
      <c r="AG867">
        <v>1.24</v>
      </c>
      <c r="AH867">
        <v>277</v>
      </c>
      <c r="AI867">
        <v>0.21</v>
      </c>
      <c r="AJ867">
        <v>6.9000000000000006E-2</v>
      </c>
      <c r="AK867">
        <v>45.8</v>
      </c>
      <c r="AL867">
        <v>3.3000000000000002E-2</v>
      </c>
      <c r="AM867">
        <v>4.43</v>
      </c>
      <c r="AN867">
        <v>0.1</v>
      </c>
      <c r="AO867">
        <v>0.04</v>
      </c>
      <c r="AP867">
        <v>11.4</v>
      </c>
      <c r="AQ867">
        <v>0.6</v>
      </c>
      <c r="AR867">
        <v>13</v>
      </c>
      <c r="AS867">
        <v>-0.02</v>
      </c>
      <c r="AT867">
        <v>1.8</v>
      </c>
      <c r="AU867">
        <v>3740</v>
      </c>
      <c r="AV867">
        <v>-0.02</v>
      </c>
      <c r="AW867">
        <v>0.7</v>
      </c>
      <c r="AX867">
        <v>182</v>
      </c>
      <c r="AY867">
        <v>-0.1</v>
      </c>
      <c r="AZ867">
        <v>49.2</v>
      </c>
    </row>
    <row r="868" spans="1:52" hidden="1" x14ac:dyDescent="0.3">
      <c r="A868" t="s">
        <v>3247</v>
      </c>
      <c r="B868" t="s">
        <v>3248</v>
      </c>
      <c r="C868" s="1" t="str">
        <f t="shared" ref="C868:C931" si="144">HYPERLINK("http://geochem.nrcan.gc.ca/cdogs/content/bdl/bdl211175_e.htm", "21:1175")</f>
        <v>21:1175</v>
      </c>
      <c r="D868" s="1" t="str">
        <f>HYPERLINK("http://geochem.nrcan.gc.ca/cdogs/content/svy/svy_e.htm", "")</f>
        <v/>
      </c>
      <c r="G868" s="1" t="str">
        <f>HYPERLINK("http://geochem.nrcan.gc.ca/cdogs/content/cr_/cr_00160_e.htm", "160")</f>
        <v>160</v>
      </c>
      <c r="J868" t="s">
        <v>70</v>
      </c>
      <c r="K868" t="s">
        <v>71</v>
      </c>
      <c r="L868">
        <v>43</v>
      </c>
      <c r="M868" t="s">
        <v>72</v>
      </c>
      <c r="N868">
        <v>129</v>
      </c>
      <c r="O868">
        <v>8</v>
      </c>
      <c r="P868">
        <v>88</v>
      </c>
      <c r="Q868">
        <v>0.73</v>
      </c>
      <c r="R868">
        <v>7.6</v>
      </c>
      <c r="S868">
        <v>83.3</v>
      </c>
      <c r="T868">
        <v>-20</v>
      </c>
      <c r="U868">
        <v>253.7</v>
      </c>
      <c r="V868">
        <v>0.09</v>
      </c>
      <c r="W868">
        <v>0.44</v>
      </c>
      <c r="X868">
        <v>0.26</v>
      </c>
      <c r="Y868">
        <v>6.8</v>
      </c>
      <c r="Z868">
        <v>16.399999999999999</v>
      </c>
      <c r="AA868">
        <v>11.26</v>
      </c>
      <c r="AB868">
        <v>1.49</v>
      </c>
      <c r="AC868">
        <v>2.4</v>
      </c>
      <c r="AD868">
        <v>12</v>
      </c>
      <c r="AE868">
        <v>0.05</v>
      </c>
      <c r="AF868">
        <v>13.7</v>
      </c>
      <c r="AG868">
        <v>0.47</v>
      </c>
      <c r="AH868">
        <v>246</v>
      </c>
      <c r="AI868">
        <v>0.5</v>
      </c>
      <c r="AJ868">
        <v>7.0000000000000001E-3</v>
      </c>
      <c r="AK868">
        <v>13.6</v>
      </c>
      <c r="AL868">
        <v>6.8000000000000005E-2</v>
      </c>
      <c r="AM868">
        <v>11.26</v>
      </c>
      <c r="AN868">
        <v>0.02</v>
      </c>
      <c r="AO868">
        <v>0.31</v>
      </c>
      <c r="AP868">
        <v>1.9</v>
      </c>
      <c r="AQ868">
        <v>0.3</v>
      </c>
      <c r="AR868">
        <v>27</v>
      </c>
      <c r="AS868">
        <v>-0.02</v>
      </c>
      <c r="AT868">
        <v>4</v>
      </c>
      <c r="AU868">
        <v>310</v>
      </c>
      <c r="AV868">
        <v>0.04</v>
      </c>
      <c r="AW868">
        <v>1.2</v>
      </c>
      <c r="AX868">
        <v>23</v>
      </c>
      <c r="AY868">
        <v>-0.1</v>
      </c>
      <c r="AZ868">
        <v>51.6</v>
      </c>
    </row>
    <row r="869" spans="1:52" hidden="1" x14ac:dyDescent="0.3">
      <c r="A869" t="s">
        <v>3249</v>
      </c>
      <c r="B869" t="s">
        <v>3250</v>
      </c>
      <c r="C869" s="1" t="str">
        <f t="shared" si="144"/>
        <v>21:1175</v>
      </c>
      <c r="D869" s="1" t="str">
        <f t="shared" ref="D869:D881" si="145">HYPERLINK("http://geochem.nrcan.gc.ca/cdogs/content/svy/svy210241_e.htm", "21:0241")</f>
        <v>21:0241</v>
      </c>
      <c r="E869" t="s">
        <v>3251</v>
      </c>
      <c r="F869" t="s">
        <v>3252</v>
      </c>
      <c r="H869">
        <v>71.650890000000004</v>
      </c>
      <c r="I869">
        <v>-113.31204</v>
      </c>
      <c r="J869" s="1" t="str">
        <f t="shared" ref="J869:J881" si="146">HYPERLINK("http://geochem.nrcan.gc.ca/cdogs/content/kwd/kwd020030_e.htm", "NGR bulk stream sediment")</f>
        <v>NGR bulk stream sediment</v>
      </c>
      <c r="K869" s="1" t="str">
        <f t="shared" ref="K869:K881" si="147">HYPERLINK("http://geochem.nrcan.gc.ca/cdogs/content/kwd/kwd080006_e.htm", "&lt;177 micron (NGR)")</f>
        <v>&lt;177 micron (NGR)</v>
      </c>
      <c r="L869">
        <v>43</v>
      </c>
      <c r="M869" t="s">
        <v>102</v>
      </c>
      <c r="N869">
        <v>130</v>
      </c>
      <c r="O869">
        <v>1</v>
      </c>
      <c r="P869">
        <v>45</v>
      </c>
      <c r="Q869">
        <v>2.75</v>
      </c>
      <c r="R869">
        <v>1.5</v>
      </c>
      <c r="S869">
        <v>1.9</v>
      </c>
      <c r="T869">
        <v>-20</v>
      </c>
      <c r="U869">
        <v>91.6</v>
      </c>
      <c r="V869">
        <v>0.08</v>
      </c>
      <c r="W869">
        <v>2.2000000000000002</v>
      </c>
      <c r="X869">
        <v>0.11</v>
      </c>
      <c r="Y869">
        <v>25.2</v>
      </c>
      <c r="Z869">
        <v>64.2</v>
      </c>
      <c r="AA869">
        <v>114.89</v>
      </c>
      <c r="AB869">
        <v>4.32</v>
      </c>
      <c r="AC869">
        <v>8.9</v>
      </c>
      <c r="AD869">
        <v>11</v>
      </c>
      <c r="AE869">
        <v>7.0000000000000007E-2</v>
      </c>
      <c r="AF869">
        <v>10.6</v>
      </c>
      <c r="AG869">
        <v>2.63</v>
      </c>
      <c r="AH869">
        <v>493</v>
      </c>
      <c r="AI869">
        <v>0.25</v>
      </c>
      <c r="AJ869">
        <v>0.11600000000000001</v>
      </c>
      <c r="AK869">
        <v>60.5</v>
      </c>
      <c r="AL869">
        <v>3.6999999999999998E-2</v>
      </c>
      <c r="AM869">
        <v>5.31</v>
      </c>
      <c r="AN869">
        <v>-0.02</v>
      </c>
      <c r="AO869">
        <v>0.03</v>
      </c>
      <c r="AP869">
        <v>10</v>
      </c>
      <c r="AQ869">
        <v>0.6</v>
      </c>
      <c r="AR869">
        <v>23.8</v>
      </c>
      <c r="AS869">
        <v>0.03</v>
      </c>
      <c r="AT869">
        <v>2.2000000000000002</v>
      </c>
      <c r="AU869">
        <v>3280</v>
      </c>
      <c r="AV869">
        <v>-0.02</v>
      </c>
      <c r="AW869">
        <v>0.3</v>
      </c>
      <c r="AX869">
        <v>154</v>
      </c>
      <c r="AY869">
        <v>-0.1</v>
      </c>
      <c r="AZ869">
        <v>59.8</v>
      </c>
    </row>
    <row r="870" spans="1:52" hidden="1" x14ac:dyDescent="0.3">
      <c r="A870" t="s">
        <v>3253</v>
      </c>
      <c r="B870" t="s">
        <v>3254</v>
      </c>
      <c r="C870" s="1" t="str">
        <f t="shared" si="144"/>
        <v>21:1175</v>
      </c>
      <c r="D870" s="1" t="str">
        <f t="shared" si="145"/>
        <v>21:0241</v>
      </c>
      <c r="E870" t="s">
        <v>3217</v>
      </c>
      <c r="F870" t="s">
        <v>3255</v>
      </c>
      <c r="H870">
        <v>71.612790000000004</v>
      </c>
      <c r="I870">
        <v>-113.40304</v>
      </c>
      <c r="J870" s="1" t="str">
        <f t="shared" si="146"/>
        <v>NGR bulk stream sediment</v>
      </c>
      <c r="K870" s="1" t="str">
        <f t="shared" si="147"/>
        <v>&lt;177 micron (NGR)</v>
      </c>
      <c r="L870">
        <v>43</v>
      </c>
      <c r="M870" t="s">
        <v>120</v>
      </c>
      <c r="N870">
        <v>131</v>
      </c>
      <c r="O870">
        <v>1</v>
      </c>
      <c r="P870">
        <v>38</v>
      </c>
      <c r="Q870">
        <v>2.11</v>
      </c>
      <c r="R870">
        <v>2.2000000000000002</v>
      </c>
      <c r="S870">
        <v>2</v>
      </c>
      <c r="T870">
        <v>-20</v>
      </c>
      <c r="U870">
        <v>108.5</v>
      </c>
      <c r="V870">
        <v>0.1</v>
      </c>
      <c r="W870">
        <v>3.46</v>
      </c>
      <c r="X870">
        <v>0.15</v>
      </c>
      <c r="Y870">
        <v>18.8</v>
      </c>
      <c r="Z870">
        <v>42.9</v>
      </c>
      <c r="AA870">
        <v>58.08</v>
      </c>
      <c r="AB870">
        <v>3.03</v>
      </c>
      <c r="AC870">
        <v>6.3</v>
      </c>
      <c r="AD870">
        <v>7</v>
      </c>
      <c r="AE870">
        <v>0.12</v>
      </c>
      <c r="AF870">
        <v>15.3</v>
      </c>
      <c r="AG870">
        <v>3.01</v>
      </c>
      <c r="AH870">
        <v>548</v>
      </c>
      <c r="AI870">
        <v>0.31</v>
      </c>
      <c r="AJ870">
        <v>8.2000000000000003E-2</v>
      </c>
      <c r="AK870">
        <v>42.5</v>
      </c>
      <c r="AL870">
        <v>4.2999999999999997E-2</v>
      </c>
      <c r="AM870">
        <v>5.86</v>
      </c>
      <c r="AN870">
        <v>0.04</v>
      </c>
      <c r="AO870">
        <v>0.04</v>
      </c>
      <c r="AP870">
        <v>6.8</v>
      </c>
      <c r="AQ870">
        <v>0.6</v>
      </c>
      <c r="AR870">
        <v>23.1</v>
      </c>
      <c r="AS870">
        <v>-0.02</v>
      </c>
      <c r="AT870">
        <v>2.9</v>
      </c>
      <c r="AU870">
        <v>1440</v>
      </c>
      <c r="AV870">
        <v>0.05</v>
      </c>
      <c r="AW870">
        <v>0.5</v>
      </c>
      <c r="AX870">
        <v>92</v>
      </c>
      <c r="AY870">
        <v>-0.1</v>
      </c>
      <c r="AZ870">
        <v>54</v>
      </c>
    </row>
    <row r="871" spans="1:52" hidden="1" x14ac:dyDescent="0.3">
      <c r="A871" t="s">
        <v>3256</v>
      </c>
      <c r="B871" t="s">
        <v>3257</v>
      </c>
      <c r="C871" s="1" t="str">
        <f t="shared" si="144"/>
        <v>21:1175</v>
      </c>
      <c r="D871" s="1" t="str">
        <f t="shared" si="145"/>
        <v>21:0241</v>
      </c>
      <c r="E871" t="s">
        <v>3217</v>
      </c>
      <c r="F871" t="s">
        <v>3258</v>
      </c>
      <c r="H871">
        <v>71.612790000000004</v>
      </c>
      <c r="I871">
        <v>-113.40304</v>
      </c>
      <c r="J871" s="1" t="str">
        <f t="shared" si="146"/>
        <v>NGR bulk stream sediment</v>
      </c>
      <c r="K871" s="1" t="str">
        <f t="shared" si="147"/>
        <v>&lt;177 micron (NGR)</v>
      </c>
      <c r="L871">
        <v>43</v>
      </c>
      <c r="M871" t="s">
        <v>116</v>
      </c>
      <c r="N871">
        <v>132</v>
      </c>
      <c r="O871">
        <v>1</v>
      </c>
      <c r="P871">
        <v>25</v>
      </c>
      <c r="Q871">
        <v>2.15</v>
      </c>
      <c r="R871">
        <v>1.3</v>
      </c>
      <c r="S871">
        <v>1.5</v>
      </c>
      <c r="T871">
        <v>-20</v>
      </c>
      <c r="U871">
        <v>81.5</v>
      </c>
      <c r="V871">
        <v>7.0000000000000007E-2</v>
      </c>
      <c r="W871">
        <v>1.69</v>
      </c>
      <c r="X871">
        <v>0.15</v>
      </c>
      <c r="Y871">
        <v>23.2</v>
      </c>
      <c r="Z871">
        <v>41.9</v>
      </c>
      <c r="AA871">
        <v>67.260000000000005</v>
      </c>
      <c r="AB871">
        <v>3.78</v>
      </c>
      <c r="AC871">
        <v>7</v>
      </c>
      <c r="AD871">
        <v>12</v>
      </c>
      <c r="AE871">
        <v>0.06</v>
      </c>
      <c r="AF871">
        <v>9.9</v>
      </c>
      <c r="AG871">
        <v>1.55</v>
      </c>
      <c r="AH871">
        <v>1036</v>
      </c>
      <c r="AI871">
        <v>0.2</v>
      </c>
      <c r="AJ871">
        <v>0.09</v>
      </c>
      <c r="AK871">
        <v>44.3</v>
      </c>
      <c r="AL871">
        <v>3.1E-2</v>
      </c>
      <c r="AM871">
        <v>5.7</v>
      </c>
      <c r="AN871">
        <v>0.02</v>
      </c>
      <c r="AO871">
        <v>0.02</v>
      </c>
      <c r="AP871">
        <v>7.9</v>
      </c>
      <c r="AQ871">
        <v>0.3</v>
      </c>
      <c r="AR871">
        <v>17.7</v>
      </c>
      <c r="AS871">
        <v>-0.02</v>
      </c>
      <c r="AT871">
        <v>2</v>
      </c>
      <c r="AU871">
        <v>3130</v>
      </c>
      <c r="AV871">
        <v>-0.02</v>
      </c>
      <c r="AW871">
        <v>0.3</v>
      </c>
      <c r="AX871">
        <v>145</v>
      </c>
      <c r="AY871">
        <v>-0.1</v>
      </c>
      <c r="AZ871">
        <v>55</v>
      </c>
    </row>
    <row r="872" spans="1:52" hidden="1" x14ac:dyDescent="0.3">
      <c r="A872" t="s">
        <v>3259</v>
      </c>
      <c r="B872" t="s">
        <v>3260</v>
      </c>
      <c r="C872" s="1" t="str">
        <f t="shared" si="144"/>
        <v>21:1175</v>
      </c>
      <c r="D872" s="1" t="str">
        <f t="shared" si="145"/>
        <v>21:0241</v>
      </c>
      <c r="E872" t="s">
        <v>3261</v>
      </c>
      <c r="F872" t="s">
        <v>3262</v>
      </c>
      <c r="H872">
        <v>71.543109999999999</v>
      </c>
      <c r="I872">
        <v>-113.73706</v>
      </c>
      <c r="J872" s="1" t="str">
        <f t="shared" si="146"/>
        <v>NGR bulk stream sediment</v>
      </c>
      <c r="K872" s="1" t="str">
        <f t="shared" si="147"/>
        <v>&lt;177 micron (NGR)</v>
      </c>
      <c r="L872">
        <v>43</v>
      </c>
      <c r="M872" t="s">
        <v>107</v>
      </c>
      <c r="N872">
        <v>133</v>
      </c>
      <c r="O872">
        <v>1</v>
      </c>
      <c r="P872">
        <v>26</v>
      </c>
      <c r="Q872">
        <v>1.87</v>
      </c>
      <c r="R872">
        <v>2</v>
      </c>
      <c r="S872">
        <v>0.8</v>
      </c>
      <c r="T872">
        <v>-20</v>
      </c>
      <c r="U872">
        <v>72.400000000000006</v>
      </c>
      <c r="V872">
        <v>0.12</v>
      </c>
      <c r="W872">
        <v>3.4</v>
      </c>
      <c r="X872">
        <v>0.11</v>
      </c>
      <c r="Y872">
        <v>13.7</v>
      </c>
      <c r="Z872">
        <v>24.9</v>
      </c>
      <c r="AA872">
        <v>55.71</v>
      </c>
      <c r="AB872">
        <v>2.69</v>
      </c>
      <c r="AC872">
        <v>5.6</v>
      </c>
      <c r="AD872">
        <v>-5</v>
      </c>
      <c r="AE872">
        <v>0.2</v>
      </c>
      <c r="AF872">
        <v>14.6</v>
      </c>
      <c r="AG872">
        <v>4.07</v>
      </c>
      <c r="AH872">
        <v>430</v>
      </c>
      <c r="AI872">
        <v>0.18</v>
      </c>
      <c r="AJ872">
        <v>3.6999999999999998E-2</v>
      </c>
      <c r="AK872">
        <v>27</v>
      </c>
      <c r="AL872">
        <v>2.5999999999999999E-2</v>
      </c>
      <c r="AM872">
        <v>8.4600000000000009</v>
      </c>
      <c r="AN872">
        <v>0.09</v>
      </c>
      <c r="AO872">
        <v>0.04</v>
      </c>
      <c r="AP872">
        <v>5.9</v>
      </c>
      <c r="AQ872">
        <v>0.3</v>
      </c>
      <c r="AR872">
        <v>16</v>
      </c>
      <c r="AS872">
        <v>-0.02</v>
      </c>
      <c r="AT872">
        <v>2.9</v>
      </c>
      <c r="AU872">
        <v>840</v>
      </c>
      <c r="AV872">
        <v>0.06</v>
      </c>
      <c r="AW872">
        <v>0.5</v>
      </c>
      <c r="AX872">
        <v>66</v>
      </c>
      <c r="AY872">
        <v>-0.1</v>
      </c>
      <c r="AZ872">
        <v>53.7</v>
      </c>
    </row>
    <row r="873" spans="1:52" hidden="1" x14ac:dyDescent="0.3">
      <c r="A873" t="s">
        <v>3263</v>
      </c>
      <c r="B873" t="s">
        <v>3264</v>
      </c>
      <c r="C873" s="1" t="str">
        <f t="shared" si="144"/>
        <v>21:1175</v>
      </c>
      <c r="D873" s="1" t="str">
        <f t="shared" si="145"/>
        <v>21:0241</v>
      </c>
      <c r="E873" t="s">
        <v>3265</v>
      </c>
      <c r="F873" t="s">
        <v>3266</v>
      </c>
      <c r="H873">
        <v>71.448999999999998</v>
      </c>
      <c r="I873">
        <v>-114.07907</v>
      </c>
      <c r="J873" s="1" t="str">
        <f t="shared" si="146"/>
        <v>NGR bulk stream sediment</v>
      </c>
      <c r="K873" s="1" t="str">
        <f t="shared" si="147"/>
        <v>&lt;177 micron (NGR)</v>
      </c>
      <c r="L873">
        <v>43</v>
      </c>
      <c r="M873" t="s">
        <v>112</v>
      </c>
      <c r="N873">
        <v>134</v>
      </c>
      <c r="O873">
        <v>1</v>
      </c>
      <c r="P873">
        <v>13</v>
      </c>
      <c r="Q873">
        <v>0.87</v>
      </c>
      <c r="R873">
        <v>1.5</v>
      </c>
      <c r="S873">
        <v>0.5</v>
      </c>
      <c r="T873">
        <v>-20</v>
      </c>
      <c r="U873">
        <v>43.8</v>
      </c>
      <c r="V873">
        <v>7.0000000000000007E-2</v>
      </c>
      <c r="W873">
        <v>9.4600000000000009</v>
      </c>
      <c r="X873">
        <v>0.06</v>
      </c>
      <c r="Y873">
        <v>7.3</v>
      </c>
      <c r="Z873">
        <v>13.5</v>
      </c>
      <c r="AA873">
        <v>18.309999999999999</v>
      </c>
      <c r="AB873">
        <v>1.32</v>
      </c>
      <c r="AC873">
        <v>2.4</v>
      </c>
      <c r="AD873">
        <v>-5</v>
      </c>
      <c r="AE873">
        <v>0.09</v>
      </c>
      <c r="AF873">
        <v>10.199999999999999</v>
      </c>
      <c r="AG873">
        <v>5.7</v>
      </c>
      <c r="AH873">
        <v>253</v>
      </c>
      <c r="AI873">
        <v>0.2</v>
      </c>
      <c r="AJ873">
        <v>2.5999999999999999E-2</v>
      </c>
      <c r="AK873">
        <v>12.9</v>
      </c>
      <c r="AL873">
        <v>1.7000000000000001E-2</v>
      </c>
      <c r="AM873">
        <v>5.79</v>
      </c>
      <c r="AN873">
        <v>-0.02</v>
      </c>
      <c r="AO873">
        <v>0.02</v>
      </c>
      <c r="AP873">
        <v>2.4</v>
      </c>
      <c r="AQ873">
        <v>0.2</v>
      </c>
      <c r="AR873">
        <v>27.8</v>
      </c>
      <c r="AS873">
        <v>0.04</v>
      </c>
      <c r="AT873">
        <v>2.2999999999999998</v>
      </c>
      <c r="AU873">
        <v>520</v>
      </c>
      <c r="AV873">
        <v>0.04</v>
      </c>
      <c r="AW873">
        <v>0.4</v>
      </c>
      <c r="AX873">
        <v>33</v>
      </c>
      <c r="AY873">
        <v>-0.1</v>
      </c>
      <c r="AZ873">
        <v>22.5</v>
      </c>
    </row>
    <row r="874" spans="1:52" hidden="1" x14ac:dyDescent="0.3">
      <c r="A874" t="s">
        <v>3267</v>
      </c>
      <c r="B874" t="s">
        <v>3268</v>
      </c>
      <c r="C874" s="1" t="str">
        <f t="shared" si="144"/>
        <v>21:1175</v>
      </c>
      <c r="D874" s="1" t="str">
        <f t="shared" si="145"/>
        <v>21:0241</v>
      </c>
      <c r="E874" t="s">
        <v>3269</v>
      </c>
      <c r="F874" t="s">
        <v>3270</v>
      </c>
      <c r="H874">
        <v>71.440070000000006</v>
      </c>
      <c r="I874">
        <v>-114.05907000000001</v>
      </c>
      <c r="J874" s="1" t="str">
        <f t="shared" si="146"/>
        <v>NGR bulk stream sediment</v>
      </c>
      <c r="K874" s="1" t="str">
        <f t="shared" si="147"/>
        <v>&lt;177 micron (NGR)</v>
      </c>
      <c r="L874">
        <v>43</v>
      </c>
      <c r="M874" t="s">
        <v>125</v>
      </c>
      <c r="N874">
        <v>135</v>
      </c>
      <c r="O874">
        <v>1</v>
      </c>
      <c r="P874">
        <v>34</v>
      </c>
      <c r="Q874">
        <v>1.71</v>
      </c>
      <c r="R874">
        <v>2.1</v>
      </c>
      <c r="S874">
        <v>1.3</v>
      </c>
      <c r="T874">
        <v>-20</v>
      </c>
      <c r="U874">
        <v>95</v>
      </c>
      <c r="V874">
        <v>0.14000000000000001</v>
      </c>
      <c r="W874">
        <v>5.24</v>
      </c>
      <c r="X874">
        <v>7.0000000000000007E-2</v>
      </c>
      <c r="Y874">
        <v>13.7</v>
      </c>
      <c r="Z874">
        <v>24.8</v>
      </c>
      <c r="AA874">
        <v>48.94</v>
      </c>
      <c r="AB874">
        <v>2.66</v>
      </c>
      <c r="AC874">
        <v>5</v>
      </c>
      <c r="AD874">
        <v>-5</v>
      </c>
      <c r="AE874">
        <v>0.18</v>
      </c>
      <c r="AF874">
        <v>15.3</v>
      </c>
      <c r="AG874">
        <v>4.04</v>
      </c>
      <c r="AH874">
        <v>445</v>
      </c>
      <c r="AI874">
        <v>0.19</v>
      </c>
      <c r="AJ874">
        <v>4.1000000000000002E-2</v>
      </c>
      <c r="AK874">
        <v>27.3</v>
      </c>
      <c r="AL874">
        <v>2.5000000000000001E-2</v>
      </c>
      <c r="AM874">
        <v>9.3800000000000008</v>
      </c>
      <c r="AN874">
        <v>-0.02</v>
      </c>
      <c r="AO874">
        <v>0.04</v>
      </c>
      <c r="AP874">
        <v>4.4000000000000004</v>
      </c>
      <c r="AQ874">
        <v>0.3</v>
      </c>
      <c r="AR874">
        <v>21.8</v>
      </c>
      <c r="AS874">
        <v>0.03</v>
      </c>
      <c r="AT874">
        <v>3.2</v>
      </c>
      <c r="AU874">
        <v>570</v>
      </c>
      <c r="AV874">
        <v>7.0000000000000007E-2</v>
      </c>
      <c r="AW874">
        <v>0.5</v>
      </c>
      <c r="AX874">
        <v>54</v>
      </c>
      <c r="AY874">
        <v>-0.1</v>
      </c>
      <c r="AZ874">
        <v>48.8</v>
      </c>
    </row>
    <row r="875" spans="1:52" hidden="1" x14ac:dyDescent="0.3">
      <c r="A875" t="s">
        <v>3271</v>
      </c>
      <c r="B875" t="s">
        <v>3272</v>
      </c>
      <c r="C875" s="1" t="str">
        <f t="shared" si="144"/>
        <v>21:1175</v>
      </c>
      <c r="D875" s="1" t="str">
        <f t="shared" si="145"/>
        <v>21:0241</v>
      </c>
      <c r="E875" t="s">
        <v>3273</v>
      </c>
      <c r="F875" t="s">
        <v>3274</v>
      </c>
      <c r="H875">
        <v>71.410470000000004</v>
      </c>
      <c r="I875">
        <v>-114.27007999999999</v>
      </c>
      <c r="J875" s="1" t="str">
        <f t="shared" si="146"/>
        <v>NGR bulk stream sediment</v>
      </c>
      <c r="K875" s="1" t="str">
        <f t="shared" si="147"/>
        <v>&lt;177 micron (NGR)</v>
      </c>
      <c r="L875">
        <v>43</v>
      </c>
      <c r="M875" t="s">
        <v>130</v>
      </c>
      <c r="N875">
        <v>136</v>
      </c>
      <c r="O875">
        <v>1</v>
      </c>
      <c r="P875">
        <v>17</v>
      </c>
      <c r="Q875">
        <v>1.25</v>
      </c>
      <c r="R875">
        <v>1.9</v>
      </c>
      <c r="S875">
        <v>0.8</v>
      </c>
      <c r="T875">
        <v>-20</v>
      </c>
      <c r="U875">
        <v>82.8</v>
      </c>
      <c r="V875">
        <v>0.09</v>
      </c>
      <c r="W875">
        <v>6.68</v>
      </c>
      <c r="X875">
        <v>0.09</v>
      </c>
      <c r="Y875">
        <v>8.1999999999999993</v>
      </c>
      <c r="Z875">
        <v>21.4</v>
      </c>
      <c r="AA875">
        <v>26.01</v>
      </c>
      <c r="AB875">
        <v>1.6</v>
      </c>
      <c r="AC875">
        <v>3.9</v>
      </c>
      <c r="AD875">
        <v>8</v>
      </c>
      <c r="AE875">
        <v>0.15</v>
      </c>
      <c r="AF875">
        <v>12.3</v>
      </c>
      <c r="AG875">
        <v>4.82</v>
      </c>
      <c r="AH875">
        <v>310</v>
      </c>
      <c r="AI875">
        <v>0.21</v>
      </c>
      <c r="AJ875">
        <v>2.9000000000000001E-2</v>
      </c>
      <c r="AK875">
        <v>16.3</v>
      </c>
      <c r="AL875">
        <v>2.9000000000000001E-2</v>
      </c>
      <c r="AM875">
        <v>7.27</v>
      </c>
      <c r="AN875">
        <v>0.03</v>
      </c>
      <c r="AO875">
        <v>0.03</v>
      </c>
      <c r="AP875">
        <v>3.3</v>
      </c>
      <c r="AQ875">
        <v>0.4</v>
      </c>
      <c r="AR875">
        <v>24</v>
      </c>
      <c r="AS875">
        <v>0.03</v>
      </c>
      <c r="AT875">
        <v>2.7</v>
      </c>
      <c r="AU875">
        <v>540</v>
      </c>
      <c r="AV875">
        <v>0.09</v>
      </c>
      <c r="AW875">
        <v>0.5</v>
      </c>
      <c r="AX875">
        <v>38</v>
      </c>
      <c r="AY875">
        <v>-0.1</v>
      </c>
      <c r="AZ875">
        <v>37.700000000000003</v>
      </c>
    </row>
    <row r="876" spans="1:52" hidden="1" x14ac:dyDescent="0.3">
      <c r="A876" t="s">
        <v>3275</v>
      </c>
      <c r="B876" t="s">
        <v>3276</v>
      </c>
      <c r="C876" s="1" t="str">
        <f t="shared" si="144"/>
        <v>21:1175</v>
      </c>
      <c r="D876" s="1" t="str">
        <f t="shared" si="145"/>
        <v>21:0241</v>
      </c>
      <c r="E876" t="s">
        <v>3277</v>
      </c>
      <c r="F876" t="s">
        <v>3278</v>
      </c>
      <c r="H876">
        <v>71.406570000000002</v>
      </c>
      <c r="I876">
        <v>-114.30208</v>
      </c>
      <c r="J876" s="1" t="str">
        <f t="shared" si="146"/>
        <v>NGR bulk stream sediment</v>
      </c>
      <c r="K876" s="1" t="str">
        <f t="shared" si="147"/>
        <v>&lt;177 micron (NGR)</v>
      </c>
      <c r="L876">
        <v>43</v>
      </c>
      <c r="M876" t="s">
        <v>135</v>
      </c>
      <c r="N876">
        <v>137</v>
      </c>
      <c r="O876">
        <v>1</v>
      </c>
      <c r="P876">
        <v>26</v>
      </c>
      <c r="Q876">
        <v>1.45</v>
      </c>
      <c r="R876">
        <v>2.2999999999999998</v>
      </c>
      <c r="S876">
        <v>0.6</v>
      </c>
      <c r="T876">
        <v>-20</v>
      </c>
      <c r="U876">
        <v>100.3</v>
      </c>
      <c r="V876">
        <v>0.12</v>
      </c>
      <c r="W876">
        <v>6.2</v>
      </c>
      <c r="X876">
        <v>0.09</v>
      </c>
      <c r="Y876">
        <v>9.6</v>
      </c>
      <c r="Z876">
        <v>23.8</v>
      </c>
      <c r="AA876">
        <v>34.39</v>
      </c>
      <c r="AB876">
        <v>1.87</v>
      </c>
      <c r="AC876">
        <v>4.5</v>
      </c>
      <c r="AD876">
        <v>-5</v>
      </c>
      <c r="AE876">
        <v>0.18</v>
      </c>
      <c r="AF876">
        <v>15.1</v>
      </c>
      <c r="AG876">
        <v>4.6500000000000004</v>
      </c>
      <c r="AH876">
        <v>368</v>
      </c>
      <c r="AI876">
        <v>0.19</v>
      </c>
      <c r="AJ876">
        <v>3.3000000000000002E-2</v>
      </c>
      <c r="AK876">
        <v>17.600000000000001</v>
      </c>
      <c r="AL876">
        <v>3.4000000000000002E-2</v>
      </c>
      <c r="AM876">
        <v>8.43</v>
      </c>
      <c r="AN876">
        <v>-0.02</v>
      </c>
      <c r="AO876">
        <v>0.03</v>
      </c>
      <c r="AP876">
        <v>4.2</v>
      </c>
      <c r="AQ876">
        <v>0.3</v>
      </c>
      <c r="AR876">
        <v>25.4</v>
      </c>
      <c r="AS876">
        <v>0.04</v>
      </c>
      <c r="AT876">
        <v>2.9</v>
      </c>
      <c r="AU876">
        <v>470</v>
      </c>
      <c r="AV876">
        <v>0.09</v>
      </c>
      <c r="AW876">
        <v>0.5</v>
      </c>
      <c r="AX876">
        <v>43</v>
      </c>
      <c r="AY876">
        <v>-0.1</v>
      </c>
      <c r="AZ876">
        <v>43.1</v>
      </c>
    </row>
    <row r="877" spans="1:52" hidden="1" x14ac:dyDescent="0.3">
      <c r="A877" t="s">
        <v>3279</v>
      </c>
      <c r="B877" t="s">
        <v>3280</v>
      </c>
      <c r="C877" s="1" t="str">
        <f t="shared" si="144"/>
        <v>21:1175</v>
      </c>
      <c r="D877" s="1" t="str">
        <f t="shared" si="145"/>
        <v>21:0241</v>
      </c>
      <c r="E877" t="s">
        <v>3281</v>
      </c>
      <c r="F877" t="s">
        <v>3282</v>
      </c>
      <c r="H877">
        <v>71.394580000000005</v>
      </c>
      <c r="I877">
        <v>-114.34308</v>
      </c>
      <c r="J877" s="1" t="str">
        <f t="shared" si="146"/>
        <v>NGR bulk stream sediment</v>
      </c>
      <c r="K877" s="1" t="str">
        <f t="shared" si="147"/>
        <v>&lt;177 micron (NGR)</v>
      </c>
      <c r="L877">
        <v>43</v>
      </c>
      <c r="M877" t="s">
        <v>140</v>
      </c>
      <c r="N877">
        <v>138</v>
      </c>
      <c r="O877">
        <v>1</v>
      </c>
      <c r="P877">
        <v>52</v>
      </c>
      <c r="Q877">
        <v>2.4300000000000002</v>
      </c>
      <c r="R877">
        <v>3.5</v>
      </c>
      <c r="S877">
        <v>1.7</v>
      </c>
      <c r="T877">
        <v>-20</v>
      </c>
      <c r="U877">
        <v>220</v>
      </c>
      <c r="V877">
        <v>0.21</v>
      </c>
      <c r="W877">
        <v>0.79</v>
      </c>
      <c r="X877">
        <v>0.32</v>
      </c>
      <c r="Y877">
        <v>22.3</v>
      </c>
      <c r="Z877">
        <v>39.299999999999997</v>
      </c>
      <c r="AA877">
        <v>74.48</v>
      </c>
      <c r="AB877">
        <v>2.97</v>
      </c>
      <c r="AC877">
        <v>7.5</v>
      </c>
      <c r="AD877">
        <v>45</v>
      </c>
      <c r="AE877">
        <v>0.26</v>
      </c>
      <c r="AF877">
        <v>19.899999999999999</v>
      </c>
      <c r="AG877">
        <v>4</v>
      </c>
      <c r="AH877">
        <v>684</v>
      </c>
      <c r="AI877">
        <v>0.22</v>
      </c>
      <c r="AJ877">
        <v>2.3E-2</v>
      </c>
      <c r="AK877">
        <v>34.5</v>
      </c>
      <c r="AL877">
        <v>5.8000000000000003E-2</v>
      </c>
      <c r="AM877">
        <v>15.59</v>
      </c>
      <c r="AN877">
        <v>0.08</v>
      </c>
      <c r="AO877">
        <v>0.03</v>
      </c>
      <c r="AP877">
        <v>5.6</v>
      </c>
      <c r="AQ877">
        <v>0.8</v>
      </c>
      <c r="AR877">
        <v>8.8000000000000007</v>
      </c>
      <c r="AS877">
        <v>0.03</v>
      </c>
      <c r="AT877">
        <v>3.1</v>
      </c>
      <c r="AU877">
        <v>520</v>
      </c>
      <c r="AV877">
        <v>0.18</v>
      </c>
      <c r="AW877">
        <v>0.6</v>
      </c>
      <c r="AX877">
        <v>56</v>
      </c>
      <c r="AY877">
        <v>-0.1</v>
      </c>
      <c r="AZ877">
        <v>85.5</v>
      </c>
    </row>
    <row r="878" spans="1:52" hidden="1" x14ac:dyDescent="0.3">
      <c r="A878" t="s">
        <v>3283</v>
      </c>
      <c r="B878" t="s">
        <v>3284</v>
      </c>
      <c r="C878" s="1" t="str">
        <f t="shared" si="144"/>
        <v>21:1175</v>
      </c>
      <c r="D878" s="1" t="str">
        <f t="shared" si="145"/>
        <v>21:0241</v>
      </c>
      <c r="E878" t="s">
        <v>3285</v>
      </c>
      <c r="F878" t="s">
        <v>3286</v>
      </c>
      <c r="H878">
        <v>71.385000000000005</v>
      </c>
      <c r="I878">
        <v>-114.27907999999999</v>
      </c>
      <c r="J878" s="1" t="str">
        <f t="shared" si="146"/>
        <v>NGR bulk stream sediment</v>
      </c>
      <c r="K878" s="1" t="str">
        <f t="shared" si="147"/>
        <v>&lt;177 micron (NGR)</v>
      </c>
      <c r="L878">
        <v>43</v>
      </c>
      <c r="M878" t="s">
        <v>145</v>
      </c>
      <c r="N878">
        <v>139</v>
      </c>
      <c r="O878">
        <v>1</v>
      </c>
      <c r="P878">
        <v>29</v>
      </c>
      <c r="Q878">
        <v>1.63</v>
      </c>
      <c r="R878">
        <v>2.1</v>
      </c>
      <c r="S878">
        <v>0.7</v>
      </c>
      <c r="T878">
        <v>-20</v>
      </c>
      <c r="U878">
        <v>87.1</v>
      </c>
      <c r="V878">
        <v>0.14000000000000001</v>
      </c>
      <c r="W878">
        <v>4.22</v>
      </c>
      <c r="X878">
        <v>0.09</v>
      </c>
      <c r="Y878">
        <v>10.199999999999999</v>
      </c>
      <c r="Z878">
        <v>23</v>
      </c>
      <c r="AA878">
        <v>35.049999999999997</v>
      </c>
      <c r="AB878">
        <v>1.97</v>
      </c>
      <c r="AC878">
        <v>4.9000000000000004</v>
      </c>
      <c r="AD878">
        <v>5</v>
      </c>
      <c r="AE878">
        <v>0.19</v>
      </c>
      <c r="AF878">
        <v>16.8</v>
      </c>
      <c r="AG878">
        <v>4.47</v>
      </c>
      <c r="AH878">
        <v>441</v>
      </c>
      <c r="AI878">
        <v>0.16</v>
      </c>
      <c r="AJ878">
        <v>2.1000000000000001E-2</v>
      </c>
      <c r="AK878">
        <v>18.899999999999999</v>
      </c>
      <c r="AL878">
        <v>3.4000000000000002E-2</v>
      </c>
      <c r="AM878">
        <v>8.5399999999999991</v>
      </c>
      <c r="AN878">
        <v>-0.02</v>
      </c>
      <c r="AO878">
        <v>0.02</v>
      </c>
      <c r="AP878">
        <v>3.8</v>
      </c>
      <c r="AQ878">
        <v>0.3</v>
      </c>
      <c r="AR878">
        <v>17.5</v>
      </c>
      <c r="AS878">
        <v>0.03</v>
      </c>
      <c r="AT878">
        <v>2.8</v>
      </c>
      <c r="AU878">
        <v>450</v>
      </c>
      <c r="AV878">
        <v>0.09</v>
      </c>
      <c r="AW878">
        <v>0.4</v>
      </c>
      <c r="AX878">
        <v>38</v>
      </c>
      <c r="AY878">
        <v>-0.1</v>
      </c>
      <c r="AZ878">
        <v>46</v>
      </c>
    </row>
    <row r="879" spans="1:52" hidden="1" x14ac:dyDescent="0.3">
      <c r="A879" t="s">
        <v>3287</v>
      </c>
      <c r="B879" t="s">
        <v>3288</v>
      </c>
      <c r="C879" s="1" t="str">
        <f t="shared" si="144"/>
        <v>21:1175</v>
      </c>
      <c r="D879" s="1" t="str">
        <f t="shared" si="145"/>
        <v>21:0241</v>
      </c>
      <c r="E879" t="s">
        <v>3289</v>
      </c>
      <c r="F879" t="s">
        <v>3290</v>
      </c>
      <c r="H879">
        <v>71.358680000000007</v>
      </c>
      <c r="I879">
        <v>-114.36308</v>
      </c>
      <c r="J879" s="1" t="str">
        <f t="shared" si="146"/>
        <v>NGR bulk stream sediment</v>
      </c>
      <c r="K879" s="1" t="str">
        <f t="shared" si="147"/>
        <v>&lt;177 micron (NGR)</v>
      </c>
      <c r="L879">
        <v>43</v>
      </c>
      <c r="M879" t="s">
        <v>150</v>
      </c>
      <c r="N879">
        <v>140</v>
      </c>
      <c r="O879">
        <v>1</v>
      </c>
      <c r="P879">
        <v>41</v>
      </c>
      <c r="Q879">
        <v>1.74</v>
      </c>
      <c r="R879">
        <v>2.7</v>
      </c>
      <c r="S879">
        <v>1.5</v>
      </c>
      <c r="T879">
        <v>-20</v>
      </c>
      <c r="U879">
        <v>102.7</v>
      </c>
      <c r="V879">
        <v>0.18</v>
      </c>
      <c r="W879">
        <v>2.14</v>
      </c>
      <c r="X879">
        <v>0.16</v>
      </c>
      <c r="Y879">
        <v>19.2</v>
      </c>
      <c r="Z879">
        <v>30.5</v>
      </c>
      <c r="AA879">
        <v>95.91</v>
      </c>
      <c r="AB879">
        <v>2.61</v>
      </c>
      <c r="AC879">
        <v>5.7</v>
      </c>
      <c r="AD879">
        <v>9</v>
      </c>
      <c r="AE879">
        <v>0.19</v>
      </c>
      <c r="AF879">
        <v>19.5</v>
      </c>
      <c r="AG879">
        <v>3.56</v>
      </c>
      <c r="AH879">
        <v>859</v>
      </c>
      <c r="AI879">
        <v>0.2</v>
      </c>
      <c r="AJ879">
        <v>2.5000000000000001E-2</v>
      </c>
      <c r="AK879">
        <v>30.6</v>
      </c>
      <c r="AL879">
        <v>5.1999999999999998E-2</v>
      </c>
      <c r="AM879">
        <v>11.74</v>
      </c>
      <c r="AN879">
        <v>0.04</v>
      </c>
      <c r="AO879">
        <v>0.03</v>
      </c>
      <c r="AP879">
        <v>5.0999999999999996</v>
      </c>
      <c r="AQ879">
        <v>0.8</v>
      </c>
      <c r="AR879">
        <v>19.399999999999999</v>
      </c>
      <c r="AS879">
        <v>0.03</v>
      </c>
      <c r="AT879">
        <v>2.9</v>
      </c>
      <c r="AU879">
        <v>550</v>
      </c>
      <c r="AV879">
        <v>0.12</v>
      </c>
      <c r="AW879">
        <v>0.5</v>
      </c>
      <c r="AX879">
        <v>58</v>
      </c>
      <c r="AY879">
        <v>-0.1</v>
      </c>
      <c r="AZ879">
        <v>68.3</v>
      </c>
    </row>
    <row r="880" spans="1:52" hidden="1" x14ac:dyDescent="0.3">
      <c r="A880" t="s">
        <v>3291</v>
      </c>
      <c r="B880" t="s">
        <v>3292</v>
      </c>
      <c r="C880" s="1" t="str">
        <f t="shared" si="144"/>
        <v>21:1175</v>
      </c>
      <c r="D880" s="1" t="str">
        <f t="shared" si="145"/>
        <v>21:0241</v>
      </c>
      <c r="E880" t="s">
        <v>3293</v>
      </c>
      <c r="F880" t="s">
        <v>3294</v>
      </c>
      <c r="H880">
        <v>71.334320000000005</v>
      </c>
      <c r="I880">
        <v>-114.40208</v>
      </c>
      <c r="J880" s="1" t="str">
        <f t="shared" si="146"/>
        <v>NGR bulk stream sediment</v>
      </c>
      <c r="K880" s="1" t="str">
        <f t="shared" si="147"/>
        <v>&lt;177 micron (NGR)</v>
      </c>
      <c r="L880">
        <v>44</v>
      </c>
      <c r="M880" t="s">
        <v>57</v>
      </c>
      <c r="N880">
        <v>141</v>
      </c>
      <c r="O880">
        <v>7</v>
      </c>
      <c r="P880">
        <v>14</v>
      </c>
      <c r="Q880">
        <v>0.97</v>
      </c>
      <c r="R880">
        <v>1.8</v>
      </c>
      <c r="S880">
        <v>0.5</v>
      </c>
      <c r="T880">
        <v>-20</v>
      </c>
      <c r="U880">
        <v>265.60000000000002</v>
      </c>
      <c r="V880">
        <v>0.08</v>
      </c>
      <c r="W880">
        <v>12.21</v>
      </c>
      <c r="X880">
        <v>0.09</v>
      </c>
      <c r="Y880">
        <v>6.3</v>
      </c>
      <c r="Z880">
        <v>15.2</v>
      </c>
      <c r="AA880">
        <v>17.899999999999999</v>
      </c>
      <c r="AB880">
        <v>1.17</v>
      </c>
      <c r="AC880">
        <v>2.8</v>
      </c>
      <c r="AD880">
        <v>-5</v>
      </c>
      <c r="AE880">
        <v>0.11</v>
      </c>
      <c r="AF880">
        <v>12.2</v>
      </c>
      <c r="AG880">
        <v>5.1100000000000003</v>
      </c>
      <c r="AH880">
        <v>345</v>
      </c>
      <c r="AI880">
        <v>0.23</v>
      </c>
      <c r="AJ880">
        <v>1.4999999999999999E-2</v>
      </c>
      <c r="AK880">
        <v>10.5</v>
      </c>
      <c r="AL880">
        <v>2.8000000000000001E-2</v>
      </c>
      <c r="AM880">
        <v>6.83</v>
      </c>
      <c r="AN880">
        <v>0.02</v>
      </c>
      <c r="AO880">
        <v>-0.02</v>
      </c>
      <c r="AP880">
        <v>2.2000000000000002</v>
      </c>
      <c r="AQ880">
        <v>0.2</v>
      </c>
      <c r="AR880">
        <v>43.8</v>
      </c>
      <c r="AS880">
        <v>0.05</v>
      </c>
      <c r="AT880">
        <v>2</v>
      </c>
      <c r="AU880">
        <v>390</v>
      </c>
      <c r="AV880">
        <v>0.06</v>
      </c>
      <c r="AW880">
        <v>0.5</v>
      </c>
      <c r="AX880">
        <v>34</v>
      </c>
      <c r="AY880">
        <v>-0.1</v>
      </c>
      <c r="AZ880">
        <v>31.1</v>
      </c>
    </row>
    <row r="881" spans="1:52" hidden="1" x14ac:dyDescent="0.3">
      <c r="A881" t="s">
        <v>3295</v>
      </c>
      <c r="B881" t="s">
        <v>3296</v>
      </c>
      <c r="C881" s="1" t="str">
        <f t="shared" si="144"/>
        <v>21:1175</v>
      </c>
      <c r="D881" s="1" t="str">
        <f t="shared" si="145"/>
        <v>21:0241</v>
      </c>
      <c r="E881" t="s">
        <v>3297</v>
      </c>
      <c r="F881" t="s">
        <v>3298</v>
      </c>
      <c r="H881">
        <v>71.362409999999997</v>
      </c>
      <c r="I881">
        <v>-114.38008000000001</v>
      </c>
      <c r="J881" s="1" t="str">
        <f t="shared" si="146"/>
        <v>NGR bulk stream sediment</v>
      </c>
      <c r="K881" s="1" t="str">
        <f t="shared" si="147"/>
        <v>&lt;177 micron (NGR)</v>
      </c>
      <c r="L881">
        <v>44</v>
      </c>
      <c r="M881" t="s">
        <v>62</v>
      </c>
      <c r="N881">
        <v>142</v>
      </c>
      <c r="O881">
        <v>1</v>
      </c>
      <c r="P881">
        <v>20</v>
      </c>
      <c r="Q881">
        <v>1.03</v>
      </c>
      <c r="R881">
        <v>2.2000000000000002</v>
      </c>
      <c r="S881">
        <v>0.9</v>
      </c>
      <c r="T881">
        <v>-20</v>
      </c>
      <c r="U881">
        <v>80.599999999999994</v>
      </c>
      <c r="V881">
        <v>0.09</v>
      </c>
      <c r="W881">
        <v>6.49</v>
      </c>
      <c r="X881">
        <v>0.1</v>
      </c>
      <c r="Y881">
        <v>9.1999999999999993</v>
      </c>
      <c r="Z881">
        <v>19.3</v>
      </c>
      <c r="AA881">
        <v>26.31</v>
      </c>
      <c r="AB881">
        <v>1.62</v>
      </c>
      <c r="AC881">
        <v>3.2</v>
      </c>
      <c r="AD881">
        <v>-5</v>
      </c>
      <c r="AE881">
        <v>0.1</v>
      </c>
      <c r="AF881">
        <v>11.2</v>
      </c>
      <c r="AG881">
        <v>4.4800000000000004</v>
      </c>
      <c r="AH881">
        <v>294</v>
      </c>
      <c r="AI881">
        <v>0.24</v>
      </c>
      <c r="AJ881">
        <v>2.7E-2</v>
      </c>
      <c r="AK881">
        <v>14.2</v>
      </c>
      <c r="AL881">
        <v>2.4E-2</v>
      </c>
      <c r="AM881">
        <v>8.1999999999999993</v>
      </c>
      <c r="AN881">
        <v>0.02</v>
      </c>
      <c r="AO881">
        <v>0.03</v>
      </c>
      <c r="AP881">
        <v>3.1</v>
      </c>
      <c r="AQ881">
        <v>0.2</v>
      </c>
      <c r="AR881">
        <v>22.5</v>
      </c>
      <c r="AS881">
        <v>0.03</v>
      </c>
      <c r="AT881">
        <v>2.4</v>
      </c>
      <c r="AU881">
        <v>620</v>
      </c>
      <c r="AV881">
        <v>0.05</v>
      </c>
      <c r="AW881">
        <v>0.5</v>
      </c>
      <c r="AX881">
        <v>45</v>
      </c>
      <c r="AY881">
        <v>-0.1</v>
      </c>
      <c r="AZ881">
        <v>37.200000000000003</v>
      </c>
    </row>
    <row r="882" spans="1:52" hidden="1" x14ac:dyDescent="0.3">
      <c r="A882" t="s">
        <v>3299</v>
      </c>
      <c r="B882" t="s">
        <v>3300</v>
      </c>
      <c r="C882" s="1" t="str">
        <f t="shared" si="144"/>
        <v>21:1175</v>
      </c>
      <c r="D882" s="1" t="str">
        <f>HYPERLINK("http://geochem.nrcan.gc.ca/cdogs/content/svy/svy_e.htm", "")</f>
        <v/>
      </c>
      <c r="G882" s="1" t="str">
        <f>HYPERLINK("http://geochem.nrcan.gc.ca/cdogs/content/cr_/cr_00162_e.htm", "162")</f>
        <v>162</v>
      </c>
      <c r="J882" t="s">
        <v>70</v>
      </c>
      <c r="K882" t="s">
        <v>71</v>
      </c>
      <c r="L882">
        <v>44</v>
      </c>
      <c r="M882" t="s">
        <v>72</v>
      </c>
      <c r="N882">
        <v>143</v>
      </c>
      <c r="O882">
        <v>8</v>
      </c>
      <c r="P882">
        <v>118</v>
      </c>
      <c r="Q882">
        <v>1.07</v>
      </c>
      <c r="R882">
        <v>5.6</v>
      </c>
      <c r="S882">
        <v>116.6</v>
      </c>
      <c r="T882">
        <v>-20</v>
      </c>
      <c r="U882">
        <v>386.4</v>
      </c>
      <c r="V882">
        <v>0.08</v>
      </c>
      <c r="W882">
        <v>4.01</v>
      </c>
      <c r="X882">
        <v>0.24</v>
      </c>
      <c r="Y882">
        <v>17.7</v>
      </c>
      <c r="Z882">
        <v>49</v>
      </c>
      <c r="AA882">
        <v>38.74</v>
      </c>
      <c r="AB882">
        <v>3.47</v>
      </c>
      <c r="AC882">
        <v>3.5</v>
      </c>
      <c r="AD882">
        <v>65</v>
      </c>
      <c r="AE882">
        <v>0.05</v>
      </c>
      <c r="AF882">
        <v>11.8</v>
      </c>
      <c r="AG882">
        <v>1.6</v>
      </c>
      <c r="AH882">
        <v>594</v>
      </c>
      <c r="AI882">
        <v>1.26</v>
      </c>
      <c r="AJ882">
        <v>2.3E-2</v>
      </c>
      <c r="AK882">
        <v>56.7</v>
      </c>
      <c r="AL882">
        <v>0.109</v>
      </c>
      <c r="AM882">
        <v>4.54</v>
      </c>
      <c r="AN882">
        <v>0.13</v>
      </c>
      <c r="AO882">
        <v>0.25</v>
      </c>
      <c r="AP882">
        <v>6.2</v>
      </c>
      <c r="AQ882">
        <v>0.7</v>
      </c>
      <c r="AR882">
        <v>81.8</v>
      </c>
      <c r="AS882">
        <v>0.05</v>
      </c>
      <c r="AT882">
        <v>2.1</v>
      </c>
      <c r="AU882">
        <v>760</v>
      </c>
      <c r="AV882">
        <v>0.03</v>
      </c>
      <c r="AW882">
        <v>0.7</v>
      </c>
      <c r="AX882">
        <v>72</v>
      </c>
      <c r="AY882">
        <v>-0.1</v>
      </c>
      <c r="AZ882">
        <v>63.4</v>
      </c>
    </row>
    <row r="883" spans="1:52" hidden="1" x14ac:dyDescent="0.3">
      <c r="A883" t="s">
        <v>3301</v>
      </c>
      <c r="B883" t="s">
        <v>3302</v>
      </c>
      <c r="C883" s="1" t="str">
        <f t="shared" si="144"/>
        <v>21:1175</v>
      </c>
      <c r="D883" s="1" t="str">
        <f t="shared" ref="D883:D909" si="148">HYPERLINK("http://geochem.nrcan.gc.ca/cdogs/content/svy/svy210241_e.htm", "21:0241")</f>
        <v>21:0241</v>
      </c>
      <c r="E883" t="s">
        <v>3303</v>
      </c>
      <c r="F883" t="s">
        <v>3304</v>
      </c>
      <c r="H883">
        <v>71.337490000000003</v>
      </c>
      <c r="I883">
        <v>-114.36908</v>
      </c>
      <c r="J883" s="1" t="str">
        <f t="shared" ref="J883:J909" si="149">HYPERLINK("http://geochem.nrcan.gc.ca/cdogs/content/kwd/kwd020030_e.htm", "NGR bulk stream sediment")</f>
        <v>NGR bulk stream sediment</v>
      </c>
      <c r="K883" s="1" t="str">
        <f t="shared" ref="K883:K909" si="150">HYPERLINK("http://geochem.nrcan.gc.ca/cdogs/content/kwd/kwd080006_e.htm", "&lt;177 micron (NGR)")</f>
        <v>&lt;177 micron (NGR)</v>
      </c>
      <c r="L883">
        <v>44</v>
      </c>
      <c r="M883" t="s">
        <v>67</v>
      </c>
      <c r="N883">
        <v>144</v>
      </c>
      <c r="O883">
        <v>1</v>
      </c>
      <c r="P883">
        <v>20</v>
      </c>
      <c r="Q883">
        <v>0.88</v>
      </c>
      <c r="R883">
        <v>2</v>
      </c>
      <c r="S883">
        <v>0.6</v>
      </c>
      <c r="T883">
        <v>-20</v>
      </c>
      <c r="U883">
        <v>54.4</v>
      </c>
      <c r="V883">
        <v>0.06</v>
      </c>
      <c r="W883">
        <v>8.52</v>
      </c>
      <c r="X883">
        <v>0.08</v>
      </c>
      <c r="Y883">
        <v>8.3000000000000007</v>
      </c>
      <c r="Z883">
        <v>17.399999999999999</v>
      </c>
      <c r="AA883">
        <v>31.59</v>
      </c>
      <c r="AB883">
        <v>1.66</v>
      </c>
      <c r="AC883">
        <v>3</v>
      </c>
      <c r="AD883">
        <v>9</v>
      </c>
      <c r="AE883">
        <v>0.09</v>
      </c>
      <c r="AF883">
        <v>9.6</v>
      </c>
      <c r="AG883">
        <v>5.26</v>
      </c>
      <c r="AH883">
        <v>323</v>
      </c>
      <c r="AI883">
        <v>0.27</v>
      </c>
      <c r="AJ883">
        <v>0.02</v>
      </c>
      <c r="AK883">
        <v>12.4</v>
      </c>
      <c r="AL883">
        <v>2.9000000000000001E-2</v>
      </c>
      <c r="AM883">
        <v>6.22</v>
      </c>
      <c r="AN883">
        <v>0.02</v>
      </c>
      <c r="AO883">
        <v>0.03</v>
      </c>
      <c r="AP883">
        <v>3.4</v>
      </c>
      <c r="AQ883">
        <v>0.4</v>
      </c>
      <c r="AR883">
        <v>26.5</v>
      </c>
      <c r="AS883">
        <v>0.03</v>
      </c>
      <c r="AT883">
        <v>1.7</v>
      </c>
      <c r="AU883">
        <v>590</v>
      </c>
      <c r="AV883">
        <v>0.05</v>
      </c>
      <c r="AW883">
        <v>0.4</v>
      </c>
      <c r="AX883">
        <v>48</v>
      </c>
      <c r="AY883">
        <v>-0.1</v>
      </c>
      <c r="AZ883">
        <v>36.5</v>
      </c>
    </row>
    <row r="884" spans="1:52" hidden="1" x14ac:dyDescent="0.3">
      <c r="A884" t="s">
        <v>3305</v>
      </c>
      <c r="B884" t="s">
        <v>3306</v>
      </c>
      <c r="C884" s="1" t="str">
        <f t="shared" si="144"/>
        <v>21:1175</v>
      </c>
      <c r="D884" s="1" t="str">
        <f t="shared" si="148"/>
        <v>21:0241</v>
      </c>
      <c r="E884" t="s">
        <v>3293</v>
      </c>
      <c r="F884" t="s">
        <v>3307</v>
      </c>
      <c r="H884">
        <v>71.334320000000005</v>
      </c>
      <c r="I884">
        <v>-114.40208</v>
      </c>
      <c r="J884" s="1" t="str">
        <f t="shared" si="149"/>
        <v>NGR bulk stream sediment</v>
      </c>
      <c r="K884" s="1" t="str">
        <f t="shared" si="150"/>
        <v>&lt;177 micron (NGR)</v>
      </c>
      <c r="L884">
        <v>44</v>
      </c>
      <c r="M884" t="s">
        <v>120</v>
      </c>
      <c r="N884">
        <v>145</v>
      </c>
      <c r="O884">
        <v>1</v>
      </c>
      <c r="P884">
        <v>16</v>
      </c>
      <c r="Q884">
        <v>0.99</v>
      </c>
      <c r="R884">
        <v>1.8</v>
      </c>
      <c r="S884">
        <v>0.8</v>
      </c>
      <c r="T884">
        <v>-20</v>
      </c>
      <c r="U884">
        <v>291.10000000000002</v>
      </c>
      <c r="V884">
        <v>7.0000000000000007E-2</v>
      </c>
      <c r="W884">
        <v>12.63</v>
      </c>
      <c r="X884">
        <v>0.11</v>
      </c>
      <c r="Y884">
        <v>6.5</v>
      </c>
      <c r="Z884">
        <v>15.3</v>
      </c>
      <c r="AA884">
        <v>18.079999999999998</v>
      </c>
      <c r="AB884">
        <v>1.1399999999999999</v>
      </c>
      <c r="AC884">
        <v>2.9</v>
      </c>
      <c r="AD884">
        <v>6</v>
      </c>
      <c r="AE884">
        <v>0.12</v>
      </c>
      <c r="AF884">
        <v>13.1</v>
      </c>
      <c r="AG884">
        <v>5.0999999999999996</v>
      </c>
      <c r="AH884">
        <v>393</v>
      </c>
      <c r="AI884">
        <v>0.22</v>
      </c>
      <c r="AJ884">
        <v>1.4E-2</v>
      </c>
      <c r="AK884">
        <v>10.6</v>
      </c>
      <c r="AL884">
        <v>2.9000000000000001E-2</v>
      </c>
      <c r="AM884">
        <v>7.25</v>
      </c>
      <c r="AN884">
        <v>0.02</v>
      </c>
      <c r="AO884">
        <v>-0.02</v>
      </c>
      <c r="AP884">
        <v>2.2999999999999998</v>
      </c>
      <c r="AQ884">
        <v>0.3</v>
      </c>
      <c r="AR884">
        <v>45.4</v>
      </c>
      <c r="AS884">
        <v>0.03</v>
      </c>
      <c r="AT884">
        <v>2.1</v>
      </c>
      <c r="AU884">
        <v>360</v>
      </c>
      <c r="AV884">
        <v>0.06</v>
      </c>
      <c r="AW884">
        <v>0.5</v>
      </c>
      <c r="AX884">
        <v>30</v>
      </c>
      <c r="AY884">
        <v>-0.1</v>
      </c>
      <c r="AZ884">
        <v>32</v>
      </c>
    </row>
    <row r="885" spans="1:52" hidden="1" x14ac:dyDescent="0.3">
      <c r="A885" t="s">
        <v>3308</v>
      </c>
      <c r="B885" t="s">
        <v>3309</v>
      </c>
      <c r="C885" s="1" t="str">
        <f t="shared" si="144"/>
        <v>21:1175</v>
      </c>
      <c r="D885" s="1" t="str">
        <f t="shared" si="148"/>
        <v>21:0241</v>
      </c>
      <c r="E885" t="s">
        <v>3293</v>
      </c>
      <c r="F885" t="s">
        <v>3310</v>
      </c>
      <c r="H885">
        <v>71.334320000000005</v>
      </c>
      <c r="I885">
        <v>-114.40208</v>
      </c>
      <c r="J885" s="1" t="str">
        <f t="shared" si="149"/>
        <v>NGR bulk stream sediment</v>
      </c>
      <c r="K885" s="1" t="str">
        <f t="shared" si="150"/>
        <v>&lt;177 micron (NGR)</v>
      </c>
      <c r="L885">
        <v>44</v>
      </c>
      <c r="M885" t="s">
        <v>116</v>
      </c>
      <c r="N885">
        <v>146</v>
      </c>
      <c r="O885">
        <v>1</v>
      </c>
      <c r="P885">
        <v>14</v>
      </c>
      <c r="Q885">
        <v>0.96</v>
      </c>
      <c r="R885">
        <v>1.8</v>
      </c>
      <c r="S885">
        <v>0.8</v>
      </c>
      <c r="T885">
        <v>-20</v>
      </c>
      <c r="U885">
        <v>264.2</v>
      </c>
      <c r="V885">
        <v>0.08</v>
      </c>
      <c r="W885">
        <v>12.65</v>
      </c>
      <c r="X885">
        <v>0.1</v>
      </c>
      <c r="Y885">
        <v>5.9</v>
      </c>
      <c r="Z885">
        <v>15.1</v>
      </c>
      <c r="AA885">
        <v>17.16</v>
      </c>
      <c r="AB885">
        <v>1.1499999999999999</v>
      </c>
      <c r="AC885">
        <v>2.7</v>
      </c>
      <c r="AD885">
        <v>-5</v>
      </c>
      <c r="AE885">
        <v>0.12</v>
      </c>
      <c r="AF885">
        <v>12.6</v>
      </c>
      <c r="AG885">
        <v>5.33</v>
      </c>
      <c r="AH885">
        <v>349</v>
      </c>
      <c r="AI885">
        <v>0.22</v>
      </c>
      <c r="AJ885">
        <v>1.4999999999999999E-2</v>
      </c>
      <c r="AK885">
        <v>10.3</v>
      </c>
      <c r="AL885">
        <v>2.8000000000000001E-2</v>
      </c>
      <c r="AM885">
        <v>6.75</v>
      </c>
      <c r="AN885">
        <v>0.02</v>
      </c>
      <c r="AO885">
        <v>-0.02</v>
      </c>
      <c r="AP885">
        <v>2.2999999999999998</v>
      </c>
      <c r="AQ885">
        <v>0.2</v>
      </c>
      <c r="AR885">
        <v>44.9</v>
      </c>
      <c r="AS885">
        <v>0.06</v>
      </c>
      <c r="AT885">
        <v>2.1</v>
      </c>
      <c r="AU885">
        <v>390</v>
      </c>
      <c r="AV885">
        <v>0.06</v>
      </c>
      <c r="AW885">
        <v>0.5</v>
      </c>
      <c r="AX885">
        <v>33</v>
      </c>
      <c r="AY885">
        <v>-0.1</v>
      </c>
      <c r="AZ885">
        <v>29.3</v>
      </c>
    </row>
    <row r="886" spans="1:52" hidden="1" x14ac:dyDescent="0.3">
      <c r="A886" t="s">
        <v>3311</v>
      </c>
      <c r="B886" t="s">
        <v>3312</v>
      </c>
      <c r="C886" s="1" t="str">
        <f t="shared" si="144"/>
        <v>21:1175</v>
      </c>
      <c r="D886" s="1" t="str">
        <f t="shared" si="148"/>
        <v>21:0241</v>
      </c>
      <c r="E886" t="s">
        <v>3313</v>
      </c>
      <c r="F886" t="s">
        <v>3314</v>
      </c>
      <c r="H886">
        <v>71.326679999999996</v>
      </c>
      <c r="I886">
        <v>-114.46608999999999</v>
      </c>
      <c r="J886" s="1" t="str">
        <f t="shared" si="149"/>
        <v>NGR bulk stream sediment</v>
      </c>
      <c r="K886" s="1" t="str">
        <f t="shared" si="150"/>
        <v>&lt;177 micron (NGR)</v>
      </c>
      <c r="L886">
        <v>44</v>
      </c>
      <c r="M886" t="s">
        <v>77</v>
      </c>
      <c r="N886">
        <v>147</v>
      </c>
      <c r="O886">
        <v>1</v>
      </c>
      <c r="P886">
        <v>19</v>
      </c>
      <c r="Q886">
        <v>1.25</v>
      </c>
      <c r="R886">
        <v>1.5</v>
      </c>
      <c r="S886">
        <v>0.9</v>
      </c>
      <c r="T886">
        <v>-20</v>
      </c>
      <c r="U886">
        <v>57.6</v>
      </c>
      <c r="V886">
        <v>0.1</v>
      </c>
      <c r="W886">
        <v>6.99</v>
      </c>
      <c r="X886">
        <v>0.09</v>
      </c>
      <c r="Y886">
        <v>8.9</v>
      </c>
      <c r="Z886">
        <v>19</v>
      </c>
      <c r="AA886">
        <v>23.94</v>
      </c>
      <c r="AB886">
        <v>1.32</v>
      </c>
      <c r="AC886">
        <v>3.8</v>
      </c>
      <c r="AD886">
        <v>-5</v>
      </c>
      <c r="AE886">
        <v>0.13</v>
      </c>
      <c r="AF886">
        <v>12.4</v>
      </c>
      <c r="AG886">
        <v>5.26</v>
      </c>
      <c r="AH886">
        <v>178</v>
      </c>
      <c r="AI886">
        <v>0.17</v>
      </c>
      <c r="AJ886">
        <v>3.7999999999999999E-2</v>
      </c>
      <c r="AK886">
        <v>15.6</v>
      </c>
      <c r="AL886">
        <v>2.3E-2</v>
      </c>
      <c r="AM886">
        <v>9.26</v>
      </c>
      <c r="AN886">
        <v>0.03</v>
      </c>
      <c r="AO886">
        <v>0.03</v>
      </c>
      <c r="AP886">
        <v>3.3</v>
      </c>
      <c r="AQ886">
        <v>0.3</v>
      </c>
      <c r="AR886">
        <v>25.2</v>
      </c>
      <c r="AS886">
        <v>0.04</v>
      </c>
      <c r="AT886">
        <v>2.2000000000000002</v>
      </c>
      <c r="AU886">
        <v>800</v>
      </c>
      <c r="AV886">
        <v>0.06</v>
      </c>
      <c r="AW886">
        <v>0.5</v>
      </c>
      <c r="AX886">
        <v>50</v>
      </c>
      <c r="AY886">
        <v>-0.1</v>
      </c>
      <c r="AZ886">
        <v>43.7</v>
      </c>
    </row>
    <row r="887" spans="1:52" hidden="1" x14ac:dyDescent="0.3">
      <c r="A887" t="s">
        <v>3315</v>
      </c>
      <c r="B887" t="s">
        <v>3316</v>
      </c>
      <c r="C887" s="1" t="str">
        <f t="shared" si="144"/>
        <v>21:1175</v>
      </c>
      <c r="D887" s="1" t="str">
        <f t="shared" si="148"/>
        <v>21:0241</v>
      </c>
      <c r="E887" t="s">
        <v>3317</v>
      </c>
      <c r="F887" t="s">
        <v>3318</v>
      </c>
      <c r="H887">
        <v>71.344170000000005</v>
      </c>
      <c r="I887">
        <v>-114.49809</v>
      </c>
      <c r="J887" s="1" t="str">
        <f t="shared" si="149"/>
        <v>NGR bulk stream sediment</v>
      </c>
      <c r="K887" s="1" t="str">
        <f t="shared" si="150"/>
        <v>&lt;177 micron (NGR)</v>
      </c>
      <c r="L887">
        <v>44</v>
      </c>
      <c r="M887" t="s">
        <v>82</v>
      </c>
      <c r="N887">
        <v>148</v>
      </c>
      <c r="O887">
        <v>1</v>
      </c>
      <c r="P887">
        <v>24</v>
      </c>
      <c r="Q887">
        <v>1.27</v>
      </c>
      <c r="R887">
        <v>1.7</v>
      </c>
      <c r="S887">
        <v>0.7</v>
      </c>
      <c r="T887">
        <v>-20</v>
      </c>
      <c r="U887">
        <v>69.2</v>
      </c>
      <c r="V887">
        <v>0.12</v>
      </c>
      <c r="W887">
        <v>7.97</v>
      </c>
      <c r="X887">
        <v>0.12</v>
      </c>
      <c r="Y887">
        <v>8.8000000000000007</v>
      </c>
      <c r="Z887">
        <v>20.2</v>
      </c>
      <c r="AA887">
        <v>30.68</v>
      </c>
      <c r="AB887">
        <v>1.3</v>
      </c>
      <c r="AC887">
        <v>3.5</v>
      </c>
      <c r="AD887">
        <v>-5</v>
      </c>
      <c r="AE887">
        <v>0.09</v>
      </c>
      <c r="AF887">
        <v>13.4</v>
      </c>
      <c r="AG887">
        <v>5.63</v>
      </c>
      <c r="AH887">
        <v>272</v>
      </c>
      <c r="AI887">
        <v>0.14000000000000001</v>
      </c>
      <c r="AJ887">
        <v>3.5000000000000003E-2</v>
      </c>
      <c r="AK887">
        <v>13.4</v>
      </c>
      <c r="AL887">
        <v>2.9000000000000001E-2</v>
      </c>
      <c r="AM887">
        <v>9.9700000000000006</v>
      </c>
      <c r="AN887">
        <v>0.04</v>
      </c>
      <c r="AO887">
        <v>0.03</v>
      </c>
      <c r="AP887">
        <v>3.6</v>
      </c>
      <c r="AQ887">
        <v>0.2</v>
      </c>
      <c r="AR887">
        <v>31.6</v>
      </c>
      <c r="AS887">
        <v>-0.02</v>
      </c>
      <c r="AT887">
        <v>2.4</v>
      </c>
      <c r="AU887">
        <v>660</v>
      </c>
      <c r="AV887">
        <v>7.0000000000000007E-2</v>
      </c>
      <c r="AW887">
        <v>0.5</v>
      </c>
      <c r="AX887">
        <v>36</v>
      </c>
      <c r="AY887">
        <v>-0.1</v>
      </c>
      <c r="AZ887">
        <v>40.4</v>
      </c>
    </row>
    <row r="888" spans="1:52" hidden="1" x14ac:dyDescent="0.3">
      <c r="A888" t="s">
        <v>3319</v>
      </c>
      <c r="B888" t="s">
        <v>3320</v>
      </c>
      <c r="C888" s="1" t="str">
        <f t="shared" si="144"/>
        <v>21:1175</v>
      </c>
      <c r="D888" s="1" t="str">
        <f t="shared" si="148"/>
        <v>21:0241</v>
      </c>
      <c r="E888" t="s">
        <v>3321</v>
      </c>
      <c r="F888" t="s">
        <v>3322</v>
      </c>
      <c r="H888">
        <v>71.35266</v>
      </c>
      <c r="I888">
        <v>-114.47009</v>
      </c>
      <c r="J888" s="1" t="str">
        <f t="shared" si="149"/>
        <v>NGR bulk stream sediment</v>
      </c>
      <c r="K888" s="1" t="str">
        <f t="shared" si="150"/>
        <v>&lt;177 micron (NGR)</v>
      </c>
      <c r="L888">
        <v>44</v>
      </c>
      <c r="M888" t="s">
        <v>87</v>
      </c>
      <c r="N888">
        <v>149</v>
      </c>
      <c r="O888">
        <v>1</v>
      </c>
      <c r="P888">
        <v>18</v>
      </c>
      <c r="Q888">
        <v>1.1200000000000001</v>
      </c>
      <c r="R888">
        <v>1.4</v>
      </c>
      <c r="S888">
        <v>0.5</v>
      </c>
      <c r="T888">
        <v>-20</v>
      </c>
      <c r="U888">
        <v>121.7</v>
      </c>
      <c r="V888">
        <v>0.11</v>
      </c>
      <c r="W888">
        <v>8.93</v>
      </c>
      <c r="X888">
        <v>0.14000000000000001</v>
      </c>
      <c r="Y888">
        <v>8.3000000000000007</v>
      </c>
      <c r="Z888">
        <v>21.8</v>
      </c>
      <c r="AA888">
        <v>26.98</v>
      </c>
      <c r="AB888">
        <v>1.37</v>
      </c>
      <c r="AC888">
        <v>3.2</v>
      </c>
      <c r="AD888">
        <v>8</v>
      </c>
      <c r="AE888">
        <v>0.11</v>
      </c>
      <c r="AF888">
        <v>12</v>
      </c>
      <c r="AG888">
        <v>5.82</v>
      </c>
      <c r="AH888">
        <v>325</v>
      </c>
      <c r="AI888">
        <v>0.19</v>
      </c>
      <c r="AJ888">
        <v>2.5999999999999999E-2</v>
      </c>
      <c r="AK888">
        <v>14.1</v>
      </c>
      <c r="AL888">
        <v>2.9000000000000001E-2</v>
      </c>
      <c r="AM888">
        <v>8.43</v>
      </c>
      <c r="AN888">
        <v>0.03</v>
      </c>
      <c r="AO888">
        <v>0.04</v>
      </c>
      <c r="AP888">
        <v>3.7</v>
      </c>
      <c r="AQ888">
        <v>0.2</v>
      </c>
      <c r="AR888">
        <v>31.7</v>
      </c>
      <c r="AS888">
        <v>-0.02</v>
      </c>
      <c r="AT888">
        <v>2.4</v>
      </c>
      <c r="AU888">
        <v>570</v>
      </c>
      <c r="AV888">
        <v>7.0000000000000007E-2</v>
      </c>
      <c r="AW888">
        <v>0.5</v>
      </c>
      <c r="AX888">
        <v>39</v>
      </c>
      <c r="AY888">
        <v>-0.1</v>
      </c>
      <c r="AZ888">
        <v>39.9</v>
      </c>
    </row>
    <row r="889" spans="1:52" hidden="1" x14ac:dyDescent="0.3">
      <c r="A889" t="s">
        <v>3323</v>
      </c>
      <c r="B889" t="s">
        <v>3324</v>
      </c>
      <c r="C889" s="1" t="str">
        <f t="shared" si="144"/>
        <v>21:1175</v>
      </c>
      <c r="D889" s="1" t="str">
        <f t="shared" si="148"/>
        <v>21:0241</v>
      </c>
      <c r="E889" t="s">
        <v>3325</v>
      </c>
      <c r="F889" t="s">
        <v>3326</v>
      </c>
      <c r="H889">
        <v>71.369399999999999</v>
      </c>
      <c r="I889">
        <v>-114.43109</v>
      </c>
      <c r="J889" s="1" t="str">
        <f t="shared" si="149"/>
        <v>NGR bulk stream sediment</v>
      </c>
      <c r="K889" s="1" t="str">
        <f t="shared" si="150"/>
        <v>&lt;177 micron (NGR)</v>
      </c>
      <c r="L889">
        <v>44</v>
      </c>
      <c r="M889" t="s">
        <v>92</v>
      </c>
      <c r="N889">
        <v>150</v>
      </c>
      <c r="O889">
        <v>1</v>
      </c>
      <c r="P889">
        <v>18</v>
      </c>
      <c r="Q889">
        <v>0.93</v>
      </c>
      <c r="R889">
        <v>2.1</v>
      </c>
      <c r="S889">
        <v>0.5</v>
      </c>
      <c r="T889">
        <v>-20</v>
      </c>
      <c r="U889">
        <v>116.3</v>
      </c>
      <c r="V889">
        <v>0.09</v>
      </c>
      <c r="W889">
        <v>8.91</v>
      </c>
      <c r="X889">
        <v>0.13</v>
      </c>
      <c r="Y889">
        <v>7.8</v>
      </c>
      <c r="Z889">
        <v>17.8</v>
      </c>
      <c r="AA889">
        <v>24.64</v>
      </c>
      <c r="AB889">
        <v>1.3</v>
      </c>
      <c r="AC889">
        <v>2.6</v>
      </c>
      <c r="AD889">
        <v>8</v>
      </c>
      <c r="AE889">
        <v>0.12</v>
      </c>
      <c r="AF889">
        <v>10.5</v>
      </c>
      <c r="AG889">
        <v>5.22</v>
      </c>
      <c r="AH889">
        <v>352</v>
      </c>
      <c r="AI889">
        <v>0.26</v>
      </c>
      <c r="AJ889">
        <v>3.1E-2</v>
      </c>
      <c r="AK889">
        <v>13.1</v>
      </c>
      <c r="AL889">
        <v>0.03</v>
      </c>
      <c r="AM889">
        <v>8.2899999999999991</v>
      </c>
      <c r="AN889">
        <v>0.03</v>
      </c>
      <c r="AO889">
        <v>0.04</v>
      </c>
      <c r="AP889">
        <v>3</v>
      </c>
      <c r="AQ889">
        <v>0.2</v>
      </c>
      <c r="AR889">
        <v>31.8</v>
      </c>
      <c r="AS889">
        <v>-0.02</v>
      </c>
      <c r="AT889">
        <v>2</v>
      </c>
      <c r="AU889">
        <v>510</v>
      </c>
      <c r="AV889">
        <v>0.06</v>
      </c>
      <c r="AW889">
        <v>0.5</v>
      </c>
      <c r="AX889">
        <v>37</v>
      </c>
      <c r="AY889">
        <v>-0.1</v>
      </c>
      <c r="AZ889">
        <v>38.9</v>
      </c>
    </row>
    <row r="890" spans="1:52" hidden="1" x14ac:dyDescent="0.3">
      <c r="A890" t="s">
        <v>3327</v>
      </c>
      <c r="B890" t="s">
        <v>3328</v>
      </c>
      <c r="C890" s="1" t="str">
        <f t="shared" si="144"/>
        <v>21:1175</v>
      </c>
      <c r="D890" s="1" t="str">
        <f t="shared" si="148"/>
        <v>21:0241</v>
      </c>
      <c r="E890" t="s">
        <v>3329</v>
      </c>
      <c r="F890" t="s">
        <v>3330</v>
      </c>
      <c r="H890">
        <v>71.34675</v>
      </c>
      <c r="I890">
        <v>-114.6031</v>
      </c>
      <c r="J890" s="1" t="str">
        <f t="shared" si="149"/>
        <v>NGR bulk stream sediment</v>
      </c>
      <c r="K890" s="1" t="str">
        <f t="shared" si="150"/>
        <v>&lt;177 micron (NGR)</v>
      </c>
      <c r="L890">
        <v>44</v>
      </c>
      <c r="M890" t="s">
        <v>97</v>
      </c>
      <c r="N890">
        <v>151</v>
      </c>
      <c r="O890">
        <v>1</v>
      </c>
      <c r="P890">
        <v>26</v>
      </c>
      <c r="Q890">
        <v>1.45</v>
      </c>
      <c r="R890">
        <v>1.8</v>
      </c>
      <c r="S890">
        <v>1.1000000000000001</v>
      </c>
      <c r="T890">
        <v>-20</v>
      </c>
      <c r="U890">
        <v>72.5</v>
      </c>
      <c r="V890">
        <v>0.12</v>
      </c>
      <c r="W890">
        <v>5.04</v>
      </c>
      <c r="X890">
        <v>0.1</v>
      </c>
      <c r="Y890">
        <v>12</v>
      </c>
      <c r="Z890">
        <v>18</v>
      </c>
      <c r="AA890">
        <v>45.04</v>
      </c>
      <c r="AB890">
        <v>2.13</v>
      </c>
      <c r="AC890">
        <v>4.3</v>
      </c>
      <c r="AD890">
        <v>-5</v>
      </c>
      <c r="AE890">
        <v>0.1</v>
      </c>
      <c r="AF890">
        <v>15.2</v>
      </c>
      <c r="AG890">
        <v>4.12</v>
      </c>
      <c r="AH890">
        <v>340</v>
      </c>
      <c r="AI890">
        <v>0.15</v>
      </c>
      <c r="AJ890">
        <v>4.8000000000000001E-2</v>
      </c>
      <c r="AK890">
        <v>21.8</v>
      </c>
      <c r="AL890">
        <v>3.2000000000000001E-2</v>
      </c>
      <c r="AM890">
        <v>10.11</v>
      </c>
      <c r="AN890">
        <v>0.03</v>
      </c>
      <c r="AO890">
        <v>0.05</v>
      </c>
      <c r="AP890">
        <v>4.5</v>
      </c>
      <c r="AQ890">
        <v>0.2</v>
      </c>
      <c r="AR890">
        <v>23.9</v>
      </c>
      <c r="AS890">
        <v>-0.02</v>
      </c>
      <c r="AT890">
        <v>2.9</v>
      </c>
      <c r="AU890">
        <v>700</v>
      </c>
      <c r="AV890">
        <v>0.05</v>
      </c>
      <c r="AW890">
        <v>0.5</v>
      </c>
      <c r="AX890">
        <v>50</v>
      </c>
      <c r="AY890">
        <v>-0.1</v>
      </c>
      <c r="AZ890">
        <v>42.5</v>
      </c>
    </row>
    <row r="891" spans="1:52" hidden="1" x14ac:dyDescent="0.3">
      <c r="A891" t="s">
        <v>3331</v>
      </c>
      <c r="B891" t="s">
        <v>3332</v>
      </c>
      <c r="C891" s="1" t="str">
        <f t="shared" si="144"/>
        <v>21:1175</v>
      </c>
      <c r="D891" s="1" t="str">
        <f t="shared" si="148"/>
        <v>21:0241</v>
      </c>
      <c r="E891" t="s">
        <v>3333</v>
      </c>
      <c r="F891" t="s">
        <v>3334</v>
      </c>
      <c r="H891">
        <v>71.330759999999998</v>
      </c>
      <c r="I891">
        <v>-114.6601</v>
      </c>
      <c r="J891" s="1" t="str">
        <f t="shared" si="149"/>
        <v>NGR bulk stream sediment</v>
      </c>
      <c r="K891" s="1" t="str">
        <f t="shared" si="150"/>
        <v>&lt;177 micron (NGR)</v>
      </c>
      <c r="L891">
        <v>44</v>
      </c>
      <c r="M891" t="s">
        <v>102</v>
      </c>
      <c r="N891">
        <v>152</v>
      </c>
      <c r="O891">
        <v>1</v>
      </c>
      <c r="P891">
        <v>65</v>
      </c>
      <c r="Q891">
        <v>1.97</v>
      </c>
      <c r="R891">
        <v>2.8</v>
      </c>
      <c r="S891">
        <v>2.1</v>
      </c>
      <c r="T891">
        <v>-20</v>
      </c>
      <c r="U891">
        <v>116.4</v>
      </c>
      <c r="V891">
        <v>0.21</v>
      </c>
      <c r="W891">
        <v>1.0900000000000001</v>
      </c>
      <c r="X891">
        <v>0.23</v>
      </c>
      <c r="Y891">
        <v>19.600000000000001</v>
      </c>
      <c r="Z891">
        <v>25.2</v>
      </c>
      <c r="AA891">
        <v>105.56</v>
      </c>
      <c r="AB891">
        <v>3.33</v>
      </c>
      <c r="AC891">
        <v>6.4</v>
      </c>
      <c r="AD891">
        <v>16</v>
      </c>
      <c r="AE891">
        <v>0.12</v>
      </c>
      <c r="AF891">
        <v>20</v>
      </c>
      <c r="AG891">
        <v>1.93</v>
      </c>
      <c r="AH891">
        <v>1587</v>
      </c>
      <c r="AI891">
        <v>0.25</v>
      </c>
      <c r="AJ891">
        <v>3.7999999999999999E-2</v>
      </c>
      <c r="AK891">
        <v>35</v>
      </c>
      <c r="AL891">
        <v>5.6000000000000001E-2</v>
      </c>
      <c r="AM891">
        <v>19.43</v>
      </c>
      <c r="AN891">
        <v>0.06</v>
      </c>
      <c r="AO891">
        <v>0.08</v>
      </c>
      <c r="AP891">
        <v>6.9</v>
      </c>
      <c r="AQ891">
        <v>0.6</v>
      </c>
      <c r="AR891">
        <v>11.8</v>
      </c>
      <c r="AS891">
        <v>-0.02</v>
      </c>
      <c r="AT891">
        <v>3.6</v>
      </c>
      <c r="AU891">
        <v>500</v>
      </c>
      <c r="AV891">
        <v>0.08</v>
      </c>
      <c r="AW891">
        <v>1.3</v>
      </c>
      <c r="AX891">
        <v>67</v>
      </c>
      <c r="AY891">
        <v>-0.1</v>
      </c>
      <c r="AZ891">
        <v>78.900000000000006</v>
      </c>
    </row>
    <row r="892" spans="1:52" hidden="1" x14ac:dyDescent="0.3">
      <c r="A892" t="s">
        <v>3335</v>
      </c>
      <c r="B892" t="s">
        <v>3336</v>
      </c>
      <c r="C892" s="1" t="str">
        <f t="shared" si="144"/>
        <v>21:1175</v>
      </c>
      <c r="D892" s="1" t="str">
        <f t="shared" si="148"/>
        <v>21:0241</v>
      </c>
      <c r="E892" t="s">
        <v>3337</v>
      </c>
      <c r="F892" t="s">
        <v>3338</v>
      </c>
      <c r="H892">
        <v>71.317089999999993</v>
      </c>
      <c r="I892">
        <v>-114.87711</v>
      </c>
      <c r="J892" s="1" t="str">
        <f t="shared" si="149"/>
        <v>NGR bulk stream sediment</v>
      </c>
      <c r="K892" s="1" t="str">
        <f t="shared" si="150"/>
        <v>&lt;177 micron (NGR)</v>
      </c>
      <c r="L892">
        <v>44</v>
      </c>
      <c r="M892" t="s">
        <v>107</v>
      </c>
      <c r="N892">
        <v>153</v>
      </c>
      <c r="O892">
        <v>1</v>
      </c>
      <c r="P892">
        <v>15</v>
      </c>
      <c r="Q892">
        <v>0.79</v>
      </c>
      <c r="R892">
        <v>1.1000000000000001</v>
      </c>
      <c r="S892">
        <v>-0.2</v>
      </c>
      <c r="T892">
        <v>-20</v>
      </c>
      <c r="U892">
        <v>24</v>
      </c>
      <c r="V892">
        <v>0.06</v>
      </c>
      <c r="W892">
        <v>9.7899999999999991</v>
      </c>
      <c r="X892">
        <v>0.06</v>
      </c>
      <c r="Y892">
        <v>7.1</v>
      </c>
      <c r="Z892">
        <v>10.9</v>
      </c>
      <c r="AA892">
        <v>23.47</v>
      </c>
      <c r="AB892">
        <v>1.75</v>
      </c>
      <c r="AC892">
        <v>3</v>
      </c>
      <c r="AD892">
        <v>6</v>
      </c>
      <c r="AE892">
        <v>7.0000000000000007E-2</v>
      </c>
      <c r="AF892">
        <v>9.8000000000000007</v>
      </c>
      <c r="AG892">
        <v>6.17</v>
      </c>
      <c r="AH892">
        <v>375</v>
      </c>
      <c r="AI892">
        <v>0.24</v>
      </c>
      <c r="AJ892">
        <v>3.3000000000000002E-2</v>
      </c>
      <c r="AK892">
        <v>13.2</v>
      </c>
      <c r="AL892">
        <v>0.02</v>
      </c>
      <c r="AM892">
        <v>7.09</v>
      </c>
      <c r="AN892">
        <v>-0.02</v>
      </c>
      <c r="AO892">
        <v>0.02</v>
      </c>
      <c r="AP892">
        <v>2.4</v>
      </c>
      <c r="AQ892">
        <v>-0.1</v>
      </c>
      <c r="AR892">
        <v>34.1</v>
      </c>
      <c r="AS892">
        <v>-0.02</v>
      </c>
      <c r="AT892">
        <v>1.7</v>
      </c>
      <c r="AU892">
        <v>910</v>
      </c>
      <c r="AV892">
        <v>0.02</v>
      </c>
      <c r="AW892">
        <v>0.3</v>
      </c>
      <c r="AX892">
        <v>84</v>
      </c>
      <c r="AY892">
        <v>-0.1</v>
      </c>
      <c r="AZ892">
        <v>42.8</v>
      </c>
    </row>
    <row r="893" spans="1:52" hidden="1" x14ac:dyDescent="0.3">
      <c r="A893" t="s">
        <v>3339</v>
      </c>
      <c r="B893" t="s">
        <v>3340</v>
      </c>
      <c r="C893" s="1" t="str">
        <f t="shared" si="144"/>
        <v>21:1175</v>
      </c>
      <c r="D893" s="1" t="str">
        <f t="shared" si="148"/>
        <v>21:0241</v>
      </c>
      <c r="E893" t="s">
        <v>3341</v>
      </c>
      <c r="F893" t="s">
        <v>3342</v>
      </c>
      <c r="H893">
        <v>71.330439999999996</v>
      </c>
      <c r="I893">
        <v>-114.97712</v>
      </c>
      <c r="J893" s="1" t="str">
        <f t="shared" si="149"/>
        <v>NGR bulk stream sediment</v>
      </c>
      <c r="K893" s="1" t="str">
        <f t="shared" si="150"/>
        <v>&lt;177 micron (NGR)</v>
      </c>
      <c r="L893">
        <v>44</v>
      </c>
      <c r="M893" t="s">
        <v>112</v>
      </c>
      <c r="N893">
        <v>154</v>
      </c>
      <c r="O893">
        <v>1</v>
      </c>
      <c r="P893">
        <v>110</v>
      </c>
      <c r="Q893">
        <v>2.67</v>
      </c>
      <c r="R893">
        <v>1.3</v>
      </c>
      <c r="S893">
        <v>3.4</v>
      </c>
      <c r="T893">
        <v>-20</v>
      </c>
      <c r="U893">
        <v>97.4</v>
      </c>
      <c r="V893">
        <v>0.13</v>
      </c>
      <c r="W893">
        <v>1.1399999999999999</v>
      </c>
      <c r="X893">
        <v>0.18</v>
      </c>
      <c r="Y893">
        <v>16.3</v>
      </c>
      <c r="Z893">
        <v>37.700000000000003</v>
      </c>
      <c r="AA893">
        <v>177.77</v>
      </c>
      <c r="AB893">
        <v>2.69</v>
      </c>
      <c r="AC893">
        <v>7.6</v>
      </c>
      <c r="AD893">
        <v>54</v>
      </c>
      <c r="AE893">
        <v>0.13</v>
      </c>
      <c r="AF893">
        <v>13.8</v>
      </c>
      <c r="AG893">
        <v>2.02</v>
      </c>
      <c r="AH893">
        <v>177</v>
      </c>
      <c r="AI893">
        <v>0.31</v>
      </c>
      <c r="AJ893">
        <v>3.5999999999999997E-2</v>
      </c>
      <c r="AK893">
        <v>51.6</v>
      </c>
      <c r="AL893">
        <v>8.6999999999999994E-2</v>
      </c>
      <c r="AM893">
        <v>10.56</v>
      </c>
      <c r="AN893">
        <v>0.24</v>
      </c>
      <c r="AO893">
        <v>7.0000000000000007E-2</v>
      </c>
      <c r="AP893">
        <v>6.8</v>
      </c>
      <c r="AQ893">
        <v>1.2</v>
      </c>
      <c r="AR893">
        <v>16.399999999999999</v>
      </c>
      <c r="AS893">
        <v>-0.02</v>
      </c>
      <c r="AT893">
        <v>2.2999999999999998</v>
      </c>
      <c r="AU893">
        <v>390</v>
      </c>
      <c r="AV893">
        <v>0.14000000000000001</v>
      </c>
      <c r="AW893">
        <v>2.4</v>
      </c>
      <c r="AX893">
        <v>65</v>
      </c>
      <c r="AY893">
        <v>-0.1</v>
      </c>
      <c r="AZ893">
        <v>80.5</v>
      </c>
    </row>
    <row r="894" spans="1:52" hidden="1" x14ac:dyDescent="0.3">
      <c r="A894" t="s">
        <v>3343</v>
      </c>
      <c r="B894" t="s">
        <v>3344</v>
      </c>
      <c r="C894" s="1" t="str">
        <f t="shared" si="144"/>
        <v>21:1175</v>
      </c>
      <c r="D894" s="1" t="str">
        <f t="shared" si="148"/>
        <v>21:0241</v>
      </c>
      <c r="E894" t="s">
        <v>3345</v>
      </c>
      <c r="F894" t="s">
        <v>3346</v>
      </c>
      <c r="H894">
        <v>71.311719999999994</v>
      </c>
      <c r="I894">
        <v>-115.01512</v>
      </c>
      <c r="J894" s="1" t="str">
        <f t="shared" si="149"/>
        <v>NGR bulk stream sediment</v>
      </c>
      <c r="K894" s="1" t="str">
        <f t="shared" si="150"/>
        <v>&lt;177 micron (NGR)</v>
      </c>
      <c r="L894">
        <v>44</v>
      </c>
      <c r="M894" t="s">
        <v>125</v>
      </c>
      <c r="N894">
        <v>155</v>
      </c>
      <c r="O894">
        <v>1</v>
      </c>
      <c r="P894">
        <v>69</v>
      </c>
      <c r="Q894">
        <v>2.83</v>
      </c>
      <c r="R894">
        <v>4.5999999999999996</v>
      </c>
      <c r="S894">
        <v>2.5</v>
      </c>
      <c r="T894">
        <v>-20</v>
      </c>
      <c r="U894">
        <v>116.3</v>
      </c>
      <c r="V894">
        <v>0.26</v>
      </c>
      <c r="W894">
        <v>0.71</v>
      </c>
      <c r="X894">
        <v>0.26</v>
      </c>
      <c r="Y894">
        <v>24.8</v>
      </c>
      <c r="Z894">
        <v>42.5</v>
      </c>
      <c r="AA894">
        <v>113.58</v>
      </c>
      <c r="AB894">
        <v>4.37</v>
      </c>
      <c r="AC894">
        <v>8.6999999999999993</v>
      </c>
      <c r="AD894">
        <v>22</v>
      </c>
      <c r="AE894">
        <v>0.24</v>
      </c>
      <c r="AF894">
        <v>27</v>
      </c>
      <c r="AG894">
        <v>3.29</v>
      </c>
      <c r="AH894">
        <v>1441</v>
      </c>
      <c r="AI894">
        <v>0.31</v>
      </c>
      <c r="AJ894">
        <v>3.2000000000000001E-2</v>
      </c>
      <c r="AK894">
        <v>49.2</v>
      </c>
      <c r="AL894">
        <v>7.5999999999999998E-2</v>
      </c>
      <c r="AM894">
        <v>24.84</v>
      </c>
      <c r="AN894">
        <v>0.04</v>
      </c>
      <c r="AO894">
        <v>0.06</v>
      </c>
      <c r="AP894">
        <v>8.6999999999999993</v>
      </c>
      <c r="AQ894">
        <v>0.6</v>
      </c>
      <c r="AR894">
        <v>11.7</v>
      </c>
      <c r="AS894">
        <v>-0.02</v>
      </c>
      <c r="AT894">
        <v>4.2</v>
      </c>
      <c r="AU894">
        <v>680</v>
      </c>
      <c r="AV894">
        <v>0.16</v>
      </c>
      <c r="AW894">
        <v>1</v>
      </c>
      <c r="AX894">
        <v>76</v>
      </c>
      <c r="AY894">
        <v>-0.1</v>
      </c>
      <c r="AZ894">
        <v>106.1</v>
      </c>
    </row>
    <row r="895" spans="1:52" hidden="1" x14ac:dyDescent="0.3">
      <c r="A895" t="s">
        <v>3347</v>
      </c>
      <c r="B895" t="s">
        <v>3348</v>
      </c>
      <c r="C895" s="1" t="str">
        <f t="shared" si="144"/>
        <v>21:1175</v>
      </c>
      <c r="D895" s="1" t="str">
        <f t="shared" si="148"/>
        <v>21:0241</v>
      </c>
      <c r="E895" t="s">
        <v>3349</v>
      </c>
      <c r="F895" t="s">
        <v>3350</v>
      </c>
      <c r="H895">
        <v>71.324340000000007</v>
      </c>
      <c r="I895">
        <v>-115.07213</v>
      </c>
      <c r="J895" s="1" t="str">
        <f t="shared" si="149"/>
        <v>NGR bulk stream sediment</v>
      </c>
      <c r="K895" s="1" t="str">
        <f t="shared" si="150"/>
        <v>&lt;177 micron (NGR)</v>
      </c>
      <c r="L895">
        <v>44</v>
      </c>
      <c r="M895" t="s">
        <v>130</v>
      </c>
      <c r="N895">
        <v>156</v>
      </c>
      <c r="O895">
        <v>1</v>
      </c>
      <c r="P895">
        <v>35</v>
      </c>
      <c r="Q895">
        <v>1.94</v>
      </c>
      <c r="R895">
        <v>1.8</v>
      </c>
      <c r="S895">
        <v>2.2999999999999998</v>
      </c>
      <c r="T895">
        <v>24</v>
      </c>
      <c r="U895">
        <v>151</v>
      </c>
      <c r="V895">
        <v>0.11</v>
      </c>
      <c r="W895">
        <v>5.53</v>
      </c>
      <c r="X895">
        <v>0.08</v>
      </c>
      <c r="Y895">
        <v>11.2</v>
      </c>
      <c r="Z895">
        <v>19.600000000000001</v>
      </c>
      <c r="AA895">
        <v>50.2</v>
      </c>
      <c r="AB895">
        <v>1.83</v>
      </c>
      <c r="AC895">
        <v>5.4</v>
      </c>
      <c r="AD895">
        <v>6</v>
      </c>
      <c r="AE895">
        <v>0.13</v>
      </c>
      <c r="AF895">
        <v>10</v>
      </c>
      <c r="AG895">
        <v>5.88</v>
      </c>
      <c r="AH895">
        <v>262</v>
      </c>
      <c r="AI895">
        <v>0.13</v>
      </c>
      <c r="AJ895">
        <v>5.5E-2</v>
      </c>
      <c r="AK895">
        <v>21.4</v>
      </c>
      <c r="AL895">
        <v>2.5000000000000001E-2</v>
      </c>
      <c r="AM895">
        <v>10.130000000000001</v>
      </c>
      <c r="AN895">
        <v>-0.02</v>
      </c>
      <c r="AO895">
        <v>0.03</v>
      </c>
      <c r="AP895">
        <v>3.8</v>
      </c>
      <c r="AQ895">
        <v>0.1</v>
      </c>
      <c r="AR895">
        <v>31.3</v>
      </c>
      <c r="AS895">
        <v>-0.02</v>
      </c>
      <c r="AT895">
        <v>2.2999999999999998</v>
      </c>
      <c r="AU895">
        <v>900</v>
      </c>
      <c r="AV895">
        <v>0.11</v>
      </c>
      <c r="AW895">
        <v>0.5</v>
      </c>
      <c r="AX895">
        <v>47</v>
      </c>
      <c r="AY895">
        <v>-0.1</v>
      </c>
      <c r="AZ895">
        <v>43.6</v>
      </c>
    </row>
    <row r="896" spans="1:52" hidden="1" x14ac:dyDescent="0.3">
      <c r="A896" t="s">
        <v>3351</v>
      </c>
      <c r="B896" t="s">
        <v>3352</v>
      </c>
      <c r="C896" s="1" t="str">
        <f t="shared" si="144"/>
        <v>21:1175</v>
      </c>
      <c r="D896" s="1" t="str">
        <f t="shared" si="148"/>
        <v>21:0241</v>
      </c>
      <c r="E896" t="s">
        <v>3353</v>
      </c>
      <c r="F896" t="s">
        <v>3354</v>
      </c>
      <c r="H896">
        <v>71.292420000000007</v>
      </c>
      <c r="I896">
        <v>-115.06511999999999</v>
      </c>
      <c r="J896" s="1" t="str">
        <f t="shared" si="149"/>
        <v>NGR bulk stream sediment</v>
      </c>
      <c r="K896" s="1" t="str">
        <f t="shared" si="150"/>
        <v>&lt;177 micron (NGR)</v>
      </c>
      <c r="L896">
        <v>44</v>
      </c>
      <c r="M896" t="s">
        <v>135</v>
      </c>
      <c r="N896">
        <v>157</v>
      </c>
      <c r="O896">
        <v>1</v>
      </c>
      <c r="P896">
        <v>31</v>
      </c>
      <c r="Q896">
        <v>1.64</v>
      </c>
      <c r="R896">
        <v>1.5</v>
      </c>
      <c r="S896">
        <v>1.5</v>
      </c>
      <c r="T896">
        <v>-20</v>
      </c>
      <c r="U896">
        <v>59</v>
      </c>
      <c r="V896">
        <v>0.12</v>
      </c>
      <c r="W896">
        <v>0.91</v>
      </c>
      <c r="X896">
        <v>0.14000000000000001</v>
      </c>
      <c r="Y896">
        <v>19.7</v>
      </c>
      <c r="Z896">
        <v>23.2</v>
      </c>
      <c r="AA896">
        <v>82.69</v>
      </c>
      <c r="AB896">
        <v>3.37</v>
      </c>
      <c r="AC896">
        <v>6.5</v>
      </c>
      <c r="AD896">
        <v>19</v>
      </c>
      <c r="AE896">
        <v>0.1</v>
      </c>
      <c r="AF896">
        <v>17</v>
      </c>
      <c r="AG896">
        <v>1.2</v>
      </c>
      <c r="AH896">
        <v>211</v>
      </c>
      <c r="AI896">
        <v>0.18</v>
      </c>
      <c r="AJ896">
        <v>5.0999999999999997E-2</v>
      </c>
      <c r="AK896">
        <v>30.2</v>
      </c>
      <c r="AL896">
        <v>4.9000000000000002E-2</v>
      </c>
      <c r="AM896">
        <v>7.42</v>
      </c>
      <c r="AN896">
        <v>0.05</v>
      </c>
      <c r="AO896">
        <v>0.06</v>
      </c>
      <c r="AP896">
        <v>9</v>
      </c>
      <c r="AQ896">
        <v>0.2</v>
      </c>
      <c r="AR896">
        <v>12.9</v>
      </c>
      <c r="AS896">
        <v>-0.02</v>
      </c>
      <c r="AT896">
        <v>3.9</v>
      </c>
      <c r="AU896">
        <v>1220</v>
      </c>
      <c r="AV896">
        <v>0.04</v>
      </c>
      <c r="AW896">
        <v>0.5</v>
      </c>
      <c r="AX896">
        <v>122</v>
      </c>
      <c r="AY896">
        <v>-0.1</v>
      </c>
      <c r="AZ896">
        <v>56.4</v>
      </c>
    </row>
    <row r="897" spans="1:52" hidden="1" x14ac:dyDescent="0.3">
      <c r="A897" t="s">
        <v>3355</v>
      </c>
      <c r="B897" t="s">
        <v>3356</v>
      </c>
      <c r="C897" s="1" t="str">
        <f t="shared" si="144"/>
        <v>21:1175</v>
      </c>
      <c r="D897" s="1" t="str">
        <f t="shared" si="148"/>
        <v>21:0241</v>
      </c>
      <c r="E897" t="s">
        <v>3357</v>
      </c>
      <c r="F897" t="s">
        <v>3358</v>
      </c>
      <c r="H897">
        <v>71.285719999999998</v>
      </c>
      <c r="I897">
        <v>-115.11412</v>
      </c>
      <c r="J897" s="1" t="str">
        <f t="shared" si="149"/>
        <v>NGR bulk stream sediment</v>
      </c>
      <c r="K897" s="1" t="str">
        <f t="shared" si="150"/>
        <v>&lt;177 micron (NGR)</v>
      </c>
      <c r="L897">
        <v>44</v>
      </c>
      <c r="M897" t="s">
        <v>140</v>
      </c>
      <c r="N897">
        <v>158</v>
      </c>
      <c r="O897">
        <v>1</v>
      </c>
      <c r="P897">
        <v>26</v>
      </c>
      <c r="Q897">
        <v>1.7</v>
      </c>
      <c r="R897">
        <v>1.6</v>
      </c>
      <c r="S897">
        <v>1.5</v>
      </c>
      <c r="T897">
        <v>-20</v>
      </c>
      <c r="U897">
        <v>58.3</v>
      </c>
      <c r="V897">
        <v>0.13</v>
      </c>
      <c r="W897">
        <v>1.94</v>
      </c>
      <c r="X897">
        <v>0.1</v>
      </c>
      <c r="Y897">
        <v>15.9</v>
      </c>
      <c r="Z897">
        <v>22.4</v>
      </c>
      <c r="AA897">
        <v>53.77</v>
      </c>
      <c r="AB897">
        <v>3.14</v>
      </c>
      <c r="AC897">
        <v>6.2</v>
      </c>
      <c r="AD897">
        <v>12</v>
      </c>
      <c r="AE897">
        <v>0.14000000000000001</v>
      </c>
      <c r="AF897">
        <v>20.100000000000001</v>
      </c>
      <c r="AG897">
        <v>1.86</v>
      </c>
      <c r="AH897">
        <v>444</v>
      </c>
      <c r="AI897">
        <v>0.19</v>
      </c>
      <c r="AJ897">
        <v>5.7000000000000002E-2</v>
      </c>
      <c r="AK897">
        <v>27.8</v>
      </c>
      <c r="AL897">
        <v>4.2000000000000003E-2</v>
      </c>
      <c r="AM897">
        <v>6.87</v>
      </c>
      <c r="AN897">
        <v>0.03</v>
      </c>
      <c r="AO897">
        <v>0.05</v>
      </c>
      <c r="AP897">
        <v>5.9</v>
      </c>
      <c r="AQ897">
        <v>0.3</v>
      </c>
      <c r="AR897">
        <v>15.7</v>
      </c>
      <c r="AS897">
        <v>-0.02</v>
      </c>
      <c r="AT897">
        <v>3.7</v>
      </c>
      <c r="AU897">
        <v>1040</v>
      </c>
      <c r="AV897">
        <v>0.04</v>
      </c>
      <c r="AW897">
        <v>0.4</v>
      </c>
      <c r="AX897">
        <v>101</v>
      </c>
      <c r="AY897">
        <v>-0.1</v>
      </c>
      <c r="AZ897">
        <v>52.3</v>
      </c>
    </row>
    <row r="898" spans="1:52" hidden="1" x14ac:dyDescent="0.3">
      <c r="A898" t="s">
        <v>3359</v>
      </c>
      <c r="B898" t="s">
        <v>3360</v>
      </c>
      <c r="C898" s="1" t="str">
        <f t="shared" si="144"/>
        <v>21:1175</v>
      </c>
      <c r="D898" s="1" t="str">
        <f t="shared" si="148"/>
        <v>21:0241</v>
      </c>
      <c r="E898" t="s">
        <v>3361</v>
      </c>
      <c r="F898" t="s">
        <v>3362</v>
      </c>
      <c r="H898">
        <v>71.28425</v>
      </c>
      <c r="I898">
        <v>-115.18113</v>
      </c>
      <c r="J898" s="1" t="str">
        <f t="shared" si="149"/>
        <v>NGR bulk stream sediment</v>
      </c>
      <c r="K898" s="1" t="str">
        <f t="shared" si="150"/>
        <v>&lt;177 micron (NGR)</v>
      </c>
      <c r="L898">
        <v>44</v>
      </c>
      <c r="M898" t="s">
        <v>145</v>
      </c>
      <c r="N898">
        <v>159</v>
      </c>
      <c r="O898">
        <v>1</v>
      </c>
      <c r="P898">
        <v>48</v>
      </c>
      <c r="Q898">
        <v>2.04</v>
      </c>
      <c r="R898">
        <v>1.6</v>
      </c>
      <c r="S898">
        <v>1.6</v>
      </c>
      <c r="T898">
        <v>-20</v>
      </c>
      <c r="U898">
        <v>68.099999999999994</v>
      </c>
      <c r="V898">
        <v>0.16</v>
      </c>
      <c r="W898">
        <v>2.5499999999999998</v>
      </c>
      <c r="X898">
        <v>0.17</v>
      </c>
      <c r="Y898">
        <v>19.100000000000001</v>
      </c>
      <c r="Z898">
        <v>28.2</v>
      </c>
      <c r="AA898">
        <v>78.67</v>
      </c>
      <c r="AB898">
        <v>3.19</v>
      </c>
      <c r="AC898">
        <v>6.9</v>
      </c>
      <c r="AD898">
        <v>11</v>
      </c>
      <c r="AE898">
        <v>0.18</v>
      </c>
      <c r="AF898">
        <v>20.8</v>
      </c>
      <c r="AG898">
        <v>2.86</v>
      </c>
      <c r="AH898">
        <v>382</v>
      </c>
      <c r="AI898">
        <v>0.18</v>
      </c>
      <c r="AJ898">
        <v>4.9000000000000002E-2</v>
      </c>
      <c r="AK898">
        <v>34</v>
      </c>
      <c r="AL898">
        <v>4.7E-2</v>
      </c>
      <c r="AM898">
        <v>11.5</v>
      </c>
      <c r="AN898">
        <v>0.03</v>
      </c>
      <c r="AO898">
        <v>0.05</v>
      </c>
      <c r="AP898">
        <v>7.8</v>
      </c>
      <c r="AQ898">
        <v>0.3</v>
      </c>
      <c r="AR898">
        <v>17.8</v>
      </c>
      <c r="AS898">
        <v>-0.02</v>
      </c>
      <c r="AT898">
        <v>4.7</v>
      </c>
      <c r="AU898">
        <v>850</v>
      </c>
      <c r="AV898">
        <v>7.0000000000000007E-2</v>
      </c>
      <c r="AW898">
        <v>0.6</v>
      </c>
      <c r="AX898">
        <v>86</v>
      </c>
      <c r="AY898">
        <v>-0.1</v>
      </c>
      <c r="AZ898">
        <v>77.599999999999994</v>
      </c>
    </row>
    <row r="899" spans="1:52" hidden="1" x14ac:dyDescent="0.3">
      <c r="A899" t="s">
        <v>3363</v>
      </c>
      <c r="B899" t="s">
        <v>3364</v>
      </c>
      <c r="C899" s="1" t="str">
        <f t="shared" si="144"/>
        <v>21:1175</v>
      </c>
      <c r="D899" s="1" t="str">
        <f t="shared" si="148"/>
        <v>21:0241</v>
      </c>
      <c r="E899" t="s">
        <v>3365</v>
      </c>
      <c r="F899" t="s">
        <v>3366</v>
      </c>
      <c r="H899">
        <v>71.291210000000007</v>
      </c>
      <c r="I899">
        <v>-115.20513</v>
      </c>
      <c r="J899" s="1" t="str">
        <f t="shared" si="149"/>
        <v>NGR bulk stream sediment</v>
      </c>
      <c r="K899" s="1" t="str">
        <f t="shared" si="150"/>
        <v>&lt;177 micron (NGR)</v>
      </c>
      <c r="L899">
        <v>44</v>
      </c>
      <c r="M899" t="s">
        <v>150</v>
      </c>
      <c r="N899">
        <v>160</v>
      </c>
      <c r="O899">
        <v>1</v>
      </c>
      <c r="P899">
        <v>42</v>
      </c>
      <c r="Q899">
        <v>2.15</v>
      </c>
      <c r="R899">
        <v>1.2</v>
      </c>
      <c r="S899">
        <v>1.4</v>
      </c>
      <c r="T899">
        <v>-20</v>
      </c>
      <c r="U899">
        <v>51.7</v>
      </c>
      <c r="V899">
        <v>0.15</v>
      </c>
      <c r="W899">
        <v>1.78</v>
      </c>
      <c r="X899">
        <v>0.12</v>
      </c>
      <c r="Y899">
        <v>16.8</v>
      </c>
      <c r="Z899">
        <v>30.8</v>
      </c>
      <c r="AA899">
        <v>77.89</v>
      </c>
      <c r="AB899">
        <v>3.44</v>
      </c>
      <c r="AC899">
        <v>7.4</v>
      </c>
      <c r="AD899">
        <v>11</v>
      </c>
      <c r="AE899">
        <v>0.19</v>
      </c>
      <c r="AF899">
        <v>21.5</v>
      </c>
      <c r="AG899">
        <v>2.92</v>
      </c>
      <c r="AH899">
        <v>307</v>
      </c>
      <c r="AI899">
        <v>0.11</v>
      </c>
      <c r="AJ899">
        <v>3.5999999999999997E-2</v>
      </c>
      <c r="AK899">
        <v>35.200000000000003</v>
      </c>
      <c r="AL899">
        <v>4.3999999999999997E-2</v>
      </c>
      <c r="AM899">
        <v>8.25</v>
      </c>
      <c r="AN899">
        <v>0.02</v>
      </c>
      <c r="AO899">
        <v>0.04</v>
      </c>
      <c r="AP899">
        <v>8.9</v>
      </c>
      <c r="AQ899">
        <v>0.4</v>
      </c>
      <c r="AR899">
        <v>12.4</v>
      </c>
      <c r="AS899">
        <v>-0.02</v>
      </c>
      <c r="AT899">
        <v>3.9</v>
      </c>
      <c r="AU899">
        <v>870</v>
      </c>
      <c r="AV899">
        <v>0.06</v>
      </c>
      <c r="AW899">
        <v>0.5</v>
      </c>
      <c r="AX899">
        <v>83</v>
      </c>
      <c r="AY899">
        <v>-0.1</v>
      </c>
      <c r="AZ899">
        <v>68.5</v>
      </c>
    </row>
    <row r="900" spans="1:52" hidden="1" x14ac:dyDescent="0.3">
      <c r="A900" t="s">
        <v>3367</v>
      </c>
      <c r="B900" t="s">
        <v>3368</v>
      </c>
      <c r="C900" s="1" t="str">
        <f t="shared" si="144"/>
        <v>21:1175</v>
      </c>
      <c r="D900" s="1" t="str">
        <f t="shared" si="148"/>
        <v>21:0241</v>
      </c>
      <c r="E900" t="s">
        <v>3369</v>
      </c>
      <c r="F900" t="s">
        <v>3370</v>
      </c>
      <c r="H900">
        <v>71.228020000000001</v>
      </c>
      <c r="I900">
        <v>-115.35213</v>
      </c>
      <c r="J900" s="1" t="str">
        <f t="shared" si="149"/>
        <v>NGR bulk stream sediment</v>
      </c>
      <c r="K900" s="1" t="str">
        <f t="shared" si="150"/>
        <v>&lt;177 micron (NGR)</v>
      </c>
      <c r="L900">
        <v>45</v>
      </c>
      <c r="M900" t="s">
        <v>57</v>
      </c>
      <c r="N900">
        <v>161</v>
      </c>
      <c r="O900">
        <v>7</v>
      </c>
      <c r="P900">
        <v>22</v>
      </c>
      <c r="Q900">
        <v>0.98</v>
      </c>
      <c r="R900">
        <v>1.4</v>
      </c>
      <c r="S900">
        <v>0.8</v>
      </c>
      <c r="T900">
        <v>-20</v>
      </c>
      <c r="U900">
        <v>41.1</v>
      </c>
      <c r="V900">
        <v>7.0000000000000007E-2</v>
      </c>
      <c r="W900">
        <v>4.46</v>
      </c>
      <c r="X900">
        <v>0.16</v>
      </c>
      <c r="Y900">
        <v>10.5</v>
      </c>
      <c r="Z900">
        <v>14.5</v>
      </c>
      <c r="AA900">
        <v>41.6</v>
      </c>
      <c r="AB900">
        <v>2.17</v>
      </c>
      <c r="AC900">
        <v>3.8</v>
      </c>
      <c r="AD900">
        <v>7</v>
      </c>
      <c r="AE900">
        <v>0.05</v>
      </c>
      <c r="AF900">
        <v>11.5</v>
      </c>
      <c r="AG900">
        <v>2.94</v>
      </c>
      <c r="AH900">
        <v>334</v>
      </c>
      <c r="AI900">
        <v>0.2</v>
      </c>
      <c r="AJ900">
        <v>3.9E-2</v>
      </c>
      <c r="AK900">
        <v>16.399999999999999</v>
      </c>
      <c r="AL900">
        <v>2.7E-2</v>
      </c>
      <c r="AM900">
        <v>9.7100000000000009</v>
      </c>
      <c r="AN900">
        <v>-0.02</v>
      </c>
      <c r="AO900">
        <v>0.04</v>
      </c>
      <c r="AP900">
        <v>4.5999999999999996</v>
      </c>
      <c r="AQ900">
        <v>0.2</v>
      </c>
      <c r="AR900">
        <v>20.9</v>
      </c>
      <c r="AS900">
        <v>-0.02</v>
      </c>
      <c r="AT900">
        <v>3.4</v>
      </c>
      <c r="AU900">
        <v>1430</v>
      </c>
      <c r="AV900">
        <v>-0.02</v>
      </c>
      <c r="AW900">
        <v>0.4</v>
      </c>
      <c r="AX900">
        <v>106</v>
      </c>
      <c r="AY900">
        <v>-0.1</v>
      </c>
      <c r="AZ900">
        <v>47.2</v>
      </c>
    </row>
    <row r="901" spans="1:52" hidden="1" x14ac:dyDescent="0.3">
      <c r="A901" t="s">
        <v>3371</v>
      </c>
      <c r="B901" t="s">
        <v>3372</v>
      </c>
      <c r="C901" s="1" t="str">
        <f t="shared" si="144"/>
        <v>21:1175</v>
      </c>
      <c r="D901" s="1" t="str">
        <f t="shared" si="148"/>
        <v>21:0241</v>
      </c>
      <c r="E901" t="s">
        <v>3373</v>
      </c>
      <c r="F901" t="s">
        <v>3374</v>
      </c>
      <c r="H901">
        <v>71.259609999999995</v>
      </c>
      <c r="I901">
        <v>-115.32414</v>
      </c>
      <c r="J901" s="1" t="str">
        <f t="shared" si="149"/>
        <v>NGR bulk stream sediment</v>
      </c>
      <c r="K901" s="1" t="str">
        <f t="shared" si="150"/>
        <v>&lt;177 micron (NGR)</v>
      </c>
      <c r="L901">
        <v>45</v>
      </c>
      <c r="M901" t="s">
        <v>62</v>
      </c>
      <c r="N901">
        <v>162</v>
      </c>
      <c r="O901">
        <v>1</v>
      </c>
      <c r="P901">
        <v>33</v>
      </c>
      <c r="Q901">
        <v>1.53</v>
      </c>
      <c r="R901">
        <v>1.9</v>
      </c>
      <c r="S901">
        <v>1.5</v>
      </c>
      <c r="T901">
        <v>-20</v>
      </c>
      <c r="U901">
        <v>74.099999999999994</v>
      </c>
      <c r="V901">
        <v>0.1</v>
      </c>
      <c r="W901">
        <v>1.54</v>
      </c>
      <c r="X901">
        <v>0.21</v>
      </c>
      <c r="Y901">
        <v>20</v>
      </c>
      <c r="Z901">
        <v>24</v>
      </c>
      <c r="AA901">
        <v>85.31</v>
      </c>
      <c r="AB901">
        <v>3.36</v>
      </c>
      <c r="AC901">
        <v>6.1</v>
      </c>
      <c r="AD901">
        <v>16</v>
      </c>
      <c r="AE901">
        <v>7.0000000000000007E-2</v>
      </c>
      <c r="AF901">
        <v>14.7</v>
      </c>
      <c r="AG901">
        <v>1.69</v>
      </c>
      <c r="AH901">
        <v>626</v>
      </c>
      <c r="AI901">
        <v>0.18</v>
      </c>
      <c r="AJ901">
        <v>5.3999999999999999E-2</v>
      </c>
      <c r="AK901">
        <v>28.3</v>
      </c>
      <c r="AL901">
        <v>4.3999999999999997E-2</v>
      </c>
      <c r="AM901">
        <v>8.5500000000000007</v>
      </c>
      <c r="AN901">
        <v>0.02</v>
      </c>
      <c r="AO901">
        <v>0.05</v>
      </c>
      <c r="AP901">
        <v>9</v>
      </c>
      <c r="AQ901">
        <v>0.4</v>
      </c>
      <c r="AR901">
        <v>15.9</v>
      </c>
      <c r="AS901">
        <v>-0.02</v>
      </c>
      <c r="AT901">
        <v>3.7</v>
      </c>
      <c r="AU901">
        <v>1420</v>
      </c>
      <c r="AV901">
        <v>0.04</v>
      </c>
      <c r="AW901">
        <v>0.5</v>
      </c>
      <c r="AX901">
        <v>125</v>
      </c>
      <c r="AY901">
        <v>-0.1</v>
      </c>
      <c r="AZ901">
        <v>55.2</v>
      </c>
    </row>
    <row r="902" spans="1:52" hidden="1" x14ac:dyDescent="0.3">
      <c r="A902" t="s">
        <v>3375</v>
      </c>
      <c r="B902" t="s">
        <v>3376</v>
      </c>
      <c r="C902" s="1" t="str">
        <f t="shared" si="144"/>
        <v>21:1175</v>
      </c>
      <c r="D902" s="1" t="str">
        <f t="shared" si="148"/>
        <v>21:0241</v>
      </c>
      <c r="E902" t="s">
        <v>3369</v>
      </c>
      <c r="F902" t="s">
        <v>3377</v>
      </c>
      <c r="H902">
        <v>71.228020000000001</v>
      </c>
      <c r="I902">
        <v>-115.35213</v>
      </c>
      <c r="J902" s="1" t="str">
        <f t="shared" si="149"/>
        <v>NGR bulk stream sediment</v>
      </c>
      <c r="K902" s="1" t="str">
        <f t="shared" si="150"/>
        <v>&lt;177 micron (NGR)</v>
      </c>
      <c r="L902">
        <v>45</v>
      </c>
      <c r="M902" t="s">
        <v>120</v>
      </c>
      <c r="N902">
        <v>163</v>
      </c>
      <c r="O902">
        <v>1</v>
      </c>
      <c r="P902">
        <v>18</v>
      </c>
      <c r="Q902">
        <v>0.96</v>
      </c>
      <c r="R902">
        <v>1.7</v>
      </c>
      <c r="S902">
        <v>0.8</v>
      </c>
      <c r="T902">
        <v>-20</v>
      </c>
      <c r="U902">
        <v>42</v>
      </c>
      <c r="V902">
        <v>0.08</v>
      </c>
      <c r="W902">
        <v>4.8099999999999996</v>
      </c>
      <c r="X902">
        <v>0.15</v>
      </c>
      <c r="Y902">
        <v>10.4</v>
      </c>
      <c r="Z902">
        <v>15.3</v>
      </c>
      <c r="AA902">
        <v>42.29</v>
      </c>
      <c r="AB902">
        <v>2.1</v>
      </c>
      <c r="AC902">
        <v>3.8</v>
      </c>
      <c r="AD902">
        <v>8</v>
      </c>
      <c r="AE902">
        <v>0.05</v>
      </c>
      <c r="AF902">
        <v>12.7</v>
      </c>
      <c r="AG902">
        <v>3.09</v>
      </c>
      <c r="AH902">
        <v>434</v>
      </c>
      <c r="AI902">
        <v>0.2</v>
      </c>
      <c r="AJ902">
        <v>3.9E-2</v>
      </c>
      <c r="AK902">
        <v>16.2</v>
      </c>
      <c r="AL902">
        <v>2.7E-2</v>
      </c>
      <c r="AM902">
        <v>10.41</v>
      </c>
      <c r="AN902">
        <v>-0.02</v>
      </c>
      <c r="AO902">
        <v>0.04</v>
      </c>
      <c r="AP902">
        <v>4.7</v>
      </c>
      <c r="AQ902">
        <v>0.2</v>
      </c>
      <c r="AR902">
        <v>22.2</v>
      </c>
      <c r="AS902">
        <v>0.03</v>
      </c>
      <c r="AT902">
        <v>3.8</v>
      </c>
      <c r="AU902">
        <v>1450</v>
      </c>
      <c r="AV902">
        <v>-0.02</v>
      </c>
      <c r="AW902">
        <v>0.5</v>
      </c>
      <c r="AX902">
        <v>101</v>
      </c>
      <c r="AY902">
        <v>-0.1</v>
      </c>
      <c r="AZ902">
        <v>46.5</v>
      </c>
    </row>
    <row r="903" spans="1:52" hidden="1" x14ac:dyDescent="0.3">
      <c r="A903" t="s">
        <v>3378</v>
      </c>
      <c r="B903" t="s">
        <v>3379</v>
      </c>
      <c r="C903" s="1" t="str">
        <f t="shared" si="144"/>
        <v>21:1175</v>
      </c>
      <c r="D903" s="1" t="str">
        <f t="shared" si="148"/>
        <v>21:0241</v>
      </c>
      <c r="E903" t="s">
        <v>3369</v>
      </c>
      <c r="F903" t="s">
        <v>3380</v>
      </c>
      <c r="H903">
        <v>71.228020000000001</v>
      </c>
      <c r="I903">
        <v>-115.35213</v>
      </c>
      <c r="J903" s="1" t="str">
        <f t="shared" si="149"/>
        <v>NGR bulk stream sediment</v>
      </c>
      <c r="K903" s="1" t="str">
        <f t="shared" si="150"/>
        <v>&lt;177 micron (NGR)</v>
      </c>
      <c r="L903">
        <v>45</v>
      </c>
      <c r="M903" t="s">
        <v>116</v>
      </c>
      <c r="N903">
        <v>164</v>
      </c>
      <c r="O903">
        <v>1</v>
      </c>
      <c r="P903">
        <v>20</v>
      </c>
      <c r="Q903">
        <v>0.94</v>
      </c>
      <c r="R903">
        <v>1.3</v>
      </c>
      <c r="S903">
        <v>0.9</v>
      </c>
      <c r="T903">
        <v>-20</v>
      </c>
      <c r="U903">
        <v>41.7</v>
      </c>
      <c r="V903">
        <v>7.0000000000000007E-2</v>
      </c>
      <c r="W903">
        <v>4.76</v>
      </c>
      <c r="X903">
        <v>0.17</v>
      </c>
      <c r="Y903">
        <v>11.1</v>
      </c>
      <c r="Z903">
        <v>15.2</v>
      </c>
      <c r="AA903">
        <v>41.21</v>
      </c>
      <c r="AB903">
        <v>2.21</v>
      </c>
      <c r="AC903">
        <v>3.8</v>
      </c>
      <c r="AD903">
        <v>10</v>
      </c>
      <c r="AE903">
        <v>0.05</v>
      </c>
      <c r="AF903">
        <v>11.7</v>
      </c>
      <c r="AG903">
        <v>3.05</v>
      </c>
      <c r="AH903">
        <v>370</v>
      </c>
      <c r="AI903">
        <v>0.22</v>
      </c>
      <c r="AJ903">
        <v>3.5000000000000003E-2</v>
      </c>
      <c r="AK903">
        <v>15.8</v>
      </c>
      <c r="AL903">
        <v>2.7E-2</v>
      </c>
      <c r="AM903">
        <v>10.210000000000001</v>
      </c>
      <c r="AN903">
        <v>-0.02</v>
      </c>
      <c r="AO903">
        <v>0.04</v>
      </c>
      <c r="AP903">
        <v>4.5999999999999996</v>
      </c>
      <c r="AQ903">
        <v>-0.1</v>
      </c>
      <c r="AR903">
        <v>22.4</v>
      </c>
      <c r="AS903">
        <v>0.02</v>
      </c>
      <c r="AT903">
        <v>3.7</v>
      </c>
      <c r="AU903">
        <v>1470</v>
      </c>
      <c r="AV903">
        <v>-0.02</v>
      </c>
      <c r="AW903">
        <v>0.4</v>
      </c>
      <c r="AX903">
        <v>106</v>
      </c>
      <c r="AY903">
        <v>-0.1</v>
      </c>
      <c r="AZ903">
        <v>46.2</v>
      </c>
    </row>
    <row r="904" spans="1:52" hidden="1" x14ac:dyDescent="0.3">
      <c r="A904" t="s">
        <v>3381</v>
      </c>
      <c r="B904" t="s">
        <v>3382</v>
      </c>
      <c r="C904" s="1" t="str">
        <f t="shared" si="144"/>
        <v>21:1175</v>
      </c>
      <c r="D904" s="1" t="str">
        <f t="shared" si="148"/>
        <v>21:0241</v>
      </c>
      <c r="E904" t="s">
        <v>3383</v>
      </c>
      <c r="F904" t="s">
        <v>3384</v>
      </c>
      <c r="H904">
        <v>71.18468</v>
      </c>
      <c r="I904">
        <v>-115.47214</v>
      </c>
      <c r="J904" s="1" t="str">
        <f t="shared" si="149"/>
        <v>NGR bulk stream sediment</v>
      </c>
      <c r="K904" s="1" t="str">
        <f t="shared" si="150"/>
        <v>&lt;177 micron (NGR)</v>
      </c>
      <c r="L904">
        <v>45</v>
      </c>
      <c r="M904" t="s">
        <v>67</v>
      </c>
      <c r="N904">
        <v>165</v>
      </c>
      <c r="O904">
        <v>1</v>
      </c>
      <c r="P904">
        <v>20</v>
      </c>
      <c r="Q904">
        <v>1.37</v>
      </c>
      <c r="R904">
        <v>2.5</v>
      </c>
      <c r="S904">
        <v>0.7</v>
      </c>
      <c r="T904">
        <v>-20</v>
      </c>
      <c r="U904">
        <v>64.900000000000006</v>
      </c>
      <c r="V904">
        <v>0.1</v>
      </c>
      <c r="W904">
        <v>4.6100000000000003</v>
      </c>
      <c r="X904">
        <v>0.12</v>
      </c>
      <c r="Y904">
        <v>8.6999999999999993</v>
      </c>
      <c r="Z904">
        <v>22.6</v>
      </c>
      <c r="AA904">
        <v>39.67</v>
      </c>
      <c r="AB904">
        <v>1.65</v>
      </c>
      <c r="AC904">
        <v>4.5</v>
      </c>
      <c r="AD904">
        <v>7</v>
      </c>
      <c r="AE904">
        <v>0.09</v>
      </c>
      <c r="AF904">
        <v>16.3</v>
      </c>
      <c r="AG904">
        <v>4.49</v>
      </c>
      <c r="AH904">
        <v>387</v>
      </c>
      <c r="AI904">
        <v>0.23</v>
      </c>
      <c r="AJ904">
        <v>2.8000000000000001E-2</v>
      </c>
      <c r="AK904">
        <v>16.100000000000001</v>
      </c>
      <c r="AL904">
        <v>4.2999999999999997E-2</v>
      </c>
      <c r="AM904">
        <v>8.01</v>
      </c>
      <c r="AN904">
        <v>-0.02</v>
      </c>
      <c r="AO904">
        <v>0.02</v>
      </c>
      <c r="AP904">
        <v>5</v>
      </c>
      <c r="AQ904">
        <v>0.1</v>
      </c>
      <c r="AR904">
        <v>19.600000000000001</v>
      </c>
      <c r="AS904">
        <v>-0.02</v>
      </c>
      <c r="AT904">
        <v>3.1</v>
      </c>
      <c r="AU904">
        <v>710</v>
      </c>
      <c r="AV904">
        <v>0.05</v>
      </c>
      <c r="AW904">
        <v>0.4</v>
      </c>
      <c r="AX904">
        <v>60</v>
      </c>
      <c r="AY904">
        <v>-0.1</v>
      </c>
      <c r="AZ904">
        <v>44.5</v>
      </c>
    </row>
    <row r="905" spans="1:52" hidden="1" x14ac:dyDescent="0.3">
      <c r="A905" t="s">
        <v>3385</v>
      </c>
      <c r="B905" t="s">
        <v>3386</v>
      </c>
      <c r="C905" s="1" t="str">
        <f t="shared" si="144"/>
        <v>21:1175</v>
      </c>
      <c r="D905" s="1" t="str">
        <f t="shared" si="148"/>
        <v>21:0241</v>
      </c>
      <c r="E905" t="s">
        <v>3387</v>
      </c>
      <c r="F905" t="s">
        <v>3388</v>
      </c>
      <c r="H905">
        <v>71.170159999999996</v>
      </c>
      <c r="I905">
        <v>-115.57814</v>
      </c>
      <c r="J905" s="1" t="str">
        <f t="shared" si="149"/>
        <v>NGR bulk stream sediment</v>
      </c>
      <c r="K905" s="1" t="str">
        <f t="shared" si="150"/>
        <v>&lt;177 micron (NGR)</v>
      </c>
      <c r="L905">
        <v>45</v>
      </c>
      <c r="M905" t="s">
        <v>77</v>
      </c>
      <c r="N905">
        <v>166</v>
      </c>
      <c r="O905">
        <v>1</v>
      </c>
      <c r="P905">
        <v>10</v>
      </c>
      <c r="Q905">
        <v>1.52</v>
      </c>
      <c r="R905">
        <v>2</v>
      </c>
      <c r="S905">
        <v>0.7</v>
      </c>
      <c r="T905">
        <v>-20</v>
      </c>
      <c r="U905">
        <v>117.1</v>
      </c>
      <c r="V905">
        <v>0.15</v>
      </c>
      <c r="W905">
        <v>10.14</v>
      </c>
      <c r="X905">
        <v>0.06</v>
      </c>
      <c r="Y905">
        <v>8.1</v>
      </c>
      <c r="Z905">
        <v>29.9</v>
      </c>
      <c r="AA905">
        <v>20.86</v>
      </c>
      <c r="AB905">
        <v>1.74</v>
      </c>
      <c r="AC905">
        <v>5.6</v>
      </c>
      <c r="AD905">
        <v>7</v>
      </c>
      <c r="AE905">
        <v>0.18</v>
      </c>
      <c r="AF905">
        <v>22.8</v>
      </c>
      <c r="AG905">
        <v>4.68</v>
      </c>
      <c r="AH905">
        <v>279</v>
      </c>
      <c r="AI905">
        <v>0.23</v>
      </c>
      <c r="AJ905">
        <v>1.2999999999999999E-2</v>
      </c>
      <c r="AK905">
        <v>17.600000000000001</v>
      </c>
      <c r="AL905">
        <v>5.6000000000000001E-2</v>
      </c>
      <c r="AM905">
        <v>5.65</v>
      </c>
      <c r="AN905">
        <v>-0.02</v>
      </c>
      <c r="AO905">
        <v>0.09</v>
      </c>
      <c r="AP905">
        <v>4.5999999999999996</v>
      </c>
      <c r="AQ905">
        <v>-0.1</v>
      </c>
      <c r="AR905">
        <v>37.299999999999997</v>
      </c>
      <c r="AS905">
        <v>-0.02</v>
      </c>
      <c r="AT905">
        <v>4</v>
      </c>
      <c r="AU905">
        <v>260</v>
      </c>
      <c r="AV905">
        <v>0.08</v>
      </c>
      <c r="AW905">
        <v>0.8</v>
      </c>
      <c r="AX905">
        <v>38</v>
      </c>
      <c r="AY905">
        <v>-0.1</v>
      </c>
      <c r="AZ905">
        <v>45.7</v>
      </c>
    </row>
    <row r="906" spans="1:52" hidden="1" x14ac:dyDescent="0.3">
      <c r="A906" t="s">
        <v>3389</v>
      </c>
      <c r="B906" t="s">
        <v>3390</v>
      </c>
      <c r="C906" s="1" t="str">
        <f t="shared" si="144"/>
        <v>21:1175</v>
      </c>
      <c r="D906" s="1" t="str">
        <f t="shared" si="148"/>
        <v>21:0241</v>
      </c>
      <c r="E906" t="s">
        <v>3391</v>
      </c>
      <c r="F906" t="s">
        <v>3392</v>
      </c>
      <c r="H906">
        <v>71.145920000000004</v>
      </c>
      <c r="I906">
        <v>-115.63214000000001</v>
      </c>
      <c r="J906" s="1" t="str">
        <f t="shared" si="149"/>
        <v>NGR bulk stream sediment</v>
      </c>
      <c r="K906" s="1" t="str">
        <f t="shared" si="150"/>
        <v>&lt;177 micron (NGR)</v>
      </c>
      <c r="L906">
        <v>45</v>
      </c>
      <c r="M906" t="s">
        <v>82</v>
      </c>
      <c r="N906">
        <v>167</v>
      </c>
      <c r="O906">
        <v>1</v>
      </c>
      <c r="P906">
        <v>19</v>
      </c>
      <c r="Q906">
        <v>1.1399999999999999</v>
      </c>
      <c r="R906">
        <v>1.1000000000000001</v>
      </c>
      <c r="S906">
        <v>1.8</v>
      </c>
      <c r="T906">
        <v>-20</v>
      </c>
      <c r="U906">
        <v>63.8</v>
      </c>
      <c r="V906">
        <v>0.05</v>
      </c>
      <c r="W906">
        <v>5.04</v>
      </c>
      <c r="X906">
        <v>0.1</v>
      </c>
      <c r="Y906">
        <v>9.1999999999999993</v>
      </c>
      <c r="Z906">
        <v>11.7</v>
      </c>
      <c r="AA906">
        <v>49.85</v>
      </c>
      <c r="AB906">
        <v>1.97</v>
      </c>
      <c r="AC906">
        <v>4.2</v>
      </c>
      <c r="AD906">
        <v>12</v>
      </c>
      <c r="AE906">
        <v>0.05</v>
      </c>
      <c r="AF906">
        <v>10</v>
      </c>
      <c r="AG906">
        <v>3.21</v>
      </c>
      <c r="AH906">
        <v>249</v>
      </c>
      <c r="AI906">
        <v>0.18</v>
      </c>
      <c r="AJ906">
        <v>5.8000000000000003E-2</v>
      </c>
      <c r="AK906">
        <v>13.5</v>
      </c>
      <c r="AL906">
        <v>3.5999999999999997E-2</v>
      </c>
      <c r="AM906">
        <v>7.46</v>
      </c>
      <c r="AN906">
        <v>0.02</v>
      </c>
      <c r="AO906">
        <v>0.03</v>
      </c>
      <c r="AP906">
        <v>3.8</v>
      </c>
      <c r="AQ906">
        <v>0.3</v>
      </c>
      <c r="AR906">
        <v>23.9</v>
      </c>
      <c r="AS906">
        <v>-0.02</v>
      </c>
      <c r="AT906">
        <v>2.2999999999999998</v>
      </c>
      <c r="AU906">
        <v>1380</v>
      </c>
      <c r="AV906">
        <v>-0.02</v>
      </c>
      <c r="AW906">
        <v>0.4</v>
      </c>
      <c r="AX906">
        <v>80</v>
      </c>
      <c r="AY906">
        <v>-0.1</v>
      </c>
      <c r="AZ906">
        <v>44.8</v>
      </c>
    </row>
    <row r="907" spans="1:52" hidden="1" x14ac:dyDescent="0.3">
      <c r="A907" t="s">
        <v>3393</v>
      </c>
      <c r="B907" t="s">
        <v>3394</v>
      </c>
      <c r="C907" s="1" t="str">
        <f t="shared" si="144"/>
        <v>21:1175</v>
      </c>
      <c r="D907" s="1" t="str">
        <f t="shared" si="148"/>
        <v>21:0241</v>
      </c>
      <c r="E907" t="s">
        <v>3395</v>
      </c>
      <c r="F907" t="s">
        <v>3396</v>
      </c>
      <c r="H907">
        <v>71.041880000000006</v>
      </c>
      <c r="I907">
        <v>-113.678</v>
      </c>
      <c r="J907" s="1" t="str">
        <f t="shared" si="149"/>
        <v>NGR bulk stream sediment</v>
      </c>
      <c r="K907" s="1" t="str">
        <f t="shared" si="150"/>
        <v>&lt;177 micron (NGR)</v>
      </c>
      <c r="L907">
        <v>45</v>
      </c>
      <c r="M907" t="s">
        <v>87</v>
      </c>
      <c r="N907">
        <v>168</v>
      </c>
      <c r="O907">
        <v>1</v>
      </c>
      <c r="P907">
        <v>24</v>
      </c>
      <c r="Q907">
        <v>0.59</v>
      </c>
      <c r="R907">
        <v>3.5</v>
      </c>
      <c r="S907">
        <v>0.7</v>
      </c>
      <c r="T907">
        <v>-20</v>
      </c>
      <c r="U907">
        <v>35.299999999999997</v>
      </c>
      <c r="V907">
        <v>7.0000000000000007E-2</v>
      </c>
      <c r="W907">
        <v>12.9</v>
      </c>
      <c r="X907">
        <v>7.0000000000000007E-2</v>
      </c>
      <c r="Y907">
        <v>4.3</v>
      </c>
      <c r="Z907">
        <v>10.7</v>
      </c>
      <c r="AA907">
        <v>11.81</v>
      </c>
      <c r="AB907">
        <v>0.85</v>
      </c>
      <c r="AC907">
        <v>1.9</v>
      </c>
      <c r="AD907">
        <v>7</v>
      </c>
      <c r="AE907">
        <v>0.1</v>
      </c>
      <c r="AF907">
        <v>9.9</v>
      </c>
      <c r="AG907">
        <v>7.45</v>
      </c>
      <c r="AH907">
        <v>179</v>
      </c>
      <c r="AI907">
        <v>0.56999999999999995</v>
      </c>
      <c r="AJ907">
        <v>1.0999999999999999E-2</v>
      </c>
      <c r="AK907">
        <v>9</v>
      </c>
      <c r="AL907">
        <v>2.5999999999999999E-2</v>
      </c>
      <c r="AM907">
        <v>21.99</v>
      </c>
      <c r="AN907">
        <v>-0.02</v>
      </c>
      <c r="AO907">
        <v>0.39</v>
      </c>
      <c r="AP907">
        <v>2</v>
      </c>
      <c r="AQ907">
        <v>0.1</v>
      </c>
      <c r="AR907">
        <v>41.5</v>
      </c>
      <c r="AS907">
        <v>0.02</v>
      </c>
      <c r="AT907">
        <v>3.3</v>
      </c>
      <c r="AU907">
        <v>190</v>
      </c>
      <c r="AV907">
        <v>0.14000000000000001</v>
      </c>
      <c r="AW907">
        <v>0.5</v>
      </c>
      <c r="AX907">
        <v>17</v>
      </c>
      <c r="AY907">
        <v>-0.1</v>
      </c>
      <c r="AZ907">
        <v>18.7</v>
      </c>
    </row>
    <row r="908" spans="1:52" hidden="1" x14ac:dyDescent="0.3">
      <c r="A908" t="s">
        <v>3397</v>
      </c>
      <c r="B908" t="s">
        <v>3398</v>
      </c>
      <c r="C908" s="1" t="str">
        <f t="shared" si="144"/>
        <v>21:1175</v>
      </c>
      <c r="D908" s="1" t="str">
        <f t="shared" si="148"/>
        <v>21:0241</v>
      </c>
      <c r="E908" t="s">
        <v>3399</v>
      </c>
      <c r="F908" t="s">
        <v>3400</v>
      </c>
      <c r="H908">
        <v>71.048299999999998</v>
      </c>
      <c r="I908">
        <v>-113.69199999999999</v>
      </c>
      <c r="J908" s="1" t="str">
        <f t="shared" si="149"/>
        <v>NGR bulk stream sediment</v>
      </c>
      <c r="K908" s="1" t="str">
        <f t="shared" si="150"/>
        <v>&lt;177 micron (NGR)</v>
      </c>
      <c r="L908">
        <v>45</v>
      </c>
      <c r="M908" t="s">
        <v>92</v>
      </c>
      <c r="N908">
        <v>169</v>
      </c>
      <c r="O908">
        <v>1</v>
      </c>
      <c r="P908">
        <v>8</v>
      </c>
      <c r="Q908">
        <v>0.19</v>
      </c>
      <c r="R908">
        <v>2.2999999999999998</v>
      </c>
      <c r="S908">
        <v>0.9</v>
      </c>
      <c r="T908">
        <v>-20</v>
      </c>
      <c r="U908">
        <v>14.6</v>
      </c>
      <c r="V908">
        <v>0.03</v>
      </c>
      <c r="W908">
        <v>15.53</v>
      </c>
      <c r="X908">
        <v>0.04</v>
      </c>
      <c r="Y908">
        <v>1.7</v>
      </c>
      <c r="Z908">
        <v>4.9000000000000004</v>
      </c>
      <c r="AA908">
        <v>3.49</v>
      </c>
      <c r="AB908">
        <v>0.44</v>
      </c>
      <c r="AC908">
        <v>0.7</v>
      </c>
      <c r="AD908">
        <v>-5</v>
      </c>
      <c r="AE908">
        <v>0.04</v>
      </c>
      <c r="AF908">
        <v>5.4</v>
      </c>
      <c r="AG908">
        <v>8.86</v>
      </c>
      <c r="AH908">
        <v>184</v>
      </c>
      <c r="AI908">
        <v>0.34</v>
      </c>
      <c r="AJ908">
        <v>1.4E-2</v>
      </c>
      <c r="AK908">
        <v>2.6</v>
      </c>
      <c r="AL908">
        <v>1.2E-2</v>
      </c>
      <c r="AM908">
        <v>3.92</v>
      </c>
      <c r="AN908">
        <v>-0.02</v>
      </c>
      <c r="AO908">
        <v>-0.02</v>
      </c>
      <c r="AP908">
        <v>1.1000000000000001</v>
      </c>
      <c r="AQ908">
        <v>0.2</v>
      </c>
      <c r="AR908">
        <v>49.1</v>
      </c>
      <c r="AS908">
        <v>-0.02</v>
      </c>
      <c r="AT908">
        <v>1.4</v>
      </c>
      <c r="AU908">
        <v>70</v>
      </c>
      <c r="AV908">
        <v>0.03</v>
      </c>
      <c r="AW908">
        <v>0.3</v>
      </c>
      <c r="AX908">
        <v>9</v>
      </c>
      <c r="AY908">
        <v>-0.1</v>
      </c>
      <c r="AZ908">
        <v>7.6</v>
      </c>
    </row>
    <row r="909" spans="1:52" hidden="1" x14ac:dyDescent="0.3">
      <c r="A909" t="s">
        <v>3401</v>
      </c>
      <c r="B909" t="s">
        <v>3402</v>
      </c>
      <c r="C909" s="1" t="str">
        <f t="shared" si="144"/>
        <v>21:1175</v>
      </c>
      <c r="D909" s="1" t="str">
        <f t="shared" si="148"/>
        <v>21:0241</v>
      </c>
      <c r="E909" t="s">
        <v>3403</v>
      </c>
      <c r="F909" t="s">
        <v>3404</v>
      </c>
      <c r="H909">
        <v>71.046229999999994</v>
      </c>
      <c r="I909">
        <v>-113.65900000000001</v>
      </c>
      <c r="J909" s="1" t="str">
        <f t="shared" si="149"/>
        <v>NGR bulk stream sediment</v>
      </c>
      <c r="K909" s="1" t="str">
        <f t="shared" si="150"/>
        <v>&lt;177 micron (NGR)</v>
      </c>
      <c r="L909">
        <v>45</v>
      </c>
      <c r="M909" t="s">
        <v>97</v>
      </c>
      <c r="N909">
        <v>170</v>
      </c>
      <c r="O909">
        <v>1</v>
      </c>
      <c r="P909">
        <v>16</v>
      </c>
      <c r="Q909">
        <v>0.4</v>
      </c>
      <c r="R909">
        <v>1.7</v>
      </c>
      <c r="S909">
        <v>0.7</v>
      </c>
      <c r="T909">
        <v>-20</v>
      </c>
      <c r="U909">
        <v>22.6</v>
      </c>
      <c r="V909">
        <v>0.04</v>
      </c>
      <c r="W909">
        <v>10.75</v>
      </c>
      <c r="X909">
        <v>0.06</v>
      </c>
      <c r="Y909">
        <v>2.8</v>
      </c>
      <c r="Z909">
        <v>8.6999999999999993</v>
      </c>
      <c r="AA909">
        <v>6.87</v>
      </c>
      <c r="AB909">
        <v>0.68</v>
      </c>
      <c r="AC909">
        <v>1.4</v>
      </c>
      <c r="AD909">
        <v>8</v>
      </c>
      <c r="AE909">
        <v>0.05</v>
      </c>
      <c r="AF909">
        <v>6.9</v>
      </c>
      <c r="AG909">
        <v>6.22</v>
      </c>
      <c r="AH909">
        <v>104</v>
      </c>
      <c r="AI909">
        <v>0.38</v>
      </c>
      <c r="AJ909">
        <v>1.2999999999999999E-2</v>
      </c>
      <c r="AK909">
        <v>6.7</v>
      </c>
      <c r="AL909">
        <v>2.1000000000000001E-2</v>
      </c>
      <c r="AM909">
        <v>5.36</v>
      </c>
      <c r="AN909">
        <v>0.12</v>
      </c>
      <c r="AO909">
        <v>0.03</v>
      </c>
      <c r="AP909">
        <v>1.6</v>
      </c>
      <c r="AQ909">
        <v>0.3</v>
      </c>
      <c r="AR909">
        <v>34.200000000000003</v>
      </c>
      <c r="AS909">
        <v>-0.02</v>
      </c>
      <c r="AT909">
        <v>1.9</v>
      </c>
      <c r="AU909">
        <v>150</v>
      </c>
      <c r="AV909">
        <v>0.06</v>
      </c>
      <c r="AW909">
        <v>0.4</v>
      </c>
      <c r="AX909">
        <v>15</v>
      </c>
      <c r="AY909">
        <v>-0.1</v>
      </c>
      <c r="AZ909">
        <v>19.5</v>
      </c>
    </row>
    <row r="910" spans="1:52" hidden="1" x14ac:dyDescent="0.3">
      <c r="A910" t="s">
        <v>3405</v>
      </c>
      <c r="B910" t="s">
        <v>3406</v>
      </c>
      <c r="C910" s="1" t="str">
        <f t="shared" si="144"/>
        <v>21:1175</v>
      </c>
      <c r="D910" s="1" t="str">
        <f>HYPERLINK("http://geochem.nrcan.gc.ca/cdogs/content/svy/svy_e.htm", "")</f>
        <v/>
      </c>
      <c r="G910" s="1" t="str">
        <f>HYPERLINK("http://geochem.nrcan.gc.ca/cdogs/content/cr_/cr_00160_e.htm", "160")</f>
        <v>160</v>
      </c>
      <c r="J910" t="s">
        <v>70</v>
      </c>
      <c r="K910" t="s">
        <v>71</v>
      </c>
      <c r="L910">
        <v>45</v>
      </c>
      <c r="M910" t="s">
        <v>72</v>
      </c>
      <c r="N910">
        <v>171</v>
      </c>
      <c r="O910">
        <v>8</v>
      </c>
      <c r="P910">
        <v>65</v>
      </c>
      <c r="Q910">
        <v>0.8</v>
      </c>
      <c r="R910">
        <v>8.4</v>
      </c>
      <c r="S910">
        <v>1.3</v>
      </c>
      <c r="T910">
        <v>-20</v>
      </c>
      <c r="U910">
        <v>235.6</v>
      </c>
      <c r="V910">
        <v>0.09</v>
      </c>
      <c r="W910">
        <v>0.46</v>
      </c>
      <c r="X910">
        <v>0.24</v>
      </c>
      <c r="Y910">
        <v>6.6</v>
      </c>
      <c r="Z910">
        <v>17.399999999999999</v>
      </c>
      <c r="AA910">
        <v>12.6</v>
      </c>
      <c r="AB910">
        <v>1.5</v>
      </c>
      <c r="AC910">
        <v>2.6</v>
      </c>
      <c r="AD910">
        <v>15</v>
      </c>
      <c r="AE910">
        <v>0.06</v>
      </c>
      <c r="AF910">
        <v>16.3</v>
      </c>
      <c r="AG910">
        <v>0.51</v>
      </c>
      <c r="AH910">
        <v>246</v>
      </c>
      <c r="AI910">
        <v>0.54</v>
      </c>
      <c r="AJ910">
        <v>1.2E-2</v>
      </c>
      <c r="AK910">
        <v>12.8</v>
      </c>
      <c r="AL910">
        <v>8.2000000000000003E-2</v>
      </c>
      <c r="AM910">
        <v>11.62</v>
      </c>
      <c r="AN910">
        <v>0.02</v>
      </c>
      <c r="AO910">
        <v>0.3</v>
      </c>
      <c r="AP910">
        <v>2.2000000000000002</v>
      </c>
      <c r="AQ910">
        <v>0.2</v>
      </c>
      <c r="AR910">
        <v>32.200000000000003</v>
      </c>
      <c r="AS910">
        <v>-0.02</v>
      </c>
      <c r="AT910">
        <v>4.8</v>
      </c>
      <c r="AU910">
        <v>430</v>
      </c>
      <c r="AV910">
        <v>0.04</v>
      </c>
      <c r="AW910">
        <v>1.3</v>
      </c>
      <c r="AX910">
        <v>25</v>
      </c>
      <c r="AY910">
        <v>0.3</v>
      </c>
      <c r="AZ910">
        <v>53.2</v>
      </c>
    </row>
    <row r="911" spans="1:52" hidden="1" x14ac:dyDescent="0.3">
      <c r="A911" t="s">
        <v>3407</v>
      </c>
      <c r="B911" t="s">
        <v>3408</v>
      </c>
      <c r="C911" s="1" t="str">
        <f t="shared" si="144"/>
        <v>21:1175</v>
      </c>
      <c r="D911" s="1" t="str">
        <f t="shared" ref="D911:D933" si="151">HYPERLINK("http://geochem.nrcan.gc.ca/cdogs/content/svy/svy210241_e.htm", "21:0241")</f>
        <v>21:0241</v>
      </c>
      <c r="E911" t="s">
        <v>3409</v>
      </c>
      <c r="F911" t="s">
        <v>3410</v>
      </c>
      <c r="H911">
        <v>71.06062</v>
      </c>
      <c r="I911">
        <v>-113.631</v>
      </c>
      <c r="J911" s="1" t="str">
        <f t="shared" ref="J911:J933" si="152">HYPERLINK("http://geochem.nrcan.gc.ca/cdogs/content/kwd/kwd020030_e.htm", "NGR bulk stream sediment")</f>
        <v>NGR bulk stream sediment</v>
      </c>
      <c r="K911" s="1" t="str">
        <f t="shared" ref="K911:K933" si="153">HYPERLINK("http://geochem.nrcan.gc.ca/cdogs/content/kwd/kwd080006_e.htm", "&lt;177 micron (NGR)")</f>
        <v>&lt;177 micron (NGR)</v>
      </c>
      <c r="L911">
        <v>45</v>
      </c>
      <c r="M911" t="s">
        <v>102</v>
      </c>
      <c r="N911">
        <v>172</v>
      </c>
      <c r="O911">
        <v>1</v>
      </c>
      <c r="P911">
        <v>11</v>
      </c>
      <c r="Q911">
        <v>0.33</v>
      </c>
      <c r="R911">
        <v>0.8</v>
      </c>
      <c r="S911">
        <v>0.7</v>
      </c>
      <c r="T911">
        <v>-20</v>
      </c>
      <c r="U911">
        <v>24.2</v>
      </c>
      <c r="V911">
        <v>0.03</v>
      </c>
      <c r="W911">
        <v>12.54</v>
      </c>
      <c r="X911">
        <v>7.0000000000000007E-2</v>
      </c>
      <c r="Y911">
        <v>1.8</v>
      </c>
      <c r="Z911">
        <v>6.7</v>
      </c>
      <c r="AA911">
        <v>4.58</v>
      </c>
      <c r="AB911">
        <v>0.34</v>
      </c>
      <c r="AC911">
        <v>1.1000000000000001</v>
      </c>
      <c r="AD911">
        <v>-5</v>
      </c>
      <c r="AE911">
        <v>0.04</v>
      </c>
      <c r="AF911">
        <v>6.4</v>
      </c>
      <c r="AG911">
        <v>7.26</v>
      </c>
      <c r="AH911">
        <v>85</v>
      </c>
      <c r="AI911">
        <v>0.21</v>
      </c>
      <c r="AJ911">
        <v>1.2999999999999999E-2</v>
      </c>
      <c r="AK911">
        <v>4.2</v>
      </c>
      <c r="AL911">
        <v>1.4999999999999999E-2</v>
      </c>
      <c r="AM911">
        <v>4.25</v>
      </c>
      <c r="AN911">
        <v>0.04</v>
      </c>
      <c r="AO911">
        <v>0.02</v>
      </c>
      <c r="AP911">
        <v>1.3</v>
      </c>
      <c r="AQ911">
        <v>0.1</v>
      </c>
      <c r="AR911">
        <v>38.4</v>
      </c>
      <c r="AS911">
        <v>-0.02</v>
      </c>
      <c r="AT911">
        <v>1.7</v>
      </c>
      <c r="AU911">
        <v>110</v>
      </c>
      <c r="AV911">
        <v>0.04</v>
      </c>
      <c r="AW911">
        <v>0.4</v>
      </c>
      <c r="AX911">
        <v>11</v>
      </c>
      <c r="AY911">
        <v>-0.1</v>
      </c>
      <c r="AZ911">
        <v>10.7</v>
      </c>
    </row>
    <row r="912" spans="1:52" hidden="1" x14ac:dyDescent="0.3">
      <c r="A912" t="s">
        <v>3411</v>
      </c>
      <c r="B912" t="s">
        <v>3412</v>
      </c>
      <c r="C912" s="1" t="str">
        <f t="shared" si="144"/>
        <v>21:1175</v>
      </c>
      <c r="D912" s="1" t="str">
        <f t="shared" si="151"/>
        <v>21:0241</v>
      </c>
      <c r="E912" t="s">
        <v>3413</v>
      </c>
      <c r="F912" t="s">
        <v>3414</v>
      </c>
      <c r="H912">
        <v>71.074020000000004</v>
      </c>
      <c r="I912">
        <v>-113.63500000000001</v>
      </c>
      <c r="J912" s="1" t="str">
        <f t="shared" si="152"/>
        <v>NGR bulk stream sediment</v>
      </c>
      <c r="K912" s="1" t="str">
        <f t="shared" si="153"/>
        <v>&lt;177 micron (NGR)</v>
      </c>
      <c r="L912">
        <v>45</v>
      </c>
      <c r="M912" t="s">
        <v>107</v>
      </c>
      <c r="N912">
        <v>173</v>
      </c>
      <c r="O912">
        <v>1</v>
      </c>
      <c r="P912">
        <v>10</v>
      </c>
      <c r="Q912">
        <v>0.15</v>
      </c>
      <c r="R912">
        <v>1.5</v>
      </c>
      <c r="S912">
        <v>0.5</v>
      </c>
      <c r="T912">
        <v>-20</v>
      </c>
      <c r="U912">
        <v>9.8000000000000007</v>
      </c>
      <c r="V912">
        <v>0.02</v>
      </c>
      <c r="W912">
        <v>15.64</v>
      </c>
      <c r="X912">
        <v>0.06</v>
      </c>
      <c r="Y912">
        <v>1.5</v>
      </c>
      <c r="Z912">
        <v>4.8</v>
      </c>
      <c r="AA912">
        <v>4.34</v>
      </c>
      <c r="AB912">
        <v>0.39</v>
      </c>
      <c r="AC912">
        <v>0.7</v>
      </c>
      <c r="AD912">
        <v>9</v>
      </c>
      <c r="AE912">
        <v>0.04</v>
      </c>
      <c r="AF912">
        <v>5.5</v>
      </c>
      <c r="AG912">
        <v>8.81</v>
      </c>
      <c r="AH912">
        <v>123</v>
      </c>
      <c r="AI912">
        <v>0.38</v>
      </c>
      <c r="AJ912">
        <v>1.2E-2</v>
      </c>
      <c r="AK912">
        <v>2.6</v>
      </c>
      <c r="AL912">
        <v>1.2E-2</v>
      </c>
      <c r="AM912">
        <v>4.66</v>
      </c>
      <c r="AN912">
        <v>-0.02</v>
      </c>
      <c r="AO912">
        <v>-0.02</v>
      </c>
      <c r="AP912">
        <v>1.1000000000000001</v>
      </c>
      <c r="AQ912">
        <v>0.2</v>
      </c>
      <c r="AR912">
        <v>43.7</v>
      </c>
      <c r="AS912">
        <v>0.03</v>
      </c>
      <c r="AT912">
        <v>1.4</v>
      </c>
      <c r="AU912">
        <v>60</v>
      </c>
      <c r="AV912">
        <v>0.03</v>
      </c>
      <c r="AW912">
        <v>0.4</v>
      </c>
      <c r="AX912">
        <v>10</v>
      </c>
      <c r="AY912">
        <v>-0.1</v>
      </c>
      <c r="AZ912">
        <v>9.5</v>
      </c>
    </row>
    <row r="913" spans="1:52" hidden="1" x14ac:dyDescent="0.3">
      <c r="A913" t="s">
        <v>3415</v>
      </c>
      <c r="B913" t="s">
        <v>3416</v>
      </c>
      <c r="C913" s="1" t="str">
        <f t="shared" si="144"/>
        <v>21:1175</v>
      </c>
      <c r="D913" s="1" t="str">
        <f t="shared" si="151"/>
        <v>21:0241</v>
      </c>
      <c r="E913" t="s">
        <v>3417</v>
      </c>
      <c r="F913" t="s">
        <v>3418</v>
      </c>
      <c r="H913">
        <v>71.082160000000002</v>
      </c>
      <c r="I913">
        <v>-113.654</v>
      </c>
      <c r="J913" s="1" t="str">
        <f t="shared" si="152"/>
        <v>NGR bulk stream sediment</v>
      </c>
      <c r="K913" s="1" t="str">
        <f t="shared" si="153"/>
        <v>&lt;177 micron (NGR)</v>
      </c>
      <c r="L913">
        <v>45</v>
      </c>
      <c r="M913" t="s">
        <v>112</v>
      </c>
      <c r="N913">
        <v>174</v>
      </c>
      <c r="O913">
        <v>1</v>
      </c>
      <c r="P913">
        <v>11</v>
      </c>
      <c r="Q913">
        <v>0.36</v>
      </c>
      <c r="R913">
        <v>1.1000000000000001</v>
      </c>
      <c r="S913">
        <v>0.4</v>
      </c>
      <c r="T913">
        <v>-20</v>
      </c>
      <c r="U913">
        <v>29.2</v>
      </c>
      <c r="V913">
        <v>0.03</v>
      </c>
      <c r="W913">
        <v>12.63</v>
      </c>
      <c r="X913">
        <v>0.06</v>
      </c>
      <c r="Y913">
        <v>2.2999999999999998</v>
      </c>
      <c r="Z913">
        <v>8.3000000000000007</v>
      </c>
      <c r="AA913">
        <v>8.0299999999999994</v>
      </c>
      <c r="AB913">
        <v>0.44</v>
      </c>
      <c r="AC913">
        <v>1.3</v>
      </c>
      <c r="AD913">
        <v>-5</v>
      </c>
      <c r="AE913">
        <v>0.05</v>
      </c>
      <c r="AF913">
        <v>6</v>
      </c>
      <c r="AG913">
        <v>7.3</v>
      </c>
      <c r="AH913">
        <v>99</v>
      </c>
      <c r="AI913">
        <v>0.24</v>
      </c>
      <c r="AJ913">
        <v>1.6E-2</v>
      </c>
      <c r="AK913">
        <v>5.2</v>
      </c>
      <c r="AL913">
        <v>1.4E-2</v>
      </c>
      <c r="AM913">
        <v>4.1900000000000004</v>
      </c>
      <c r="AN913">
        <v>0.04</v>
      </c>
      <c r="AO913">
        <v>-0.02</v>
      </c>
      <c r="AP913">
        <v>1.6</v>
      </c>
      <c r="AQ913">
        <v>0.2</v>
      </c>
      <c r="AR913">
        <v>38.5</v>
      </c>
      <c r="AS913">
        <v>-0.02</v>
      </c>
      <c r="AT913">
        <v>1.5</v>
      </c>
      <c r="AU913">
        <v>130</v>
      </c>
      <c r="AV913">
        <v>0.04</v>
      </c>
      <c r="AW913">
        <v>0.5</v>
      </c>
      <c r="AX913">
        <v>16</v>
      </c>
      <c r="AY913">
        <v>-0.1</v>
      </c>
      <c r="AZ913">
        <v>13</v>
      </c>
    </row>
    <row r="914" spans="1:52" hidden="1" x14ac:dyDescent="0.3">
      <c r="A914" t="s">
        <v>3419</v>
      </c>
      <c r="B914" t="s">
        <v>3420</v>
      </c>
      <c r="C914" s="1" t="str">
        <f t="shared" si="144"/>
        <v>21:1175</v>
      </c>
      <c r="D914" s="1" t="str">
        <f t="shared" si="151"/>
        <v>21:0241</v>
      </c>
      <c r="E914" t="s">
        <v>3421</v>
      </c>
      <c r="F914" t="s">
        <v>3422</v>
      </c>
      <c r="H914">
        <v>71.07808</v>
      </c>
      <c r="I914">
        <v>-113.626</v>
      </c>
      <c r="J914" s="1" t="str">
        <f t="shared" si="152"/>
        <v>NGR bulk stream sediment</v>
      </c>
      <c r="K914" s="1" t="str">
        <f t="shared" si="153"/>
        <v>&lt;177 micron (NGR)</v>
      </c>
      <c r="L914">
        <v>45</v>
      </c>
      <c r="M914" t="s">
        <v>125</v>
      </c>
      <c r="N914">
        <v>175</v>
      </c>
      <c r="O914">
        <v>1</v>
      </c>
      <c r="P914">
        <v>13</v>
      </c>
      <c r="Q914">
        <v>0.3</v>
      </c>
      <c r="R914">
        <v>1.2</v>
      </c>
      <c r="S914">
        <v>0.4</v>
      </c>
      <c r="T914">
        <v>-20</v>
      </c>
      <c r="U914">
        <v>20.6</v>
      </c>
      <c r="V914">
        <v>0.03</v>
      </c>
      <c r="W914">
        <v>14.36</v>
      </c>
      <c r="X914">
        <v>0.05</v>
      </c>
      <c r="Y914">
        <v>2</v>
      </c>
      <c r="Z914">
        <v>7.3</v>
      </c>
      <c r="AA914">
        <v>5.33</v>
      </c>
      <c r="AB914">
        <v>0.34</v>
      </c>
      <c r="AC914">
        <v>1.1000000000000001</v>
      </c>
      <c r="AD914">
        <v>7</v>
      </c>
      <c r="AE914">
        <v>0.04</v>
      </c>
      <c r="AF914">
        <v>7.2</v>
      </c>
      <c r="AG914">
        <v>8.17</v>
      </c>
      <c r="AH914">
        <v>115</v>
      </c>
      <c r="AI914">
        <v>0.28999999999999998</v>
      </c>
      <c r="AJ914">
        <v>1.0999999999999999E-2</v>
      </c>
      <c r="AK914">
        <v>4.2</v>
      </c>
      <c r="AL914">
        <v>1.2E-2</v>
      </c>
      <c r="AM914">
        <v>5.24</v>
      </c>
      <c r="AN914">
        <v>-0.02</v>
      </c>
      <c r="AO914">
        <v>0.03</v>
      </c>
      <c r="AP914">
        <v>1.5</v>
      </c>
      <c r="AQ914">
        <v>0.1</v>
      </c>
      <c r="AR914">
        <v>45</v>
      </c>
      <c r="AS914">
        <v>-0.02</v>
      </c>
      <c r="AT914">
        <v>2.2000000000000002</v>
      </c>
      <c r="AU914">
        <v>120</v>
      </c>
      <c r="AV914">
        <v>0.04</v>
      </c>
      <c r="AW914">
        <v>0.7</v>
      </c>
      <c r="AX914">
        <v>10</v>
      </c>
      <c r="AY914">
        <v>-0.1</v>
      </c>
      <c r="AZ914">
        <v>7.2</v>
      </c>
    </row>
    <row r="915" spans="1:52" hidden="1" x14ac:dyDescent="0.3">
      <c r="A915" t="s">
        <v>3423</v>
      </c>
      <c r="B915" t="s">
        <v>3424</v>
      </c>
      <c r="C915" s="1" t="str">
        <f t="shared" si="144"/>
        <v>21:1175</v>
      </c>
      <c r="D915" s="1" t="str">
        <f t="shared" si="151"/>
        <v>21:0241</v>
      </c>
      <c r="E915" t="s">
        <v>3425</v>
      </c>
      <c r="F915" t="s">
        <v>3426</v>
      </c>
      <c r="H915">
        <v>71.110389999999995</v>
      </c>
      <c r="I915">
        <v>-113.575</v>
      </c>
      <c r="J915" s="1" t="str">
        <f t="shared" si="152"/>
        <v>NGR bulk stream sediment</v>
      </c>
      <c r="K915" s="1" t="str">
        <f t="shared" si="153"/>
        <v>&lt;177 micron (NGR)</v>
      </c>
      <c r="L915">
        <v>45</v>
      </c>
      <c r="M915" t="s">
        <v>130</v>
      </c>
      <c r="N915">
        <v>176</v>
      </c>
      <c r="O915">
        <v>1</v>
      </c>
      <c r="P915">
        <v>11</v>
      </c>
      <c r="Q915">
        <v>0.24</v>
      </c>
      <c r="R915">
        <v>1.5</v>
      </c>
      <c r="S915">
        <v>0.5</v>
      </c>
      <c r="T915">
        <v>-20</v>
      </c>
      <c r="U915">
        <v>23.5</v>
      </c>
      <c r="V915">
        <v>0.03</v>
      </c>
      <c r="W915">
        <v>13.73</v>
      </c>
      <c r="X915">
        <v>0.08</v>
      </c>
      <c r="Y915">
        <v>2.5</v>
      </c>
      <c r="Z915">
        <v>6.1</v>
      </c>
      <c r="AA915">
        <v>5.01</v>
      </c>
      <c r="AB915">
        <v>0.42</v>
      </c>
      <c r="AC915">
        <v>1</v>
      </c>
      <c r="AD915">
        <v>8</v>
      </c>
      <c r="AE915">
        <v>0.03</v>
      </c>
      <c r="AF915">
        <v>6.8</v>
      </c>
      <c r="AG915">
        <v>7.72</v>
      </c>
      <c r="AH915">
        <v>409</v>
      </c>
      <c r="AI915">
        <v>0.28999999999999998</v>
      </c>
      <c r="AJ915">
        <v>1.2E-2</v>
      </c>
      <c r="AK915">
        <v>3.2</v>
      </c>
      <c r="AL915">
        <v>1.4999999999999999E-2</v>
      </c>
      <c r="AM915">
        <v>5.49</v>
      </c>
      <c r="AN915">
        <v>0.04</v>
      </c>
      <c r="AO915">
        <v>0.02</v>
      </c>
      <c r="AP915">
        <v>1.3</v>
      </c>
      <c r="AQ915">
        <v>0.2</v>
      </c>
      <c r="AR915">
        <v>41.8</v>
      </c>
      <c r="AS915">
        <v>-0.02</v>
      </c>
      <c r="AT915">
        <v>1.6</v>
      </c>
      <c r="AU915">
        <v>90</v>
      </c>
      <c r="AV915">
        <v>0.04</v>
      </c>
      <c r="AW915">
        <v>0.6</v>
      </c>
      <c r="AX915">
        <v>12</v>
      </c>
      <c r="AY915">
        <v>-0.1</v>
      </c>
      <c r="AZ915">
        <v>8.1999999999999993</v>
      </c>
    </row>
    <row r="916" spans="1:52" hidden="1" x14ac:dyDescent="0.3">
      <c r="A916" t="s">
        <v>3427</v>
      </c>
      <c r="B916" t="s">
        <v>3428</v>
      </c>
      <c r="C916" s="1" t="str">
        <f t="shared" si="144"/>
        <v>21:1175</v>
      </c>
      <c r="D916" s="1" t="str">
        <f t="shared" si="151"/>
        <v>21:0241</v>
      </c>
      <c r="E916" t="s">
        <v>3429</v>
      </c>
      <c r="F916" t="s">
        <v>3430</v>
      </c>
      <c r="H916">
        <v>71.124549999999999</v>
      </c>
      <c r="I916">
        <v>-113.538</v>
      </c>
      <c r="J916" s="1" t="str">
        <f t="shared" si="152"/>
        <v>NGR bulk stream sediment</v>
      </c>
      <c r="K916" s="1" t="str">
        <f t="shared" si="153"/>
        <v>&lt;177 micron (NGR)</v>
      </c>
      <c r="L916">
        <v>45</v>
      </c>
      <c r="M916" t="s">
        <v>135</v>
      </c>
      <c r="N916">
        <v>177</v>
      </c>
      <c r="O916">
        <v>1</v>
      </c>
      <c r="P916">
        <v>12</v>
      </c>
      <c r="Q916">
        <v>0.41</v>
      </c>
      <c r="R916">
        <v>2.5</v>
      </c>
      <c r="S916">
        <v>0.8</v>
      </c>
      <c r="T916">
        <v>-20</v>
      </c>
      <c r="U916">
        <v>27.1</v>
      </c>
      <c r="V916">
        <v>0.04</v>
      </c>
      <c r="W916">
        <v>13.49</v>
      </c>
      <c r="X916">
        <v>0.04</v>
      </c>
      <c r="Y916">
        <v>2.8</v>
      </c>
      <c r="Z916">
        <v>8.6</v>
      </c>
      <c r="AA916">
        <v>8.06</v>
      </c>
      <c r="AB916">
        <v>0.56999999999999995</v>
      </c>
      <c r="AC916">
        <v>1.4</v>
      </c>
      <c r="AD916">
        <v>7</v>
      </c>
      <c r="AE916">
        <v>0.06</v>
      </c>
      <c r="AF916">
        <v>8.1</v>
      </c>
      <c r="AG916">
        <v>7.65</v>
      </c>
      <c r="AH916">
        <v>118</v>
      </c>
      <c r="AI916">
        <v>0.49</v>
      </c>
      <c r="AJ916">
        <v>1.4E-2</v>
      </c>
      <c r="AK916">
        <v>6.3</v>
      </c>
      <c r="AL916">
        <v>1.2999999999999999E-2</v>
      </c>
      <c r="AM916">
        <v>5.69</v>
      </c>
      <c r="AN916">
        <v>-0.02</v>
      </c>
      <c r="AO916">
        <v>0.03</v>
      </c>
      <c r="AP916">
        <v>1.8</v>
      </c>
      <c r="AQ916">
        <v>-0.1</v>
      </c>
      <c r="AR916">
        <v>44.3</v>
      </c>
      <c r="AS916">
        <v>-0.02</v>
      </c>
      <c r="AT916">
        <v>2.5</v>
      </c>
      <c r="AU916">
        <v>190</v>
      </c>
      <c r="AV916">
        <v>0.05</v>
      </c>
      <c r="AW916">
        <v>0.4</v>
      </c>
      <c r="AX916">
        <v>14</v>
      </c>
      <c r="AY916">
        <v>-0.1</v>
      </c>
      <c r="AZ916">
        <v>9.9</v>
      </c>
    </row>
    <row r="917" spans="1:52" hidden="1" x14ac:dyDescent="0.3">
      <c r="A917" t="s">
        <v>3431</v>
      </c>
      <c r="B917" t="s">
        <v>3432</v>
      </c>
      <c r="C917" s="1" t="str">
        <f t="shared" si="144"/>
        <v>21:1175</v>
      </c>
      <c r="D917" s="1" t="str">
        <f t="shared" si="151"/>
        <v>21:0241</v>
      </c>
      <c r="E917" t="s">
        <v>3433</v>
      </c>
      <c r="F917" t="s">
        <v>3434</v>
      </c>
      <c r="H917">
        <v>71.131169999999997</v>
      </c>
      <c r="I917">
        <v>-113.52500000000001</v>
      </c>
      <c r="J917" s="1" t="str">
        <f t="shared" si="152"/>
        <v>NGR bulk stream sediment</v>
      </c>
      <c r="K917" s="1" t="str">
        <f t="shared" si="153"/>
        <v>&lt;177 micron (NGR)</v>
      </c>
      <c r="L917">
        <v>45</v>
      </c>
      <c r="M917" t="s">
        <v>140</v>
      </c>
      <c r="N917">
        <v>178</v>
      </c>
      <c r="O917">
        <v>1</v>
      </c>
      <c r="P917">
        <v>14</v>
      </c>
      <c r="Q917">
        <v>0.45</v>
      </c>
      <c r="R917">
        <v>2.4</v>
      </c>
      <c r="S917">
        <v>0.3</v>
      </c>
      <c r="T917">
        <v>-20</v>
      </c>
      <c r="U917">
        <v>31.6</v>
      </c>
      <c r="V917">
        <v>0.05</v>
      </c>
      <c r="W917">
        <v>12.35</v>
      </c>
      <c r="X917">
        <v>0.06</v>
      </c>
      <c r="Y917">
        <v>3.5</v>
      </c>
      <c r="Z917">
        <v>9.6999999999999993</v>
      </c>
      <c r="AA917">
        <v>7.71</v>
      </c>
      <c r="AB917">
        <v>0.7</v>
      </c>
      <c r="AC917">
        <v>1.5</v>
      </c>
      <c r="AD917">
        <v>5</v>
      </c>
      <c r="AE917">
        <v>0.06</v>
      </c>
      <c r="AF917">
        <v>8.5</v>
      </c>
      <c r="AG917">
        <v>7.04</v>
      </c>
      <c r="AH917">
        <v>220</v>
      </c>
      <c r="AI917">
        <v>0.36</v>
      </c>
      <c r="AJ917">
        <v>1.4E-2</v>
      </c>
      <c r="AK917">
        <v>6.3</v>
      </c>
      <c r="AL917">
        <v>1.7000000000000001E-2</v>
      </c>
      <c r="AM917">
        <v>5.35</v>
      </c>
      <c r="AN917">
        <v>-0.02</v>
      </c>
      <c r="AO917">
        <v>0.03</v>
      </c>
      <c r="AP917">
        <v>1.9</v>
      </c>
      <c r="AQ917">
        <v>0.2</v>
      </c>
      <c r="AR917">
        <v>40.4</v>
      </c>
      <c r="AS917">
        <v>-0.02</v>
      </c>
      <c r="AT917">
        <v>2.7</v>
      </c>
      <c r="AU917">
        <v>210</v>
      </c>
      <c r="AV917">
        <v>0.05</v>
      </c>
      <c r="AW917">
        <v>0.4</v>
      </c>
      <c r="AX917">
        <v>16</v>
      </c>
      <c r="AY917">
        <v>-0.1</v>
      </c>
      <c r="AZ917">
        <v>11.9</v>
      </c>
    </row>
    <row r="918" spans="1:52" hidden="1" x14ac:dyDescent="0.3">
      <c r="A918" t="s">
        <v>3435</v>
      </c>
      <c r="B918" t="s">
        <v>3436</v>
      </c>
      <c r="C918" s="1" t="str">
        <f t="shared" si="144"/>
        <v>21:1175</v>
      </c>
      <c r="D918" s="1" t="str">
        <f t="shared" si="151"/>
        <v>21:0241</v>
      </c>
      <c r="E918" t="s">
        <v>3437</v>
      </c>
      <c r="F918" t="s">
        <v>3438</v>
      </c>
      <c r="H918">
        <v>71.207160000000002</v>
      </c>
      <c r="I918">
        <v>-113.51201</v>
      </c>
      <c r="J918" s="1" t="str">
        <f t="shared" si="152"/>
        <v>NGR bulk stream sediment</v>
      </c>
      <c r="K918" s="1" t="str">
        <f t="shared" si="153"/>
        <v>&lt;177 micron (NGR)</v>
      </c>
      <c r="L918">
        <v>45</v>
      </c>
      <c r="M918" t="s">
        <v>145</v>
      </c>
      <c r="N918">
        <v>179</v>
      </c>
      <c r="O918">
        <v>1</v>
      </c>
      <c r="P918">
        <v>14</v>
      </c>
      <c r="Q918">
        <v>1.07</v>
      </c>
      <c r="R918">
        <v>1.3</v>
      </c>
      <c r="S918">
        <v>0.7</v>
      </c>
      <c r="T918">
        <v>-20</v>
      </c>
      <c r="U918">
        <v>28.4</v>
      </c>
      <c r="V918">
        <v>0.06</v>
      </c>
      <c r="W918">
        <v>8.91</v>
      </c>
      <c r="X918">
        <v>0.05</v>
      </c>
      <c r="Y918">
        <v>7.2</v>
      </c>
      <c r="Z918">
        <v>17</v>
      </c>
      <c r="AA918">
        <v>25.68</v>
      </c>
      <c r="AB918">
        <v>1.39</v>
      </c>
      <c r="AC918">
        <v>3.6</v>
      </c>
      <c r="AD918">
        <v>-5</v>
      </c>
      <c r="AE918">
        <v>0.1</v>
      </c>
      <c r="AF918">
        <v>10.7</v>
      </c>
      <c r="AG918">
        <v>5.83</v>
      </c>
      <c r="AH918">
        <v>182</v>
      </c>
      <c r="AI918">
        <v>0.19</v>
      </c>
      <c r="AJ918">
        <v>2.8000000000000001E-2</v>
      </c>
      <c r="AK918">
        <v>14</v>
      </c>
      <c r="AL918">
        <v>1.9E-2</v>
      </c>
      <c r="AM918">
        <v>6.11</v>
      </c>
      <c r="AN918">
        <v>-0.02</v>
      </c>
      <c r="AO918">
        <v>0.04</v>
      </c>
      <c r="AP918">
        <v>4</v>
      </c>
      <c r="AQ918">
        <v>-0.1</v>
      </c>
      <c r="AR918">
        <v>31.1</v>
      </c>
      <c r="AS918">
        <v>-0.02</v>
      </c>
      <c r="AT918">
        <v>2.9</v>
      </c>
      <c r="AU918">
        <v>600</v>
      </c>
      <c r="AV918">
        <v>0.05</v>
      </c>
      <c r="AW918">
        <v>0.4</v>
      </c>
      <c r="AX918">
        <v>39</v>
      </c>
      <c r="AY918">
        <v>-0.1</v>
      </c>
      <c r="AZ918">
        <v>29.4</v>
      </c>
    </row>
    <row r="919" spans="1:52" hidden="1" x14ac:dyDescent="0.3">
      <c r="A919" t="s">
        <v>3439</v>
      </c>
      <c r="B919" t="s">
        <v>3440</v>
      </c>
      <c r="C919" s="1" t="str">
        <f t="shared" si="144"/>
        <v>21:1175</v>
      </c>
      <c r="D919" s="1" t="str">
        <f t="shared" si="151"/>
        <v>21:0241</v>
      </c>
      <c r="E919" t="s">
        <v>3441</v>
      </c>
      <c r="F919" t="s">
        <v>3442</v>
      </c>
      <c r="H919">
        <v>71.201220000000006</v>
      </c>
      <c r="I919">
        <v>-113.62401</v>
      </c>
      <c r="J919" s="1" t="str">
        <f t="shared" si="152"/>
        <v>NGR bulk stream sediment</v>
      </c>
      <c r="K919" s="1" t="str">
        <f t="shared" si="153"/>
        <v>&lt;177 micron (NGR)</v>
      </c>
      <c r="L919">
        <v>45</v>
      </c>
      <c r="M919" t="s">
        <v>150</v>
      </c>
      <c r="N919">
        <v>180</v>
      </c>
      <c r="O919">
        <v>1</v>
      </c>
      <c r="P919">
        <v>14</v>
      </c>
      <c r="Q919">
        <v>1.07</v>
      </c>
      <c r="R919">
        <v>1.5</v>
      </c>
      <c r="S919">
        <v>0.2</v>
      </c>
      <c r="T919">
        <v>-20</v>
      </c>
      <c r="U919">
        <v>35</v>
      </c>
      <c r="V919">
        <v>7.0000000000000007E-2</v>
      </c>
      <c r="W919">
        <v>9.98</v>
      </c>
      <c r="X919">
        <v>0.06</v>
      </c>
      <c r="Y919">
        <v>7.4</v>
      </c>
      <c r="Z919">
        <v>16.2</v>
      </c>
      <c r="AA919">
        <v>22.38</v>
      </c>
      <c r="AB919">
        <v>1.1399999999999999</v>
      </c>
      <c r="AC919">
        <v>3</v>
      </c>
      <c r="AD919">
        <v>-5</v>
      </c>
      <c r="AE919">
        <v>0.1</v>
      </c>
      <c r="AF919">
        <v>9.3000000000000007</v>
      </c>
      <c r="AG919">
        <v>6.1</v>
      </c>
      <c r="AH919">
        <v>181</v>
      </c>
      <c r="AI919">
        <v>0.27</v>
      </c>
      <c r="AJ919">
        <v>3.3000000000000002E-2</v>
      </c>
      <c r="AK919">
        <v>13.2</v>
      </c>
      <c r="AL919">
        <v>1.7999999999999999E-2</v>
      </c>
      <c r="AM919">
        <v>7.18</v>
      </c>
      <c r="AN919">
        <v>0.06</v>
      </c>
      <c r="AO919">
        <v>0.04</v>
      </c>
      <c r="AP919">
        <v>3.7</v>
      </c>
      <c r="AQ919">
        <v>-0.1</v>
      </c>
      <c r="AR919">
        <v>34.299999999999997</v>
      </c>
      <c r="AS919">
        <v>0.02</v>
      </c>
      <c r="AT919">
        <v>2.6</v>
      </c>
      <c r="AU919">
        <v>450</v>
      </c>
      <c r="AV919">
        <v>0.05</v>
      </c>
      <c r="AW919">
        <v>0.7</v>
      </c>
      <c r="AX919">
        <v>36</v>
      </c>
      <c r="AY919">
        <v>-0.1</v>
      </c>
      <c r="AZ919">
        <v>28.2</v>
      </c>
    </row>
    <row r="920" spans="1:52" hidden="1" x14ac:dyDescent="0.3">
      <c r="A920" t="s">
        <v>3443</v>
      </c>
      <c r="B920" t="s">
        <v>3444</v>
      </c>
      <c r="C920" s="1" t="str">
        <f t="shared" si="144"/>
        <v>21:1175</v>
      </c>
      <c r="D920" s="1" t="str">
        <f t="shared" si="151"/>
        <v>21:0241</v>
      </c>
      <c r="E920" t="s">
        <v>3445</v>
      </c>
      <c r="F920" t="s">
        <v>3446</v>
      </c>
      <c r="H920">
        <v>71.418549999999996</v>
      </c>
      <c r="I920">
        <v>-113.21501000000001</v>
      </c>
      <c r="J920" s="1" t="str">
        <f t="shared" si="152"/>
        <v>NGR bulk stream sediment</v>
      </c>
      <c r="K920" s="1" t="str">
        <f t="shared" si="153"/>
        <v>&lt;177 micron (NGR)</v>
      </c>
      <c r="L920">
        <v>46</v>
      </c>
      <c r="M920" t="s">
        <v>57</v>
      </c>
      <c r="N920">
        <v>181</v>
      </c>
      <c r="O920">
        <v>7</v>
      </c>
      <c r="P920">
        <v>33</v>
      </c>
      <c r="Q920">
        <v>1.88</v>
      </c>
      <c r="R920">
        <v>1.7</v>
      </c>
      <c r="S920">
        <v>2.2999999999999998</v>
      </c>
      <c r="T920">
        <v>-20</v>
      </c>
      <c r="U920">
        <v>60.6</v>
      </c>
      <c r="V920">
        <v>0.09</v>
      </c>
      <c r="W920">
        <v>5.12</v>
      </c>
      <c r="X920">
        <v>0.1</v>
      </c>
      <c r="Y920">
        <v>16.399999999999999</v>
      </c>
      <c r="Z920">
        <v>29.8</v>
      </c>
      <c r="AA920">
        <v>63.15</v>
      </c>
      <c r="AB920">
        <v>2.98</v>
      </c>
      <c r="AC920">
        <v>6</v>
      </c>
      <c r="AD920">
        <v>8</v>
      </c>
      <c r="AE920">
        <v>0.08</v>
      </c>
      <c r="AF920">
        <v>13.2</v>
      </c>
      <c r="AG920">
        <v>3.43</v>
      </c>
      <c r="AH920">
        <v>572</v>
      </c>
      <c r="AI920">
        <v>0.17</v>
      </c>
      <c r="AJ920">
        <v>4.3999999999999997E-2</v>
      </c>
      <c r="AK920">
        <v>29</v>
      </c>
      <c r="AL920">
        <v>2.9000000000000001E-2</v>
      </c>
      <c r="AM920">
        <v>7.55</v>
      </c>
      <c r="AN920">
        <v>-0.02</v>
      </c>
      <c r="AO920">
        <v>0.04</v>
      </c>
      <c r="AP920">
        <v>10.6</v>
      </c>
      <c r="AQ920">
        <v>0.2</v>
      </c>
      <c r="AR920">
        <v>24.3</v>
      </c>
      <c r="AS920">
        <v>-0.02</v>
      </c>
      <c r="AT920">
        <v>4.4000000000000004</v>
      </c>
      <c r="AU920">
        <v>1720</v>
      </c>
      <c r="AV920">
        <v>0.04</v>
      </c>
      <c r="AW920">
        <v>0.5</v>
      </c>
      <c r="AX920">
        <v>99</v>
      </c>
      <c r="AY920">
        <v>-0.1</v>
      </c>
      <c r="AZ920">
        <v>40.5</v>
      </c>
    </row>
    <row r="921" spans="1:52" hidden="1" x14ac:dyDescent="0.3">
      <c r="A921" t="s">
        <v>3447</v>
      </c>
      <c r="B921" t="s">
        <v>3448</v>
      </c>
      <c r="C921" s="1" t="str">
        <f t="shared" si="144"/>
        <v>21:1175</v>
      </c>
      <c r="D921" s="1" t="str">
        <f t="shared" si="151"/>
        <v>21:0241</v>
      </c>
      <c r="E921" t="s">
        <v>3449</v>
      </c>
      <c r="F921" t="s">
        <v>3450</v>
      </c>
      <c r="H921">
        <v>71.234369999999998</v>
      </c>
      <c r="I921">
        <v>-113.64901999999999</v>
      </c>
      <c r="J921" s="1" t="str">
        <f t="shared" si="152"/>
        <v>NGR bulk stream sediment</v>
      </c>
      <c r="K921" s="1" t="str">
        <f t="shared" si="153"/>
        <v>&lt;177 micron (NGR)</v>
      </c>
      <c r="L921">
        <v>46</v>
      </c>
      <c r="M921" t="s">
        <v>62</v>
      </c>
      <c r="N921">
        <v>182</v>
      </c>
      <c r="O921">
        <v>1</v>
      </c>
      <c r="P921">
        <v>10</v>
      </c>
      <c r="Q921">
        <v>0.4</v>
      </c>
      <c r="R921">
        <v>1.3</v>
      </c>
      <c r="S921">
        <v>0.4</v>
      </c>
      <c r="T921">
        <v>-20</v>
      </c>
      <c r="U921">
        <v>23.8</v>
      </c>
      <c r="V921">
        <v>0.03</v>
      </c>
      <c r="W921">
        <v>12.25</v>
      </c>
      <c r="X921">
        <v>0.04</v>
      </c>
      <c r="Y921">
        <v>3.4</v>
      </c>
      <c r="Z921">
        <v>6.2</v>
      </c>
      <c r="AA921">
        <v>8.16</v>
      </c>
      <c r="AB921">
        <v>0.55000000000000004</v>
      </c>
      <c r="AC921">
        <v>1.2</v>
      </c>
      <c r="AD921">
        <v>-5</v>
      </c>
      <c r="AE921">
        <v>0.05</v>
      </c>
      <c r="AF921">
        <v>6.7</v>
      </c>
      <c r="AG921">
        <v>7.17</v>
      </c>
      <c r="AH921">
        <v>157</v>
      </c>
      <c r="AI921">
        <v>0.24</v>
      </c>
      <c r="AJ921">
        <v>1.7999999999999999E-2</v>
      </c>
      <c r="AK921">
        <v>4.8</v>
      </c>
      <c r="AL921">
        <v>1.2999999999999999E-2</v>
      </c>
      <c r="AM921">
        <v>3.62</v>
      </c>
      <c r="AN921">
        <v>-0.02</v>
      </c>
      <c r="AO921">
        <v>-0.02</v>
      </c>
      <c r="AP921">
        <v>1.4</v>
      </c>
      <c r="AQ921">
        <v>-0.1</v>
      </c>
      <c r="AR921">
        <v>37.5</v>
      </c>
      <c r="AS921">
        <v>0.03</v>
      </c>
      <c r="AT921">
        <v>1.9</v>
      </c>
      <c r="AU921">
        <v>270</v>
      </c>
      <c r="AV921">
        <v>0.03</v>
      </c>
      <c r="AW921">
        <v>0.4</v>
      </c>
      <c r="AX921">
        <v>17</v>
      </c>
      <c r="AY921">
        <v>-0.1</v>
      </c>
      <c r="AZ921">
        <v>10</v>
      </c>
    </row>
    <row r="922" spans="1:52" hidden="1" x14ac:dyDescent="0.3">
      <c r="A922" t="s">
        <v>3451</v>
      </c>
      <c r="B922" t="s">
        <v>3452</v>
      </c>
      <c r="C922" s="1" t="str">
        <f t="shared" si="144"/>
        <v>21:1175</v>
      </c>
      <c r="D922" s="1" t="str">
        <f t="shared" si="151"/>
        <v>21:0241</v>
      </c>
      <c r="E922" t="s">
        <v>3453</v>
      </c>
      <c r="F922" t="s">
        <v>3454</v>
      </c>
      <c r="H922">
        <v>71.255970000000005</v>
      </c>
      <c r="I922">
        <v>-113.83203</v>
      </c>
      <c r="J922" s="1" t="str">
        <f t="shared" si="152"/>
        <v>NGR bulk stream sediment</v>
      </c>
      <c r="K922" s="1" t="str">
        <f t="shared" si="153"/>
        <v>&lt;177 micron (NGR)</v>
      </c>
      <c r="L922">
        <v>46</v>
      </c>
      <c r="M922" t="s">
        <v>67</v>
      </c>
      <c r="N922">
        <v>183</v>
      </c>
      <c r="O922">
        <v>1</v>
      </c>
      <c r="P922">
        <v>12</v>
      </c>
      <c r="Q922">
        <v>0.68</v>
      </c>
      <c r="R922">
        <v>1.5</v>
      </c>
      <c r="S922">
        <v>0.7</v>
      </c>
      <c r="T922">
        <v>-20</v>
      </c>
      <c r="U922">
        <v>26.4</v>
      </c>
      <c r="V922">
        <v>0.03</v>
      </c>
      <c r="W922">
        <v>9.9</v>
      </c>
      <c r="X922">
        <v>0.06</v>
      </c>
      <c r="Y922">
        <v>5.8</v>
      </c>
      <c r="Z922">
        <v>10.3</v>
      </c>
      <c r="AA922">
        <v>19.309999999999999</v>
      </c>
      <c r="AB922">
        <v>1.1499999999999999</v>
      </c>
      <c r="AC922">
        <v>2.1</v>
      </c>
      <c r="AD922">
        <v>8</v>
      </c>
      <c r="AE922">
        <v>0.05</v>
      </c>
      <c r="AF922">
        <v>5.6</v>
      </c>
      <c r="AG922">
        <v>5.9</v>
      </c>
      <c r="AH922">
        <v>276</v>
      </c>
      <c r="AI922">
        <v>0.23</v>
      </c>
      <c r="AJ922">
        <v>3.1E-2</v>
      </c>
      <c r="AK922">
        <v>9.6</v>
      </c>
      <c r="AL922">
        <v>1.7999999999999999E-2</v>
      </c>
      <c r="AM922">
        <v>3.94</v>
      </c>
      <c r="AN922">
        <v>-0.02</v>
      </c>
      <c r="AO922">
        <v>-0.02</v>
      </c>
      <c r="AP922">
        <v>2.2999999999999998</v>
      </c>
      <c r="AQ922">
        <v>-0.1</v>
      </c>
      <c r="AR922">
        <v>32.5</v>
      </c>
      <c r="AS922">
        <v>0.02</v>
      </c>
      <c r="AT922">
        <v>1.5</v>
      </c>
      <c r="AU922">
        <v>740</v>
      </c>
      <c r="AV922">
        <v>0.02</v>
      </c>
      <c r="AW922">
        <v>0.3</v>
      </c>
      <c r="AX922">
        <v>40</v>
      </c>
      <c r="AY922">
        <v>-0.1</v>
      </c>
      <c r="AZ922">
        <v>18.3</v>
      </c>
    </row>
    <row r="923" spans="1:52" hidden="1" x14ac:dyDescent="0.3">
      <c r="A923" t="s">
        <v>3455</v>
      </c>
      <c r="B923" t="s">
        <v>3456</v>
      </c>
      <c r="C923" s="1" t="str">
        <f t="shared" si="144"/>
        <v>21:1175</v>
      </c>
      <c r="D923" s="1" t="str">
        <f t="shared" si="151"/>
        <v>21:0241</v>
      </c>
      <c r="E923" t="s">
        <v>3457</v>
      </c>
      <c r="F923" t="s">
        <v>3458</v>
      </c>
      <c r="H923">
        <v>71.295439999999999</v>
      </c>
      <c r="I923">
        <v>-113.68803</v>
      </c>
      <c r="J923" s="1" t="str">
        <f t="shared" si="152"/>
        <v>NGR bulk stream sediment</v>
      </c>
      <c r="K923" s="1" t="str">
        <f t="shared" si="153"/>
        <v>&lt;177 micron (NGR)</v>
      </c>
      <c r="L923">
        <v>46</v>
      </c>
      <c r="M923" t="s">
        <v>77</v>
      </c>
      <c r="N923">
        <v>184</v>
      </c>
      <c r="O923">
        <v>1</v>
      </c>
      <c r="P923">
        <v>22</v>
      </c>
      <c r="Q923">
        <v>1.83</v>
      </c>
      <c r="R923">
        <v>1.9</v>
      </c>
      <c r="S923">
        <v>1.4</v>
      </c>
      <c r="T923">
        <v>-20</v>
      </c>
      <c r="U923">
        <v>89.8</v>
      </c>
      <c r="V923">
        <v>7.0000000000000007E-2</v>
      </c>
      <c r="W923">
        <v>5.92</v>
      </c>
      <c r="X923">
        <v>0.14000000000000001</v>
      </c>
      <c r="Y923">
        <v>15.2</v>
      </c>
      <c r="Z923">
        <v>40.1</v>
      </c>
      <c r="AA923">
        <v>50.73</v>
      </c>
      <c r="AB923">
        <v>2.4</v>
      </c>
      <c r="AC923">
        <v>5.0999999999999996</v>
      </c>
      <c r="AD923">
        <v>13</v>
      </c>
      <c r="AE923">
        <v>0.09</v>
      </c>
      <c r="AF923">
        <v>12.4</v>
      </c>
      <c r="AG923">
        <v>4.84</v>
      </c>
      <c r="AH923">
        <v>552</v>
      </c>
      <c r="AI923">
        <v>0.24</v>
      </c>
      <c r="AJ923">
        <v>7.0999999999999994E-2</v>
      </c>
      <c r="AK923">
        <v>31.8</v>
      </c>
      <c r="AL923">
        <v>3.5999999999999997E-2</v>
      </c>
      <c r="AM923">
        <v>6.28</v>
      </c>
      <c r="AN923">
        <v>7.0000000000000007E-2</v>
      </c>
      <c r="AO923">
        <v>0.03</v>
      </c>
      <c r="AP923">
        <v>5.5</v>
      </c>
      <c r="AQ923">
        <v>0.3</v>
      </c>
      <c r="AR923">
        <v>31.7</v>
      </c>
      <c r="AS923">
        <v>-0.02</v>
      </c>
      <c r="AT923">
        <v>1.9</v>
      </c>
      <c r="AU923">
        <v>1100</v>
      </c>
      <c r="AV923">
        <v>0.05</v>
      </c>
      <c r="AW923">
        <v>0.5</v>
      </c>
      <c r="AX923">
        <v>76</v>
      </c>
      <c r="AY923">
        <v>-0.1</v>
      </c>
      <c r="AZ923">
        <v>43.1</v>
      </c>
    </row>
    <row r="924" spans="1:52" hidden="1" x14ac:dyDescent="0.3">
      <c r="A924" t="s">
        <v>3459</v>
      </c>
      <c r="B924" t="s">
        <v>3460</v>
      </c>
      <c r="C924" s="1" t="str">
        <f t="shared" si="144"/>
        <v>21:1175</v>
      </c>
      <c r="D924" s="1" t="str">
        <f t="shared" si="151"/>
        <v>21:0241</v>
      </c>
      <c r="E924" t="s">
        <v>3461</v>
      </c>
      <c r="F924" t="s">
        <v>3462</v>
      </c>
      <c r="H924">
        <v>71.281790000000001</v>
      </c>
      <c r="I924">
        <v>-113.48501</v>
      </c>
      <c r="J924" s="1" t="str">
        <f t="shared" si="152"/>
        <v>NGR bulk stream sediment</v>
      </c>
      <c r="K924" s="1" t="str">
        <f t="shared" si="153"/>
        <v>&lt;177 micron (NGR)</v>
      </c>
      <c r="L924">
        <v>46</v>
      </c>
      <c r="M924" t="s">
        <v>82</v>
      </c>
      <c r="N924">
        <v>185</v>
      </c>
      <c r="O924">
        <v>1</v>
      </c>
      <c r="P924">
        <v>36</v>
      </c>
      <c r="Q924">
        <v>1.17</v>
      </c>
      <c r="R924">
        <v>1.5</v>
      </c>
      <c r="S924">
        <v>1.5</v>
      </c>
      <c r="T924">
        <v>-20</v>
      </c>
      <c r="U924">
        <v>80.5</v>
      </c>
      <c r="V924">
        <v>0.06</v>
      </c>
      <c r="W924">
        <v>4.0999999999999996</v>
      </c>
      <c r="X924">
        <v>0.22</v>
      </c>
      <c r="Y924">
        <v>8.9</v>
      </c>
      <c r="Z924">
        <v>20.100000000000001</v>
      </c>
      <c r="AA924">
        <v>51.86</v>
      </c>
      <c r="AB924">
        <v>1.5</v>
      </c>
      <c r="AC924">
        <v>3.6</v>
      </c>
      <c r="AD924">
        <v>17</v>
      </c>
      <c r="AE924">
        <v>7.0000000000000007E-2</v>
      </c>
      <c r="AF924">
        <v>10.6</v>
      </c>
      <c r="AG924">
        <v>2.65</v>
      </c>
      <c r="AH924">
        <v>269</v>
      </c>
      <c r="AI924">
        <v>0.24</v>
      </c>
      <c r="AJ924">
        <v>2.9000000000000001E-2</v>
      </c>
      <c r="AK924">
        <v>20.7</v>
      </c>
      <c r="AL924">
        <v>4.5999999999999999E-2</v>
      </c>
      <c r="AM924">
        <v>7.17</v>
      </c>
      <c r="AN924">
        <v>0.18</v>
      </c>
      <c r="AO924">
        <v>0.05</v>
      </c>
      <c r="AP924">
        <v>4.5999999999999996</v>
      </c>
      <c r="AQ924">
        <v>0.5</v>
      </c>
      <c r="AR924">
        <v>19</v>
      </c>
      <c r="AS924">
        <v>-0.02</v>
      </c>
      <c r="AT924">
        <v>1.7</v>
      </c>
      <c r="AU924">
        <v>650</v>
      </c>
      <c r="AV924">
        <v>0.06</v>
      </c>
      <c r="AW924">
        <v>1.1000000000000001</v>
      </c>
      <c r="AX924">
        <v>49</v>
      </c>
      <c r="AY924">
        <v>-0.1</v>
      </c>
      <c r="AZ924">
        <v>53.8</v>
      </c>
    </row>
    <row r="925" spans="1:52" hidden="1" x14ac:dyDescent="0.3">
      <c r="A925" t="s">
        <v>3463</v>
      </c>
      <c r="B925" t="s">
        <v>3464</v>
      </c>
      <c r="C925" s="1" t="str">
        <f t="shared" si="144"/>
        <v>21:1175</v>
      </c>
      <c r="D925" s="1" t="str">
        <f t="shared" si="151"/>
        <v>21:0241</v>
      </c>
      <c r="E925" t="s">
        <v>3465</v>
      </c>
      <c r="F925" t="s">
        <v>3466</v>
      </c>
      <c r="H925">
        <v>71.275270000000006</v>
      </c>
      <c r="I925">
        <v>-113.33199999999999</v>
      </c>
      <c r="J925" s="1" t="str">
        <f t="shared" si="152"/>
        <v>NGR bulk stream sediment</v>
      </c>
      <c r="K925" s="1" t="str">
        <f t="shared" si="153"/>
        <v>&lt;177 micron (NGR)</v>
      </c>
      <c r="L925">
        <v>46</v>
      </c>
      <c r="M925" t="s">
        <v>87</v>
      </c>
      <c r="N925">
        <v>186</v>
      </c>
      <c r="O925">
        <v>1</v>
      </c>
      <c r="P925">
        <v>15</v>
      </c>
      <c r="Q925">
        <v>1.18</v>
      </c>
      <c r="R925">
        <v>1.2</v>
      </c>
      <c r="S925">
        <v>0.4</v>
      </c>
      <c r="T925">
        <v>-20</v>
      </c>
      <c r="U925">
        <v>105.1</v>
      </c>
      <c r="V925">
        <v>0.1</v>
      </c>
      <c r="W925">
        <v>8.4499999999999993</v>
      </c>
      <c r="X925">
        <v>0.08</v>
      </c>
      <c r="Y925">
        <v>6.8</v>
      </c>
      <c r="Z925">
        <v>11.6</v>
      </c>
      <c r="AA925">
        <v>18.579999999999998</v>
      </c>
      <c r="AB925">
        <v>1.41</v>
      </c>
      <c r="AC925">
        <v>2.9</v>
      </c>
      <c r="AD925">
        <v>-5</v>
      </c>
      <c r="AE925">
        <v>0.19</v>
      </c>
      <c r="AF925">
        <v>9.1999999999999993</v>
      </c>
      <c r="AG925">
        <v>4.92</v>
      </c>
      <c r="AH925">
        <v>428</v>
      </c>
      <c r="AI925">
        <v>0.09</v>
      </c>
      <c r="AJ925">
        <v>1.7000000000000001E-2</v>
      </c>
      <c r="AK925">
        <v>12.3</v>
      </c>
      <c r="AL925">
        <v>1.7000000000000001E-2</v>
      </c>
      <c r="AM925">
        <v>7.92</v>
      </c>
      <c r="AN925">
        <v>-0.02</v>
      </c>
      <c r="AO925">
        <v>0.03</v>
      </c>
      <c r="AP925">
        <v>3.7</v>
      </c>
      <c r="AQ925">
        <v>-0.1</v>
      </c>
      <c r="AR925">
        <v>28</v>
      </c>
      <c r="AS925">
        <v>-0.02</v>
      </c>
      <c r="AT925">
        <v>2.8</v>
      </c>
      <c r="AU925">
        <v>140</v>
      </c>
      <c r="AV925">
        <v>7.0000000000000007E-2</v>
      </c>
      <c r="AW925">
        <v>0.3</v>
      </c>
      <c r="AX925">
        <v>25</v>
      </c>
      <c r="AY925">
        <v>-0.1</v>
      </c>
      <c r="AZ925">
        <v>29.6</v>
      </c>
    </row>
    <row r="926" spans="1:52" hidden="1" x14ac:dyDescent="0.3">
      <c r="A926" t="s">
        <v>3467</v>
      </c>
      <c r="B926" t="s">
        <v>3468</v>
      </c>
      <c r="C926" s="1" t="str">
        <f t="shared" si="144"/>
        <v>21:1175</v>
      </c>
      <c r="D926" s="1" t="str">
        <f t="shared" si="151"/>
        <v>21:0241</v>
      </c>
      <c r="E926" t="s">
        <v>3469</v>
      </c>
      <c r="F926" t="s">
        <v>3470</v>
      </c>
      <c r="H926">
        <v>71.346680000000006</v>
      </c>
      <c r="I926">
        <v>-113.185</v>
      </c>
      <c r="J926" s="1" t="str">
        <f t="shared" si="152"/>
        <v>NGR bulk stream sediment</v>
      </c>
      <c r="K926" s="1" t="str">
        <f t="shared" si="153"/>
        <v>&lt;177 micron (NGR)</v>
      </c>
      <c r="L926">
        <v>46</v>
      </c>
      <c r="M926" t="s">
        <v>92</v>
      </c>
      <c r="N926">
        <v>187</v>
      </c>
      <c r="O926">
        <v>1</v>
      </c>
      <c r="P926">
        <v>40</v>
      </c>
      <c r="Q926">
        <v>1.2</v>
      </c>
      <c r="R926">
        <v>1.8</v>
      </c>
      <c r="S926">
        <v>2.2999999999999998</v>
      </c>
      <c r="T926">
        <v>-20</v>
      </c>
      <c r="U926">
        <v>47.7</v>
      </c>
      <c r="V926">
        <v>0.06</v>
      </c>
      <c r="W926">
        <v>3.96</v>
      </c>
      <c r="X926">
        <v>0.15</v>
      </c>
      <c r="Y926">
        <v>10.7</v>
      </c>
      <c r="Z926">
        <v>13.6</v>
      </c>
      <c r="AA926">
        <v>84.61</v>
      </c>
      <c r="AB926">
        <v>2.36</v>
      </c>
      <c r="AC926">
        <v>4.7</v>
      </c>
      <c r="AD926">
        <v>10</v>
      </c>
      <c r="AE926">
        <v>0.05</v>
      </c>
      <c r="AF926">
        <v>11.4</v>
      </c>
      <c r="AG926">
        <v>2.4900000000000002</v>
      </c>
      <c r="AH926">
        <v>146</v>
      </c>
      <c r="AI926">
        <v>0.26</v>
      </c>
      <c r="AJ926">
        <v>6.6000000000000003E-2</v>
      </c>
      <c r="AK926">
        <v>14.9</v>
      </c>
      <c r="AL926">
        <v>4.2999999999999997E-2</v>
      </c>
      <c r="AM926">
        <v>7.84</v>
      </c>
      <c r="AN926">
        <v>0.06</v>
      </c>
      <c r="AO926">
        <v>0.06</v>
      </c>
      <c r="AP926">
        <v>5.4</v>
      </c>
      <c r="AQ926">
        <v>0.3</v>
      </c>
      <c r="AR926">
        <v>21.6</v>
      </c>
      <c r="AS926">
        <v>-0.02</v>
      </c>
      <c r="AT926">
        <v>3.3</v>
      </c>
      <c r="AU926">
        <v>2940</v>
      </c>
      <c r="AV926">
        <v>0.02</v>
      </c>
      <c r="AW926">
        <v>0.8</v>
      </c>
      <c r="AX926">
        <v>113</v>
      </c>
      <c r="AY926">
        <v>-0.1</v>
      </c>
      <c r="AZ926">
        <v>45.3</v>
      </c>
    </row>
    <row r="927" spans="1:52" hidden="1" x14ac:dyDescent="0.3">
      <c r="A927" t="s">
        <v>3471</v>
      </c>
      <c r="B927" t="s">
        <v>3472</v>
      </c>
      <c r="C927" s="1" t="str">
        <f t="shared" si="144"/>
        <v>21:1175</v>
      </c>
      <c r="D927" s="1" t="str">
        <f t="shared" si="151"/>
        <v>21:0241</v>
      </c>
      <c r="E927" t="s">
        <v>3473</v>
      </c>
      <c r="F927" t="s">
        <v>3474</v>
      </c>
      <c r="H927">
        <v>71.391999999999996</v>
      </c>
      <c r="I927">
        <v>-113.18300000000001</v>
      </c>
      <c r="J927" s="1" t="str">
        <f t="shared" si="152"/>
        <v>NGR bulk stream sediment</v>
      </c>
      <c r="K927" s="1" t="str">
        <f t="shared" si="153"/>
        <v>&lt;177 micron (NGR)</v>
      </c>
      <c r="L927">
        <v>46</v>
      </c>
      <c r="M927" t="s">
        <v>97</v>
      </c>
      <c r="N927">
        <v>188</v>
      </c>
      <c r="O927">
        <v>1</v>
      </c>
      <c r="P927">
        <v>46</v>
      </c>
      <c r="Q927">
        <v>1.61</v>
      </c>
      <c r="R927">
        <v>2.9</v>
      </c>
      <c r="S927">
        <v>2.1</v>
      </c>
      <c r="T927">
        <v>-20</v>
      </c>
      <c r="U927">
        <v>65.2</v>
      </c>
      <c r="V927">
        <v>0.1</v>
      </c>
      <c r="W927">
        <v>4.84</v>
      </c>
      <c r="X927">
        <v>0.11</v>
      </c>
      <c r="Y927">
        <v>13.3</v>
      </c>
      <c r="Z927">
        <v>21.8</v>
      </c>
      <c r="AA927">
        <v>66.84</v>
      </c>
      <c r="AB927">
        <v>2.2599999999999998</v>
      </c>
      <c r="AC927">
        <v>4.8</v>
      </c>
      <c r="AD927">
        <v>15</v>
      </c>
      <c r="AE927">
        <v>0.12</v>
      </c>
      <c r="AF927">
        <v>13.7</v>
      </c>
      <c r="AG927">
        <v>3.43</v>
      </c>
      <c r="AH927">
        <v>534</v>
      </c>
      <c r="AI927">
        <v>0.28000000000000003</v>
      </c>
      <c r="AJ927">
        <v>3.3000000000000002E-2</v>
      </c>
      <c r="AK927">
        <v>24.4</v>
      </c>
      <c r="AL927">
        <v>4.8000000000000001E-2</v>
      </c>
      <c r="AM927">
        <v>10.1</v>
      </c>
      <c r="AN927">
        <v>0.03</v>
      </c>
      <c r="AO927">
        <v>0.04</v>
      </c>
      <c r="AP927">
        <v>6</v>
      </c>
      <c r="AQ927">
        <v>0.3</v>
      </c>
      <c r="AR927">
        <v>22.3</v>
      </c>
      <c r="AS927">
        <v>-0.02</v>
      </c>
      <c r="AT927">
        <v>3.5</v>
      </c>
      <c r="AU927">
        <v>840</v>
      </c>
      <c r="AV927">
        <v>0.09</v>
      </c>
      <c r="AW927">
        <v>0.5</v>
      </c>
      <c r="AX927">
        <v>57</v>
      </c>
      <c r="AY927">
        <v>-0.1</v>
      </c>
      <c r="AZ927">
        <v>41.2</v>
      </c>
    </row>
    <row r="928" spans="1:52" hidden="1" x14ac:dyDescent="0.3">
      <c r="A928" t="s">
        <v>3475</v>
      </c>
      <c r="B928" t="s">
        <v>3476</v>
      </c>
      <c r="C928" s="1" t="str">
        <f t="shared" si="144"/>
        <v>21:1175</v>
      </c>
      <c r="D928" s="1" t="str">
        <f t="shared" si="151"/>
        <v>21:0241</v>
      </c>
      <c r="E928" t="s">
        <v>3445</v>
      </c>
      <c r="F928" t="s">
        <v>3477</v>
      </c>
      <c r="H928">
        <v>71.418549999999996</v>
      </c>
      <c r="I928">
        <v>-113.21501000000001</v>
      </c>
      <c r="J928" s="1" t="str">
        <f t="shared" si="152"/>
        <v>NGR bulk stream sediment</v>
      </c>
      <c r="K928" s="1" t="str">
        <f t="shared" si="153"/>
        <v>&lt;177 micron (NGR)</v>
      </c>
      <c r="L928">
        <v>46</v>
      </c>
      <c r="M928" t="s">
        <v>120</v>
      </c>
      <c r="N928">
        <v>189</v>
      </c>
      <c r="O928">
        <v>1</v>
      </c>
      <c r="P928">
        <v>36</v>
      </c>
      <c r="Q928">
        <v>1.9</v>
      </c>
      <c r="R928">
        <v>1.8</v>
      </c>
      <c r="S928">
        <v>1.8</v>
      </c>
      <c r="T928">
        <v>-20</v>
      </c>
      <c r="U928">
        <v>62.4</v>
      </c>
      <c r="V928">
        <v>0.09</v>
      </c>
      <c r="W928">
        <v>4.1500000000000004</v>
      </c>
      <c r="X928">
        <v>0.12</v>
      </c>
      <c r="Y928">
        <v>17.100000000000001</v>
      </c>
      <c r="Z928">
        <v>30.8</v>
      </c>
      <c r="AA928">
        <v>68.66</v>
      </c>
      <c r="AB928">
        <v>3.01</v>
      </c>
      <c r="AC928">
        <v>6.2</v>
      </c>
      <c r="AD928">
        <v>7</v>
      </c>
      <c r="AE928">
        <v>7.0000000000000007E-2</v>
      </c>
      <c r="AF928">
        <v>13.3</v>
      </c>
      <c r="AG928">
        <v>2.95</v>
      </c>
      <c r="AH928">
        <v>431</v>
      </c>
      <c r="AI928">
        <v>0.2</v>
      </c>
      <c r="AJ928">
        <v>4.2000000000000003E-2</v>
      </c>
      <c r="AK928">
        <v>31.8</v>
      </c>
      <c r="AL928">
        <v>3.4000000000000002E-2</v>
      </c>
      <c r="AM928">
        <v>8.26</v>
      </c>
      <c r="AN928">
        <v>-0.02</v>
      </c>
      <c r="AO928">
        <v>0.04</v>
      </c>
      <c r="AP928">
        <v>10.7</v>
      </c>
      <c r="AQ928">
        <v>0.2</v>
      </c>
      <c r="AR928">
        <v>22.2</v>
      </c>
      <c r="AS928">
        <v>-0.02</v>
      </c>
      <c r="AT928">
        <v>4.5</v>
      </c>
      <c r="AU928">
        <v>1740</v>
      </c>
      <c r="AV928">
        <v>0.04</v>
      </c>
      <c r="AW928">
        <v>0.4</v>
      </c>
      <c r="AX928">
        <v>102</v>
      </c>
      <c r="AY928">
        <v>-0.1</v>
      </c>
      <c r="AZ928">
        <v>46.5</v>
      </c>
    </row>
    <row r="929" spans="1:52" hidden="1" x14ac:dyDescent="0.3">
      <c r="A929" t="s">
        <v>3478</v>
      </c>
      <c r="B929" t="s">
        <v>3479</v>
      </c>
      <c r="C929" s="1" t="str">
        <f t="shared" si="144"/>
        <v>21:1175</v>
      </c>
      <c r="D929" s="1" t="str">
        <f t="shared" si="151"/>
        <v>21:0241</v>
      </c>
      <c r="E929" t="s">
        <v>3445</v>
      </c>
      <c r="F929" t="s">
        <v>3480</v>
      </c>
      <c r="H929">
        <v>71.418549999999996</v>
      </c>
      <c r="I929">
        <v>-113.21501000000001</v>
      </c>
      <c r="J929" s="1" t="str">
        <f t="shared" si="152"/>
        <v>NGR bulk stream sediment</v>
      </c>
      <c r="K929" s="1" t="str">
        <f t="shared" si="153"/>
        <v>&lt;177 micron (NGR)</v>
      </c>
      <c r="L929">
        <v>46</v>
      </c>
      <c r="M929" t="s">
        <v>116</v>
      </c>
      <c r="N929">
        <v>190</v>
      </c>
      <c r="O929">
        <v>1</v>
      </c>
      <c r="P929">
        <v>30</v>
      </c>
      <c r="Q929">
        <v>1.79</v>
      </c>
      <c r="R929">
        <v>1.8</v>
      </c>
      <c r="S929">
        <v>2.2000000000000002</v>
      </c>
      <c r="T929">
        <v>-20</v>
      </c>
      <c r="U929">
        <v>57.1</v>
      </c>
      <c r="V929">
        <v>0.08</v>
      </c>
      <c r="W929">
        <v>5.03</v>
      </c>
      <c r="X929">
        <v>0.1</v>
      </c>
      <c r="Y929">
        <v>16.3</v>
      </c>
      <c r="Z929">
        <v>30.2</v>
      </c>
      <c r="AA929">
        <v>63.89</v>
      </c>
      <c r="AB929">
        <v>2.91</v>
      </c>
      <c r="AC929">
        <v>5.6</v>
      </c>
      <c r="AD929">
        <v>-5</v>
      </c>
      <c r="AE929">
        <v>0.08</v>
      </c>
      <c r="AF929">
        <v>12.4</v>
      </c>
      <c r="AG929">
        <v>3.39</v>
      </c>
      <c r="AH929">
        <v>565</v>
      </c>
      <c r="AI929">
        <v>0.19</v>
      </c>
      <c r="AJ929">
        <v>4.3999999999999997E-2</v>
      </c>
      <c r="AK929">
        <v>29.3</v>
      </c>
      <c r="AL929">
        <v>3.1E-2</v>
      </c>
      <c r="AM929">
        <v>7.48</v>
      </c>
      <c r="AN929">
        <v>-0.02</v>
      </c>
      <c r="AO929">
        <v>0.03</v>
      </c>
      <c r="AP929">
        <v>10</v>
      </c>
      <c r="AQ929">
        <v>0.2</v>
      </c>
      <c r="AR929">
        <v>24.3</v>
      </c>
      <c r="AS929">
        <v>-0.02</v>
      </c>
      <c r="AT929">
        <v>4.2</v>
      </c>
      <c r="AU929">
        <v>1660</v>
      </c>
      <c r="AV929">
        <v>0.04</v>
      </c>
      <c r="AW929">
        <v>0.5</v>
      </c>
      <c r="AX929">
        <v>94</v>
      </c>
      <c r="AY929">
        <v>-0.1</v>
      </c>
      <c r="AZ929">
        <v>42</v>
      </c>
    </row>
    <row r="930" spans="1:52" hidden="1" x14ac:dyDescent="0.3">
      <c r="A930" t="s">
        <v>3481</v>
      </c>
      <c r="B930" t="s">
        <v>3482</v>
      </c>
      <c r="C930" s="1" t="str">
        <f t="shared" si="144"/>
        <v>21:1175</v>
      </c>
      <c r="D930" s="1" t="str">
        <f t="shared" si="151"/>
        <v>21:0241</v>
      </c>
      <c r="E930" t="s">
        <v>3483</v>
      </c>
      <c r="F930" t="s">
        <v>3484</v>
      </c>
      <c r="H930">
        <v>71.476100000000002</v>
      </c>
      <c r="I930">
        <v>-113.14901</v>
      </c>
      <c r="J930" s="1" t="str">
        <f t="shared" si="152"/>
        <v>NGR bulk stream sediment</v>
      </c>
      <c r="K930" s="1" t="str">
        <f t="shared" si="153"/>
        <v>&lt;177 micron (NGR)</v>
      </c>
      <c r="L930">
        <v>46</v>
      </c>
      <c r="M930" t="s">
        <v>102</v>
      </c>
      <c r="N930">
        <v>191</v>
      </c>
      <c r="O930">
        <v>1</v>
      </c>
      <c r="P930">
        <v>51</v>
      </c>
      <c r="Q930">
        <v>2.08</v>
      </c>
      <c r="R930">
        <v>1.4</v>
      </c>
      <c r="S930">
        <v>3.4</v>
      </c>
      <c r="T930">
        <v>-20</v>
      </c>
      <c r="U930">
        <v>44.9</v>
      </c>
      <c r="V930">
        <v>0.08</v>
      </c>
      <c r="W930">
        <v>2.4900000000000002</v>
      </c>
      <c r="X930">
        <v>0.13</v>
      </c>
      <c r="Y930">
        <v>21</v>
      </c>
      <c r="Z930">
        <v>32</v>
      </c>
      <c r="AA930">
        <v>130.01</v>
      </c>
      <c r="AB930">
        <v>3.65</v>
      </c>
      <c r="AC930">
        <v>7.9</v>
      </c>
      <c r="AD930">
        <v>14</v>
      </c>
      <c r="AE930">
        <v>0.06</v>
      </c>
      <c r="AF930">
        <v>11.8</v>
      </c>
      <c r="AG930">
        <v>2.09</v>
      </c>
      <c r="AH930">
        <v>560</v>
      </c>
      <c r="AI930">
        <v>0.13</v>
      </c>
      <c r="AJ930">
        <v>3.7999999999999999E-2</v>
      </c>
      <c r="AK930">
        <v>36.700000000000003</v>
      </c>
      <c r="AL930">
        <v>3.3000000000000002E-2</v>
      </c>
      <c r="AM930">
        <v>7</v>
      </c>
      <c r="AN930">
        <v>-0.02</v>
      </c>
      <c r="AO930">
        <v>0.03</v>
      </c>
      <c r="AP930">
        <v>12.9</v>
      </c>
      <c r="AQ930">
        <v>0.2</v>
      </c>
      <c r="AR930">
        <v>16.2</v>
      </c>
      <c r="AS930">
        <v>-0.02</v>
      </c>
      <c r="AT930">
        <v>3.7</v>
      </c>
      <c r="AU930">
        <v>2440</v>
      </c>
      <c r="AV930">
        <v>0.04</v>
      </c>
      <c r="AW930">
        <v>0.4</v>
      </c>
      <c r="AX930">
        <v>132</v>
      </c>
      <c r="AY930">
        <v>-0.1</v>
      </c>
      <c r="AZ930">
        <v>56.4</v>
      </c>
    </row>
    <row r="931" spans="1:52" hidden="1" x14ac:dyDescent="0.3">
      <c r="A931" t="s">
        <v>3485</v>
      </c>
      <c r="B931" t="s">
        <v>3486</v>
      </c>
      <c r="C931" s="1" t="str">
        <f t="shared" si="144"/>
        <v>21:1175</v>
      </c>
      <c r="D931" s="1" t="str">
        <f t="shared" si="151"/>
        <v>21:0241</v>
      </c>
      <c r="E931" t="s">
        <v>3487</v>
      </c>
      <c r="F931" t="s">
        <v>3488</v>
      </c>
      <c r="H931">
        <v>71.546790000000001</v>
      </c>
      <c r="I931">
        <v>-113.24402000000001</v>
      </c>
      <c r="J931" s="1" t="str">
        <f t="shared" si="152"/>
        <v>NGR bulk stream sediment</v>
      </c>
      <c r="K931" s="1" t="str">
        <f t="shared" si="153"/>
        <v>&lt;177 micron (NGR)</v>
      </c>
      <c r="L931">
        <v>46</v>
      </c>
      <c r="M931" t="s">
        <v>107</v>
      </c>
      <c r="N931">
        <v>192</v>
      </c>
      <c r="O931">
        <v>1</v>
      </c>
      <c r="P931">
        <v>43</v>
      </c>
      <c r="Q931">
        <v>2.37</v>
      </c>
      <c r="R931">
        <v>2</v>
      </c>
      <c r="S931">
        <v>2.9</v>
      </c>
      <c r="T931">
        <v>-20</v>
      </c>
      <c r="U931">
        <v>52.7</v>
      </c>
      <c r="V931">
        <v>0.09</v>
      </c>
      <c r="W931">
        <v>1.27</v>
      </c>
      <c r="X931">
        <v>0.14000000000000001</v>
      </c>
      <c r="Y931">
        <v>22.6</v>
      </c>
      <c r="Z931">
        <v>36.6</v>
      </c>
      <c r="AA931">
        <v>147.87</v>
      </c>
      <c r="AB931">
        <v>4.26</v>
      </c>
      <c r="AC931">
        <v>8.6</v>
      </c>
      <c r="AD931">
        <v>27</v>
      </c>
      <c r="AE931">
        <v>7.0000000000000007E-2</v>
      </c>
      <c r="AF931">
        <v>11.6</v>
      </c>
      <c r="AG931">
        <v>1.27</v>
      </c>
      <c r="AH931">
        <v>612</v>
      </c>
      <c r="AI931">
        <v>0.26</v>
      </c>
      <c r="AJ931">
        <v>3.6999999999999998E-2</v>
      </c>
      <c r="AK931">
        <v>37.9</v>
      </c>
      <c r="AL931">
        <v>3.7999999999999999E-2</v>
      </c>
      <c r="AM931">
        <v>7.64</v>
      </c>
      <c r="AN931">
        <v>0.04</v>
      </c>
      <c r="AO931">
        <v>0.04</v>
      </c>
      <c r="AP931">
        <v>12.3</v>
      </c>
      <c r="AQ931">
        <v>0.3</v>
      </c>
      <c r="AR931">
        <v>14.2</v>
      </c>
      <c r="AS931">
        <v>-0.02</v>
      </c>
      <c r="AT931">
        <v>2.8</v>
      </c>
      <c r="AU931">
        <v>2700</v>
      </c>
      <c r="AV931">
        <v>0.04</v>
      </c>
      <c r="AW931">
        <v>0.5</v>
      </c>
      <c r="AX931">
        <v>156</v>
      </c>
      <c r="AY931">
        <v>-0.1</v>
      </c>
      <c r="AZ931">
        <v>61.1</v>
      </c>
    </row>
    <row r="932" spans="1:52" hidden="1" x14ac:dyDescent="0.3">
      <c r="A932" t="s">
        <v>3489</v>
      </c>
      <c r="B932" t="s">
        <v>3490</v>
      </c>
      <c r="C932" s="1" t="str">
        <f t="shared" ref="C932:C995" si="154">HYPERLINK("http://geochem.nrcan.gc.ca/cdogs/content/bdl/bdl211175_e.htm", "21:1175")</f>
        <v>21:1175</v>
      </c>
      <c r="D932" s="1" t="str">
        <f t="shared" si="151"/>
        <v>21:0241</v>
      </c>
      <c r="E932" t="s">
        <v>3491</v>
      </c>
      <c r="F932" t="s">
        <v>3492</v>
      </c>
      <c r="H932">
        <v>71.549030000000002</v>
      </c>
      <c r="I932">
        <v>-113.20702</v>
      </c>
      <c r="J932" s="1" t="str">
        <f t="shared" si="152"/>
        <v>NGR bulk stream sediment</v>
      </c>
      <c r="K932" s="1" t="str">
        <f t="shared" si="153"/>
        <v>&lt;177 micron (NGR)</v>
      </c>
      <c r="L932">
        <v>46</v>
      </c>
      <c r="M932" t="s">
        <v>112</v>
      </c>
      <c r="N932">
        <v>193</v>
      </c>
      <c r="O932">
        <v>1</v>
      </c>
      <c r="P932">
        <v>45</v>
      </c>
      <c r="Q932">
        <v>2.61</v>
      </c>
      <c r="R932">
        <v>2</v>
      </c>
      <c r="S932">
        <v>4</v>
      </c>
      <c r="T932">
        <v>-20</v>
      </c>
      <c r="U932">
        <v>51</v>
      </c>
      <c r="V932">
        <v>0.1</v>
      </c>
      <c r="W932">
        <v>1.51</v>
      </c>
      <c r="X932">
        <v>0.12</v>
      </c>
      <c r="Y932">
        <v>24.4</v>
      </c>
      <c r="Z932">
        <v>45.6</v>
      </c>
      <c r="AA932">
        <v>209.38</v>
      </c>
      <c r="AB932">
        <v>5.2</v>
      </c>
      <c r="AC932">
        <v>10.1</v>
      </c>
      <c r="AD932">
        <v>33</v>
      </c>
      <c r="AE932">
        <v>0.08</v>
      </c>
      <c r="AF932">
        <v>9.6999999999999993</v>
      </c>
      <c r="AG932">
        <v>1.37</v>
      </c>
      <c r="AH932">
        <v>751</v>
      </c>
      <c r="AI932">
        <v>0.32</v>
      </c>
      <c r="AJ932">
        <v>5.1999999999999998E-2</v>
      </c>
      <c r="AK932">
        <v>43.9</v>
      </c>
      <c r="AL932">
        <v>5.3999999999999999E-2</v>
      </c>
      <c r="AM932">
        <v>6.82</v>
      </c>
      <c r="AN932">
        <v>0.06</v>
      </c>
      <c r="AO932">
        <v>0.05</v>
      </c>
      <c r="AP932">
        <v>10.5</v>
      </c>
      <c r="AQ932">
        <v>0.3</v>
      </c>
      <c r="AR932">
        <v>19.399999999999999</v>
      </c>
      <c r="AS932">
        <v>-0.02</v>
      </c>
      <c r="AT932">
        <v>2.1</v>
      </c>
      <c r="AU932">
        <v>3170</v>
      </c>
      <c r="AV932">
        <v>-0.02</v>
      </c>
      <c r="AW932">
        <v>0.4</v>
      </c>
      <c r="AX932">
        <v>235</v>
      </c>
      <c r="AY932">
        <v>-0.1</v>
      </c>
      <c r="AZ932">
        <v>77.900000000000006</v>
      </c>
    </row>
    <row r="933" spans="1:52" hidden="1" x14ac:dyDescent="0.3">
      <c r="A933" t="s">
        <v>3493</v>
      </c>
      <c r="B933" t="s">
        <v>3494</v>
      </c>
      <c r="C933" s="1" t="str">
        <f t="shared" si="154"/>
        <v>21:1175</v>
      </c>
      <c r="D933" s="1" t="str">
        <f t="shared" si="151"/>
        <v>21:0241</v>
      </c>
      <c r="E933" t="s">
        <v>3495</v>
      </c>
      <c r="F933" t="s">
        <v>3496</v>
      </c>
      <c r="H933">
        <v>71.571820000000002</v>
      </c>
      <c r="I933">
        <v>-113.24203</v>
      </c>
      <c r="J933" s="1" t="str">
        <f t="shared" si="152"/>
        <v>NGR bulk stream sediment</v>
      </c>
      <c r="K933" s="1" t="str">
        <f t="shared" si="153"/>
        <v>&lt;177 micron (NGR)</v>
      </c>
      <c r="L933">
        <v>46</v>
      </c>
      <c r="M933" t="s">
        <v>125</v>
      </c>
      <c r="N933">
        <v>194</v>
      </c>
      <c r="O933">
        <v>1</v>
      </c>
      <c r="P933">
        <v>33</v>
      </c>
      <c r="Q933">
        <v>2.44</v>
      </c>
      <c r="R933">
        <v>1.4</v>
      </c>
      <c r="S933">
        <v>1.9</v>
      </c>
      <c r="T933">
        <v>-20</v>
      </c>
      <c r="U933">
        <v>42.5</v>
      </c>
      <c r="V933">
        <v>0.06</v>
      </c>
      <c r="W933">
        <v>1.56</v>
      </c>
      <c r="X933">
        <v>0.15</v>
      </c>
      <c r="Y933">
        <v>24</v>
      </c>
      <c r="Z933">
        <v>32.200000000000003</v>
      </c>
      <c r="AA933">
        <v>120.5</v>
      </c>
      <c r="AB933">
        <v>4.82</v>
      </c>
      <c r="AC933">
        <v>8.9</v>
      </c>
      <c r="AD933">
        <v>11</v>
      </c>
      <c r="AE933">
        <v>0.06</v>
      </c>
      <c r="AF933">
        <v>9.4</v>
      </c>
      <c r="AG933">
        <v>1.26</v>
      </c>
      <c r="AH933">
        <v>759</v>
      </c>
      <c r="AI933">
        <v>0.24</v>
      </c>
      <c r="AJ933">
        <v>6.8000000000000005E-2</v>
      </c>
      <c r="AK933">
        <v>42.2</v>
      </c>
      <c r="AL933">
        <v>3.7999999999999999E-2</v>
      </c>
      <c r="AM933">
        <v>6.05</v>
      </c>
      <c r="AN933">
        <v>-0.02</v>
      </c>
      <c r="AO933">
        <v>0.03</v>
      </c>
      <c r="AP933">
        <v>10.6</v>
      </c>
      <c r="AQ933">
        <v>0.3</v>
      </c>
      <c r="AR933">
        <v>19.399999999999999</v>
      </c>
      <c r="AS933">
        <v>-0.02</v>
      </c>
      <c r="AT933">
        <v>2.5</v>
      </c>
      <c r="AU933">
        <v>3840</v>
      </c>
      <c r="AV933">
        <v>-0.02</v>
      </c>
      <c r="AW933">
        <v>0.4</v>
      </c>
      <c r="AX933">
        <v>208</v>
      </c>
      <c r="AY933">
        <v>-0.1</v>
      </c>
      <c r="AZ933">
        <v>61.7</v>
      </c>
    </row>
    <row r="934" spans="1:52" hidden="1" x14ac:dyDescent="0.3">
      <c r="A934" t="s">
        <v>3497</v>
      </c>
      <c r="B934" t="s">
        <v>3498</v>
      </c>
      <c r="C934" s="1" t="str">
        <f t="shared" si="154"/>
        <v>21:1175</v>
      </c>
      <c r="D934" s="1" t="str">
        <f>HYPERLINK("http://geochem.nrcan.gc.ca/cdogs/content/svy/svy_e.htm", "")</f>
        <v/>
      </c>
      <c r="G934" s="1" t="str">
        <f>HYPERLINK("http://geochem.nrcan.gc.ca/cdogs/content/cr_/cr_00091_e.htm", "91")</f>
        <v>91</v>
      </c>
      <c r="J934" t="s">
        <v>70</v>
      </c>
      <c r="K934" t="s">
        <v>71</v>
      </c>
      <c r="L934">
        <v>46</v>
      </c>
      <c r="M934" t="s">
        <v>72</v>
      </c>
      <c r="N934">
        <v>195</v>
      </c>
      <c r="O934">
        <v>8</v>
      </c>
      <c r="P934">
        <v>261</v>
      </c>
      <c r="Q934">
        <v>1.1100000000000001</v>
      </c>
      <c r="R934">
        <v>21.1</v>
      </c>
      <c r="S934">
        <v>2.2000000000000002</v>
      </c>
      <c r="T934">
        <v>-20</v>
      </c>
      <c r="U934">
        <v>297.5</v>
      </c>
      <c r="V934">
        <v>0.51</v>
      </c>
      <c r="W934">
        <v>1.59</v>
      </c>
      <c r="X934">
        <v>1.07</v>
      </c>
      <c r="Y934">
        <v>14.3</v>
      </c>
      <c r="Z934">
        <v>27.2</v>
      </c>
      <c r="AA934">
        <v>38.82</v>
      </c>
      <c r="AB934">
        <v>3.2</v>
      </c>
      <c r="AC934">
        <v>3.5</v>
      </c>
      <c r="AD934">
        <v>87</v>
      </c>
      <c r="AE934">
        <v>7.0000000000000007E-2</v>
      </c>
      <c r="AF934">
        <v>22.4</v>
      </c>
      <c r="AG934">
        <v>0.73</v>
      </c>
      <c r="AH934">
        <v>3682</v>
      </c>
      <c r="AI934">
        <v>1.01</v>
      </c>
      <c r="AJ934">
        <v>2.4E-2</v>
      </c>
      <c r="AK934">
        <v>20.5</v>
      </c>
      <c r="AL934">
        <v>0.158</v>
      </c>
      <c r="AM934">
        <v>36.58</v>
      </c>
      <c r="AN934">
        <v>0.21</v>
      </c>
      <c r="AO934">
        <v>2.19</v>
      </c>
      <c r="AP934">
        <v>3.2</v>
      </c>
      <c r="AQ934">
        <v>1.8</v>
      </c>
      <c r="AR934">
        <v>30.6</v>
      </c>
      <c r="AS934">
        <v>0.06</v>
      </c>
      <c r="AT934">
        <v>0.6</v>
      </c>
      <c r="AU934">
        <v>310</v>
      </c>
      <c r="AV934">
        <v>0.23</v>
      </c>
      <c r="AW934">
        <v>7.4</v>
      </c>
      <c r="AX934">
        <v>44</v>
      </c>
      <c r="AY934">
        <v>0.3</v>
      </c>
      <c r="AZ934">
        <v>159.19999999999999</v>
      </c>
    </row>
    <row r="935" spans="1:52" hidden="1" x14ac:dyDescent="0.3">
      <c r="A935" t="s">
        <v>3499</v>
      </c>
      <c r="B935" t="s">
        <v>3500</v>
      </c>
      <c r="C935" s="1" t="str">
        <f t="shared" si="154"/>
        <v>21:1175</v>
      </c>
      <c r="D935" s="1" t="str">
        <f t="shared" ref="D935:D950" si="155">HYPERLINK("http://geochem.nrcan.gc.ca/cdogs/content/svy/svy210241_e.htm", "21:0241")</f>
        <v>21:0241</v>
      </c>
      <c r="E935" t="s">
        <v>3501</v>
      </c>
      <c r="F935" t="s">
        <v>3502</v>
      </c>
      <c r="H935">
        <v>71.576279999999997</v>
      </c>
      <c r="I935">
        <v>-113.20802999999999</v>
      </c>
      <c r="J935" s="1" t="str">
        <f t="shared" ref="J935:J950" si="156">HYPERLINK("http://geochem.nrcan.gc.ca/cdogs/content/kwd/kwd020030_e.htm", "NGR bulk stream sediment")</f>
        <v>NGR bulk stream sediment</v>
      </c>
      <c r="K935" s="1" t="str">
        <f t="shared" ref="K935:K950" si="157">HYPERLINK("http://geochem.nrcan.gc.ca/cdogs/content/kwd/kwd080006_e.htm", "&lt;177 micron (NGR)")</f>
        <v>&lt;177 micron (NGR)</v>
      </c>
      <c r="L935">
        <v>46</v>
      </c>
      <c r="M935" t="s">
        <v>130</v>
      </c>
      <c r="N935">
        <v>196</v>
      </c>
      <c r="O935">
        <v>1</v>
      </c>
      <c r="P935">
        <v>47</v>
      </c>
      <c r="Q935">
        <v>3.05</v>
      </c>
      <c r="R935">
        <v>2.2999999999999998</v>
      </c>
      <c r="S935">
        <v>3.4</v>
      </c>
      <c r="T935">
        <v>-20</v>
      </c>
      <c r="U935">
        <v>62</v>
      </c>
      <c r="V935">
        <v>0.11</v>
      </c>
      <c r="W935">
        <v>1.39</v>
      </c>
      <c r="X935">
        <v>0.16</v>
      </c>
      <c r="Y935">
        <v>26.4</v>
      </c>
      <c r="Z935">
        <v>49.3</v>
      </c>
      <c r="AA935">
        <v>182.74</v>
      </c>
      <c r="AB935">
        <v>4.97</v>
      </c>
      <c r="AC935">
        <v>10.7</v>
      </c>
      <c r="AD935">
        <v>26</v>
      </c>
      <c r="AE935">
        <v>0.09</v>
      </c>
      <c r="AF935">
        <v>11.1</v>
      </c>
      <c r="AG935">
        <v>1.55</v>
      </c>
      <c r="AH935">
        <v>809</v>
      </c>
      <c r="AI935">
        <v>0.36</v>
      </c>
      <c r="AJ935">
        <v>5.7000000000000002E-2</v>
      </c>
      <c r="AK935">
        <v>45.2</v>
      </c>
      <c r="AL935">
        <v>5.5E-2</v>
      </c>
      <c r="AM935">
        <v>7.22</v>
      </c>
      <c r="AN935">
        <v>0.05</v>
      </c>
      <c r="AO935">
        <v>0.05</v>
      </c>
      <c r="AP935">
        <v>13</v>
      </c>
      <c r="AQ935">
        <v>0.3</v>
      </c>
      <c r="AR935">
        <v>20.6</v>
      </c>
      <c r="AS935">
        <v>-0.02</v>
      </c>
      <c r="AT935">
        <v>2.2999999999999998</v>
      </c>
      <c r="AU935">
        <v>2980</v>
      </c>
      <c r="AV935">
        <v>0.04</v>
      </c>
      <c r="AW935">
        <v>0.5</v>
      </c>
      <c r="AX935">
        <v>199</v>
      </c>
      <c r="AY935">
        <v>-0.1</v>
      </c>
      <c r="AZ935">
        <v>73.8</v>
      </c>
    </row>
    <row r="936" spans="1:52" hidden="1" x14ac:dyDescent="0.3">
      <c r="A936" t="s">
        <v>3503</v>
      </c>
      <c r="B936" t="s">
        <v>3504</v>
      </c>
      <c r="C936" s="1" t="str">
        <f t="shared" si="154"/>
        <v>21:1175</v>
      </c>
      <c r="D936" s="1" t="str">
        <f t="shared" si="155"/>
        <v>21:0241</v>
      </c>
      <c r="E936" t="s">
        <v>3505</v>
      </c>
      <c r="F936" t="s">
        <v>3506</v>
      </c>
      <c r="H936">
        <v>71.59769</v>
      </c>
      <c r="I936">
        <v>-113.19703</v>
      </c>
      <c r="J936" s="1" t="str">
        <f t="shared" si="156"/>
        <v>NGR bulk stream sediment</v>
      </c>
      <c r="K936" s="1" t="str">
        <f t="shared" si="157"/>
        <v>&lt;177 micron (NGR)</v>
      </c>
      <c r="L936">
        <v>46</v>
      </c>
      <c r="M936" t="s">
        <v>135</v>
      </c>
      <c r="N936">
        <v>197</v>
      </c>
      <c r="O936">
        <v>1</v>
      </c>
      <c r="P936">
        <v>48</v>
      </c>
      <c r="Q936">
        <v>3.15</v>
      </c>
      <c r="R936">
        <v>1.6</v>
      </c>
      <c r="S936">
        <v>3.3</v>
      </c>
      <c r="T936">
        <v>-20</v>
      </c>
      <c r="U936">
        <v>60</v>
      </c>
      <c r="V936">
        <v>0.09</v>
      </c>
      <c r="W936">
        <v>1.36</v>
      </c>
      <c r="X936">
        <v>0.19</v>
      </c>
      <c r="Y936">
        <v>28.7</v>
      </c>
      <c r="Z936">
        <v>54.2</v>
      </c>
      <c r="AA936">
        <v>128.21</v>
      </c>
      <c r="AB936">
        <v>4.7</v>
      </c>
      <c r="AC936">
        <v>10.199999999999999</v>
      </c>
      <c r="AD936">
        <v>33</v>
      </c>
      <c r="AE936">
        <v>7.0000000000000007E-2</v>
      </c>
      <c r="AF936">
        <v>9.6</v>
      </c>
      <c r="AG936">
        <v>1.37</v>
      </c>
      <c r="AH936">
        <v>1166</v>
      </c>
      <c r="AI936">
        <v>0.22</v>
      </c>
      <c r="AJ936">
        <v>4.7E-2</v>
      </c>
      <c r="AK936">
        <v>45.9</v>
      </c>
      <c r="AL936">
        <v>0.04</v>
      </c>
      <c r="AM936">
        <v>6.4</v>
      </c>
      <c r="AN936">
        <v>0.04</v>
      </c>
      <c r="AO936">
        <v>0.04</v>
      </c>
      <c r="AP936">
        <v>14.4</v>
      </c>
      <c r="AQ936">
        <v>0.4</v>
      </c>
      <c r="AR936">
        <v>24.4</v>
      </c>
      <c r="AS936">
        <v>0.02</v>
      </c>
      <c r="AT936">
        <v>2.5</v>
      </c>
      <c r="AU936">
        <v>3500</v>
      </c>
      <c r="AV936">
        <v>-0.02</v>
      </c>
      <c r="AW936">
        <v>0.4</v>
      </c>
      <c r="AX936">
        <v>188</v>
      </c>
      <c r="AY936">
        <v>-0.1</v>
      </c>
      <c r="AZ936">
        <v>65.8</v>
      </c>
    </row>
    <row r="937" spans="1:52" hidden="1" x14ac:dyDescent="0.3">
      <c r="A937" t="s">
        <v>3507</v>
      </c>
      <c r="B937" t="s">
        <v>3508</v>
      </c>
      <c r="C937" s="1" t="str">
        <f t="shared" si="154"/>
        <v>21:1175</v>
      </c>
      <c r="D937" s="1" t="str">
        <f t="shared" si="155"/>
        <v>21:0241</v>
      </c>
      <c r="E937" t="s">
        <v>3509</v>
      </c>
      <c r="F937" t="s">
        <v>3510</v>
      </c>
      <c r="H937">
        <v>71.602000000000004</v>
      </c>
      <c r="I937">
        <v>-113.21903</v>
      </c>
      <c r="J937" s="1" t="str">
        <f t="shared" si="156"/>
        <v>NGR bulk stream sediment</v>
      </c>
      <c r="K937" s="1" t="str">
        <f t="shared" si="157"/>
        <v>&lt;177 micron (NGR)</v>
      </c>
      <c r="L937">
        <v>46</v>
      </c>
      <c r="M937" t="s">
        <v>140</v>
      </c>
      <c r="N937">
        <v>198</v>
      </c>
      <c r="O937">
        <v>1</v>
      </c>
      <c r="P937">
        <v>29</v>
      </c>
      <c r="Q937">
        <v>2.19</v>
      </c>
      <c r="R937">
        <v>1.5</v>
      </c>
      <c r="S937">
        <v>1.5</v>
      </c>
      <c r="T937">
        <v>-20</v>
      </c>
      <c r="U937">
        <v>50.4</v>
      </c>
      <c r="V937">
        <v>7.0000000000000007E-2</v>
      </c>
      <c r="W937">
        <v>2.4500000000000002</v>
      </c>
      <c r="X937">
        <v>0.15</v>
      </c>
      <c r="Y937">
        <v>21.2</v>
      </c>
      <c r="Z937">
        <v>33.9</v>
      </c>
      <c r="AA937">
        <v>94.36</v>
      </c>
      <c r="AB937">
        <v>3.71</v>
      </c>
      <c r="AC937">
        <v>7.8</v>
      </c>
      <c r="AD937">
        <v>8</v>
      </c>
      <c r="AE937">
        <v>0.05</v>
      </c>
      <c r="AF937">
        <v>10.9</v>
      </c>
      <c r="AG937">
        <v>1.77</v>
      </c>
      <c r="AH937">
        <v>439</v>
      </c>
      <c r="AI937">
        <v>0.16</v>
      </c>
      <c r="AJ937">
        <v>4.8000000000000001E-2</v>
      </c>
      <c r="AK937">
        <v>33.6</v>
      </c>
      <c r="AL937">
        <v>3.1E-2</v>
      </c>
      <c r="AM937">
        <v>6.15</v>
      </c>
      <c r="AN937">
        <v>-0.02</v>
      </c>
      <c r="AO937">
        <v>0.03</v>
      </c>
      <c r="AP937">
        <v>8.6999999999999993</v>
      </c>
      <c r="AQ937">
        <v>0.2</v>
      </c>
      <c r="AR937">
        <v>21</v>
      </c>
      <c r="AS937">
        <v>-0.02</v>
      </c>
      <c r="AT937">
        <v>3.5</v>
      </c>
      <c r="AU937">
        <v>3440</v>
      </c>
      <c r="AV937">
        <v>-0.02</v>
      </c>
      <c r="AW937">
        <v>0.4</v>
      </c>
      <c r="AX937">
        <v>161</v>
      </c>
      <c r="AY937">
        <v>-0.1</v>
      </c>
      <c r="AZ937">
        <v>51.2</v>
      </c>
    </row>
    <row r="938" spans="1:52" hidden="1" x14ac:dyDescent="0.3">
      <c r="A938" t="s">
        <v>3511</v>
      </c>
      <c r="B938" t="s">
        <v>3512</v>
      </c>
      <c r="C938" s="1" t="str">
        <f t="shared" si="154"/>
        <v>21:1175</v>
      </c>
      <c r="D938" s="1" t="str">
        <f t="shared" si="155"/>
        <v>21:0241</v>
      </c>
      <c r="E938" t="s">
        <v>3513</v>
      </c>
      <c r="F938" t="s">
        <v>3514</v>
      </c>
      <c r="H938">
        <v>71.668530000000004</v>
      </c>
      <c r="I938">
        <v>-113.17503000000001</v>
      </c>
      <c r="J938" s="1" t="str">
        <f t="shared" si="156"/>
        <v>NGR bulk stream sediment</v>
      </c>
      <c r="K938" s="1" t="str">
        <f t="shared" si="157"/>
        <v>&lt;177 micron (NGR)</v>
      </c>
      <c r="L938">
        <v>46</v>
      </c>
      <c r="M938" t="s">
        <v>145</v>
      </c>
      <c r="N938">
        <v>199</v>
      </c>
      <c r="O938">
        <v>1</v>
      </c>
      <c r="P938">
        <v>55</v>
      </c>
      <c r="Q938">
        <v>3.45</v>
      </c>
      <c r="R938">
        <v>1.6</v>
      </c>
      <c r="S938">
        <v>3.1</v>
      </c>
      <c r="T938">
        <v>-20</v>
      </c>
      <c r="U938">
        <v>52.9</v>
      </c>
      <c r="V938">
        <v>0.08</v>
      </c>
      <c r="W938">
        <v>1.29</v>
      </c>
      <c r="X938">
        <v>0.15</v>
      </c>
      <c r="Y938">
        <v>35.5</v>
      </c>
      <c r="Z938">
        <v>45.3</v>
      </c>
      <c r="AA938">
        <v>169.67</v>
      </c>
      <c r="AB938">
        <v>6.07</v>
      </c>
      <c r="AC938">
        <v>12</v>
      </c>
      <c r="AD938">
        <v>22</v>
      </c>
      <c r="AE938">
        <v>7.0000000000000007E-2</v>
      </c>
      <c r="AF938">
        <v>10.8</v>
      </c>
      <c r="AG938">
        <v>2.11</v>
      </c>
      <c r="AH938">
        <v>1123</v>
      </c>
      <c r="AI938">
        <v>0.3</v>
      </c>
      <c r="AJ938">
        <v>5.3999999999999999E-2</v>
      </c>
      <c r="AK938">
        <v>56.9</v>
      </c>
      <c r="AL938">
        <v>5.5E-2</v>
      </c>
      <c r="AM938">
        <v>6.29</v>
      </c>
      <c r="AN938">
        <v>0.03</v>
      </c>
      <c r="AO938">
        <v>0.03</v>
      </c>
      <c r="AP938">
        <v>16.5</v>
      </c>
      <c r="AQ938">
        <v>0.4</v>
      </c>
      <c r="AR938">
        <v>20</v>
      </c>
      <c r="AS938">
        <v>-0.02</v>
      </c>
      <c r="AT938">
        <v>2.5</v>
      </c>
      <c r="AU938">
        <v>4130</v>
      </c>
      <c r="AV938">
        <v>-0.02</v>
      </c>
      <c r="AW938">
        <v>0.4</v>
      </c>
      <c r="AX938">
        <v>210</v>
      </c>
      <c r="AY938">
        <v>-0.1</v>
      </c>
      <c r="AZ938">
        <v>82.6</v>
      </c>
    </row>
    <row r="939" spans="1:52" hidden="1" x14ac:dyDescent="0.3">
      <c r="A939" t="s">
        <v>3515</v>
      </c>
      <c r="B939" t="s">
        <v>3516</v>
      </c>
      <c r="C939" s="1" t="str">
        <f t="shared" si="154"/>
        <v>21:1175</v>
      </c>
      <c r="D939" s="1" t="str">
        <f t="shared" si="155"/>
        <v>21:0241</v>
      </c>
      <c r="E939" t="s">
        <v>3517</v>
      </c>
      <c r="F939" t="s">
        <v>3518</v>
      </c>
      <c r="H939">
        <v>71.52955</v>
      </c>
      <c r="I939">
        <v>-113.58605</v>
      </c>
      <c r="J939" s="1" t="str">
        <f t="shared" si="156"/>
        <v>NGR bulk stream sediment</v>
      </c>
      <c r="K939" s="1" t="str">
        <f t="shared" si="157"/>
        <v>&lt;177 micron (NGR)</v>
      </c>
      <c r="L939">
        <v>46</v>
      </c>
      <c r="M939" t="s">
        <v>150</v>
      </c>
      <c r="N939">
        <v>200</v>
      </c>
      <c r="O939">
        <v>1</v>
      </c>
      <c r="P939">
        <v>23</v>
      </c>
      <c r="Q939">
        <v>1.82</v>
      </c>
      <c r="R939">
        <v>1.7</v>
      </c>
      <c r="S939">
        <v>1.2</v>
      </c>
      <c r="T939">
        <v>-20</v>
      </c>
      <c r="U939">
        <v>79.2</v>
      </c>
      <c r="V939">
        <v>7.0000000000000007E-2</v>
      </c>
      <c r="W939">
        <v>5.03</v>
      </c>
      <c r="X939">
        <v>0.12</v>
      </c>
      <c r="Y939">
        <v>16</v>
      </c>
      <c r="Z939">
        <v>32.299999999999997</v>
      </c>
      <c r="AA939">
        <v>55.95</v>
      </c>
      <c r="AB939">
        <v>2.79</v>
      </c>
      <c r="AC939">
        <v>5.3</v>
      </c>
      <c r="AD939">
        <v>12</v>
      </c>
      <c r="AE939">
        <v>0.09</v>
      </c>
      <c r="AF939">
        <v>11.4</v>
      </c>
      <c r="AG939">
        <v>3.61</v>
      </c>
      <c r="AH939">
        <v>460</v>
      </c>
      <c r="AI939">
        <v>0.24</v>
      </c>
      <c r="AJ939">
        <v>7.9000000000000001E-2</v>
      </c>
      <c r="AK939">
        <v>31</v>
      </c>
      <c r="AL939">
        <v>3.1E-2</v>
      </c>
      <c r="AM939">
        <v>7</v>
      </c>
      <c r="AN939">
        <v>-0.02</v>
      </c>
      <c r="AO939">
        <v>0.03</v>
      </c>
      <c r="AP939">
        <v>6.8</v>
      </c>
      <c r="AQ939">
        <v>0.1</v>
      </c>
      <c r="AR939">
        <v>28.8</v>
      </c>
      <c r="AS939">
        <v>-0.02</v>
      </c>
      <c r="AT939">
        <v>2.7</v>
      </c>
      <c r="AU939">
        <v>2000</v>
      </c>
      <c r="AV939">
        <v>0.03</v>
      </c>
      <c r="AW939">
        <v>0.4</v>
      </c>
      <c r="AX939">
        <v>98</v>
      </c>
      <c r="AY939">
        <v>-0.1</v>
      </c>
      <c r="AZ939">
        <v>41.7</v>
      </c>
    </row>
    <row r="940" spans="1:52" hidden="1" x14ac:dyDescent="0.3">
      <c r="A940" t="s">
        <v>3519</v>
      </c>
      <c r="B940" t="s">
        <v>3520</v>
      </c>
      <c r="C940" s="1" t="str">
        <f t="shared" si="154"/>
        <v>21:1175</v>
      </c>
      <c r="D940" s="1" t="str">
        <f t="shared" si="155"/>
        <v>21:0241</v>
      </c>
      <c r="E940" t="s">
        <v>3521</v>
      </c>
      <c r="F940" t="s">
        <v>3522</v>
      </c>
      <c r="H940">
        <v>71.511080000000007</v>
      </c>
      <c r="I940">
        <v>-113.60305</v>
      </c>
      <c r="J940" s="1" t="str">
        <f t="shared" si="156"/>
        <v>NGR bulk stream sediment</v>
      </c>
      <c r="K940" s="1" t="str">
        <f t="shared" si="157"/>
        <v>&lt;177 micron (NGR)</v>
      </c>
      <c r="L940">
        <v>47</v>
      </c>
      <c r="M940" t="s">
        <v>57</v>
      </c>
      <c r="N940">
        <v>201</v>
      </c>
      <c r="O940">
        <v>7</v>
      </c>
      <c r="P940">
        <v>27</v>
      </c>
      <c r="Q940">
        <v>2.2999999999999998</v>
      </c>
      <c r="R940">
        <v>3.5</v>
      </c>
      <c r="S940">
        <v>0.7</v>
      </c>
      <c r="T940">
        <v>-20</v>
      </c>
      <c r="U940">
        <v>130.9</v>
      </c>
      <c r="V940">
        <v>0.16</v>
      </c>
      <c r="W940">
        <v>3.1</v>
      </c>
      <c r="X940">
        <v>0.12</v>
      </c>
      <c r="Y940">
        <v>14.2</v>
      </c>
      <c r="Z940">
        <v>32.799999999999997</v>
      </c>
      <c r="AA940">
        <v>49.2</v>
      </c>
      <c r="AB940">
        <v>2.81</v>
      </c>
      <c r="AC940">
        <v>6.5</v>
      </c>
      <c r="AD940">
        <v>11</v>
      </c>
      <c r="AE940">
        <v>0.32</v>
      </c>
      <c r="AF940">
        <v>22.4</v>
      </c>
      <c r="AG940">
        <v>5.3</v>
      </c>
      <c r="AH940">
        <v>515</v>
      </c>
      <c r="AI940">
        <v>0.33</v>
      </c>
      <c r="AJ940">
        <v>3.5000000000000003E-2</v>
      </c>
      <c r="AK940">
        <v>27.9</v>
      </c>
      <c r="AL940">
        <v>4.8000000000000001E-2</v>
      </c>
      <c r="AM940">
        <v>10</v>
      </c>
      <c r="AN940">
        <v>-0.02</v>
      </c>
      <c r="AO940">
        <v>0.04</v>
      </c>
      <c r="AP940">
        <v>5.5</v>
      </c>
      <c r="AQ940">
        <v>0.2</v>
      </c>
      <c r="AR940">
        <v>19.7</v>
      </c>
      <c r="AS940">
        <v>-0.02</v>
      </c>
      <c r="AT940">
        <v>4.0999999999999996</v>
      </c>
      <c r="AU940">
        <v>950</v>
      </c>
      <c r="AV940">
        <v>0.12</v>
      </c>
      <c r="AW940">
        <v>0.9</v>
      </c>
      <c r="AX940">
        <v>67</v>
      </c>
      <c r="AY940">
        <v>-0.1</v>
      </c>
      <c r="AZ940">
        <v>59</v>
      </c>
    </row>
    <row r="941" spans="1:52" hidden="1" x14ac:dyDescent="0.3">
      <c r="A941" t="s">
        <v>3523</v>
      </c>
      <c r="B941" t="s">
        <v>3524</v>
      </c>
      <c r="C941" s="1" t="str">
        <f t="shared" si="154"/>
        <v>21:1175</v>
      </c>
      <c r="D941" s="1" t="str">
        <f t="shared" si="155"/>
        <v>21:0241</v>
      </c>
      <c r="E941" t="s">
        <v>3525</v>
      </c>
      <c r="F941" t="s">
        <v>3526</v>
      </c>
      <c r="H941">
        <v>71.521119999999996</v>
      </c>
      <c r="I941">
        <v>-113.57805</v>
      </c>
      <c r="J941" s="1" t="str">
        <f t="shared" si="156"/>
        <v>NGR bulk stream sediment</v>
      </c>
      <c r="K941" s="1" t="str">
        <f t="shared" si="157"/>
        <v>&lt;177 micron (NGR)</v>
      </c>
      <c r="L941">
        <v>47</v>
      </c>
      <c r="M941" t="s">
        <v>62</v>
      </c>
      <c r="N941">
        <v>202</v>
      </c>
      <c r="O941">
        <v>1</v>
      </c>
      <c r="P941">
        <v>66</v>
      </c>
      <c r="Q941">
        <v>2.34</v>
      </c>
      <c r="R941">
        <v>3</v>
      </c>
      <c r="S941">
        <v>3</v>
      </c>
      <c r="T941">
        <v>-20</v>
      </c>
      <c r="U941">
        <v>123.1</v>
      </c>
      <c r="V941">
        <v>0.14000000000000001</v>
      </c>
      <c r="W941">
        <v>2.09</v>
      </c>
      <c r="X941">
        <v>0.13</v>
      </c>
      <c r="Y941">
        <v>22.2</v>
      </c>
      <c r="Z941">
        <v>50.6</v>
      </c>
      <c r="AA941">
        <v>147.87</v>
      </c>
      <c r="AB941">
        <v>3.79</v>
      </c>
      <c r="AC941">
        <v>7.6</v>
      </c>
      <c r="AD941">
        <v>19</v>
      </c>
      <c r="AE941">
        <v>0.2</v>
      </c>
      <c r="AF941">
        <v>16.8</v>
      </c>
      <c r="AG941">
        <v>3.02</v>
      </c>
      <c r="AH941">
        <v>625</v>
      </c>
      <c r="AI941">
        <v>0.31</v>
      </c>
      <c r="AJ941">
        <v>7.4999999999999997E-2</v>
      </c>
      <c r="AK941">
        <v>50.7</v>
      </c>
      <c r="AL941">
        <v>5.8999999999999997E-2</v>
      </c>
      <c r="AM941">
        <v>8.14</v>
      </c>
      <c r="AN941">
        <v>0.03</v>
      </c>
      <c r="AO941">
        <v>0.05</v>
      </c>
      <c r="AP941">
        <v>8.4</v>
      </c>
      <c r="AQ941">
        <v>0.6</v>
      </c>
      <c r="AR941">
        <v>21.4</v>
      </c>
      <c r="AS941">
        <v>-0.02</v>
      </c>
      <c r="AT941">
        <v>3.3</v>
      </c>
      <c r="AU941">
        <v>1910</v>
      </c>
      <c r="AV941">
        <v>0.09</v>
      </c>
      <c r="AW941">
        <v>0.7</v>
      </c>
      <c r="AX941">
        <v>110</v>
      </c>
      <c r="AY941">
        <v>-0.1</v>
      </c>
      <c r="AZ941">
        <v>62.1</v>
      </c>
    </row>
    <row r="942" spans="1:52" hidden="1" x14ac:dyDescent="0.3">
      <c r="A942" t="s">
        <v>3527</v>
      </c>
      <c r="B942" t="s">
        <v>3528</v>
      </c>
      <c r="C942" s="1" t="str">
        <f t="shared" si="154"/>
        <v>21:1175</v>
      </c>
      <c r="D942" s="1" t="str">
        <f t="shared" si="155"/>
        <v>21:0241</v>
      </c>
      <c r="E942" t="s">
        <v>3521</v>
      </c>
      <c r="F942" t="s">
        <v>3529</v>
      </c>
      <c r="H942">
        <v>71.511080000000007</v>
      </c>
      <c r="I942">
        <v>-113.60305</v>
      </c>
      <c r="J942" s="1" t="str">
        <f t="shared" si="156"/>
        <v>NGR bulk stream sediment</v>
      </c>
      <c r="K942" s="1" t="str">
        <f t="shared" si="157"/>
        <v>&lt;177 micron (NGR)</v>
      </c>
      <c r="L942">
        <v>47</v>
      </c>
      <c r="M942" t="s">
        <v>116</v>
      </c>
      <c r="N942">
        <v>203</v>
      </c>
      <c r="O942">
        <v>1</v>
      </c>
      <c r="P942">
        <v>30</v>
      </c>
      <c r="Q942">
        <v>2.38</v>
      </c>
      <c r="R942">
        <v>3</v>
      </c>
      <c r="S942">
        <v>1.1000000000000001</v>
      </c>
      <c r="T942">
        <v>-20</v>
      </c>
      <c r="U942">
        <v>126.2</v>
      </c>
      <c r="V942">
        <v>0.15</v>
      </c>
      <c r="W942">
        <v>2.84</v>
      </c>
      <c r="X942">
        <v>0.12</v>
      </c>
      <c r="Y942">
        <v>13.4</v>
      </c>
      <c r="Z942">
        <v>33.799999999999997</v>
      </c>
      <c r="AA942">
        <v>53.54</v>
      </c>
      <c r="AB942">
        <v>2.68</v>
      </c>
      <c r="AC942">
        <v>6.7</v>
      </c>
      <c r="AD942">
        <v>13</v>
      </c>
      <c r="AE942">
        <v>0.33</v>
      </c>
      <c r="AF942">
        <v>20.399999999999999</v>
      </c>
      <c r="AG942">
        <v>5.26</v>
      </c>
      <c r="AH942">
        <v>339</v>
      </c>
      <c r="AI942">
        <v>0.31</v>
      </c>
      <c r="AJ942">
        <v>0.04</v>
      </c>
      <c r="AK942">
        <v>27.7</v>
      </c>
      <c r="AL942">
        <v>4.8000000000000001E-2</v>
      </c>
      <c r="AM942">
        <v>9.18</v>
      </c>
      <c r="AN942">
        <v>-0.02</v>
      </c>
      <c r="AO942">
        <v>0.05</v>
      </c>
      <c r="AP942">
        <v>5.7</v>
      </c>
      <c r="AQ942">
        <v>0.3</v>
      </c>
      <c r="AR942">
        <v>19</v>
      </c>
      <c r="AS942">
        <v>-0.02</v>
      </c>
      <c r="AT942">
        <v>3.9</v>
      </c>
      <c r="AU942">
        <v>910</v>
      </c>
      <c r="AV942">
        <v>0.12</v>
      </c>
      <c r="AW942">
        <v>0.9</v>
      </c>
      <c r="AX942">
        <v>63</v>
      </c>
      <c r="AY942">
        <v>-0.1</v>
      </c>
      <c r="AZ942">
        <v>60.5</v>
      </c>
    </row>
    <row r="943" spans="1:52" hidden="1" x14ac:dyDescent="0.3">
      <c r="A943" t="s">
        <v>3530</v>
      </c>
      <c r="B943" t="s">
        <v>3531</v>
      </c>
      <c r="C943" s="1" t="str">
        <f t="shared" si="154"/>
        <v>21:1175</v>
      </c>
      <c r="D943" s="1" t="str">
        <f t="shared" si="155"/>
        <v>21:0241</v>
      </c>
      <c r="E943" t="s">
        <v>3521</v>
      </c>
      <c r="F943" t="s">
        <v>3532</v>
      </c>
      <c r="H943">
        <v>71.511080000000007</v>
      </c>
      <c r="I943">
        <v>-113.60305</v>
      </c>
      <c r="J943" s="1" t="str">
        <f t="shared" si="156"/>
        <v>NGR bulk stream sediment</v>
      </c>
      <c r="K943" s="1" t="str">
        <f t="shared" si="157"/>
        <v>&lt;177 micron (NGR)</v>
      </c>
      <c r="L943">
        <v>47</v>
      </c>
      <c r="M943" t="s">
        <v>120</v>
      </c>
      <c r="N943">
        <v>204</v>
      </c>
      <c r="O943">
        <v>1</v>
      </c>
      <c r="P943">
        <v>31</v>
      </c>
      <c r="Q943">
        <v>2.44</v>
      </c>
      <c r="R943">
        <v>3</v>
      </c>
      <c r="S943">
        <v>1</v>
      </c>
      <c r="T943">
        <v>-20</v>
      </c>
      <c r="U943">
        <v>125.7</v>
      </c>
      <c r="V943">
        <v>0.16</v>
      </c>
      <c r="W943">
        <v>2.85</v>
      </c>
      <c r="X943">
        <v>0.12</v>
      </c>
      <c r="Y943">
        <v>13</v>
      </c>
      <c r="Z943">
        <v>33.799999999999997</v>
      </c>
      <c r="AA943">
        <v>53.75</v>
      </c>
      <c r="AB943">
        <v>2.72</v>
      </c>
      <c r="AC943">
        <v>6.6</v>
      </c>
      <c r="AD943">
        <v>15</v>
      </c>
      <c r="AE943">
        <v>0.34</v>
      </c>
      <c r="AF943">
        <v>20.9</v>
      </c>
      <c r="AG943">
        <v>5.39</v>
      </c>
      <c r="AH943">
        <v>371</v>
      </c>
      <c r="AI943">
        <v>0.33</v>
      </c>
      <c r="AJ943">
        <v>0.04</v>
      </c>
      <c r="AK943">
        <v>28.1</v>
      </c>
      <c r="AL943">
        <v>4.8000000000000001E-2</v>
      </c>
      <c r="AM943">
        <v>9.4</v>
      </c>
      <c r="AN943">
        <v>-0.02</v>
      </c>
      <c r="AO943">
        <v>0.04</v>
      </c>
      <c r="AP943">
        <v>5.6</v>
      </c>
      <c r="AQ943">
        <v>0.4</v>
      </c>
      <c r="AR943">
        <v>18.399999999999999</v>
      </c>
      <c r="AS943">
        <v>0.03</v>
      </c>
      <c r="AT943">
        <v>4</v>
      </c>
      <c r="AU943">
        <v>860</v>
      </c>
      <c r="AV943">
        <v>0.12</v>
      </c>
      <c r="AW943">
        <v>0.9</v>
      </c>
      <c r="AX943">
        <v>64</v>
      </c>
      <c r="AY943">
        <v>-0.1</v>
      </c>
      <c r="AZ943">
        <v>62.5</v>
      </c>
    </row>
    <row r="944" spans="1:52" hidden="1" x14ac:dyDescent="0.3">
      <c r="A944" t="s">
        <v>3533</v>
      </c>
      <c r="B944" t="s">
        <v>3534</v>
      </c>
      <c r="C944" s="1" t="str">
        <f t="shared" si="154"/>
        <v>21:1175</v>
      </c>
      <c r="D944" s="1" t="str">
        <f t="shared" si="155"/>
        <v>21:0241</v>
      </c>
      <c r="E944" t="s">
        <v>3535</v>
      </c>
      <c r="F944" t="s">
        <v>3536</v>
      </c>
      <c r="H944">
        <v>71.488810000000001</v>
      </c>
      <c r="I944">
        <v>-113.62703999999999</v>
      </c>
      <c r="J944" s="1" t="str">
        <f t="shared" si="156"/>
        <v>NGR bulk stream sediment</v>
      </c>
      <c r="K944" s="1" t="str">
        <f t="shared" si="157"/>
        <v>&lt;177 micron (NGR)</v>
      </c>
      <c r="L944">
        <v>47</v>
      </c>
      <c r="M944" t="s">
        <v>67</v>
      </c>
      <c r="N944">
        <v>205</v>
      </c>
      <c r="O944">
        <v>1</v>
      </c>
      <c r="P944">
        <v>44</v>
      </c>
      <c r="Q944">
        <v>2.11</v>
      </c>
      <c r="R944">
        <v>1.9</v>
      </c>
      <c r="S944">
        <v>3.1</v>
      </c>
      <c r="T944">
        <v>-20</v>
      </c>
      <c r="U944">
        <v>74.3</v>
      </c>
      <c r="V944">
        <v>7.0000000000000007E-2</v>
      </c>
      <c r="W944">
        <v>1.52</v>
      </c>
      <c r="X944">
        <v>0.13</v>
      </c>
      <c r="Y944">
        <v>19.600000000000001</v>
      </c>
      <c r="Z944">
        <v>28.2</v>
      </c>
      <c r="AA944">
        <v>117.39</v>
      </c>
      <c r="AB944">
        <v>3.64</v>
      </c>
      <c r="AC944">
        <v>7.1</v>
      </c>
      <c r="AD944">
        <v>42</v>
      </c>
      <c r="AE944">
        <v>7.0000000000000007E-2</v>
      </c>
      <c r="AF944">
        <v>9.1999999999999993</v>
      </c>
      <c r="AG944">
        <v>1.39</v>
      </c>
      <c r="AH944">
        <v>822</v>
      </c>
      <c r="AI944">
        <v>0.44</v>
      </c>
      <c r="AJ944">
        <v>5.7000000000000002E-2</v>
      </c>
      <c r="AK944">
        <v>36.200000000000003</v>
      </c>
      <c r="AL944">
        <v>6.7000000000000004E-2</v>
      </c>
      <c r="AM944">
        <v>6.82</v>
      </c>
      <c r="AN944">
        <v>0.11</v>
      </c>
      <c r="AO944">
        <v>0.06</v>
      </c>
      <c r="AP944">
        <v>7.3</v>
      </c>
      <c r="AQ944">
        <v>0.7</v>
      </c>
      <c r="AR944">
        <v>18.8</v>
      </c>
      <c r="AS944">
        <v>-0.02</v>
      </c>
      <c r="AT944">
        <v>1.3</v>
      </c>
      <c r="AU944">
        <v>1960</v>
      </c>
      <c r="AV944">
        <v>0.05</v>
      </c>
      <c r="AW944">
        <v>0.5</v>
      </c>
      <c r="AX944">
        <v>137</v>
      </c>
      <c r="AY944">
        <v>-0.1</v>
      </c>
      <c r="AZ944">
        <v>72.7</v>
      </c>
    </row>
    <row r="945" spans="1:52" hidden="1" x14ac:dyDescent="0.3">
      <c r="A945" t="s">
        <v>3537</v>
      </c>
      <c r="B945" t="s">
        <v>3538</v>
      </c>
      <c r="C945" s="1" t="str">
        <f t="shared" si="154"/>
        <v>21:1175</v>
      </c>
      <c r="D945" s="1" t="str">
        <f t="shared" si="155"/>
        <v>21:0241</v>
      </c>
      <c r="E945" t="s">
        <v>3539</v>
      </c>
      <c r="F945" t="s">
        <v>3540</v>
      </c>
      <c r="H945">
        <v>71.480429999999998</v>
      </c>
      <c r="I945">
        <v>-113.68304999999999</v>
      </c>
      <c r="J945" s="1" t="str">
        <f t="shared" si="156"/>
        <v>NGR bulk stream sediment</v>
      </c>
      <c r="K945" s="1" t="str">
        <f t="shared" si="157"/>
        <v>&lt;177 micron (NGR)</v>
      </c>
      <c r="L945">
        <v>47</v>
      </c>
      <c r="M945" t="s">
        <v>77</v>
      </c>
      <c r="N945">
        <v>206</v>
      </c>
      <c r="O945">
        <v>1</v>
      </c>
      <c r="P945">
        <v>50</v>
      </c>
      <c r="Q945">
        <v>2.54</v>
      </c>
      <c r="R945">
        <v>2.8</v>
      </c>
      <c r="S945">
        <v>2.1</v>
      </c>
      <c r="T945">
        <v>-20</v>
      </c>
      <c r="U945">
        <v>103.8</v>
      </c>
      <c r="V945">
        <v>0.12</v>
      </c>
      <c r="W945">
        <v>1.05</v>
      </c>
      <c r="X945">
        <v>0.32</v>
      </c>
      <c r="Y945">
        <v>32.9</v>
      </c>
      <c r="Z945">
        <v>83.9</v>
      </c>
      <c r="AA945">
        <v>119</v>
      </c>
      <c r="AB945">
        <v>6.88</v>
      </c>
      <c r="AC945">
        <v>9.4</v>
      </c>
      <c r="AD945">
        <v>36</v>
      </c>
      <c r="AE945">
        <v>0.12</v>
      </c>
      <c r="AF945">
        <v>8.4</v>
      </c>
      <c r="AG945">
        <v>2.79</v>
      </c>
      <c r="AH945">
        <v>1029</v>
      </c>
      <c r="AI945">
        <v>0.26</v>
      </c>
      <c r="AJ945">
        <v>8.6999999999999994E-2</v>
      </c>
      <c r="AK945">
        <v>63.6</v>
      </c>
      <c r="AL945">
        <v>3.5999999999999997E-2</v>
      </c>
      <c r="AM945">
        <v>18.829999999999998</v>
      </c>
      <c r="AN945">
        <v>0.14000000000000001</v>
      </c>
      <c r="AO945">
        <v>0.06</v>
      </c>
      <c r="AP945">
        <v>11.3</v>
      </c>
      <c r="AQ945">
        <v>0.4</v>
      </c>
      <c r="AR945">
        <v>18.2</v>
      </c>
      <c r="AS945">
        <v>-0.02</v>
      </c>
      <c r="AT945">
        <v>1.3</v>
      </c>
      <c r="AU945">
        <v>3860</v>
      </c>
      <c r="AV945">
        <v>0.04</v>
      </c>
      <c r="AW945">
        <v>0.4</v>
      </c>
      <c r="AX945">
        <v>224</v>
      </c>
      <c r="AY945">
        <v>-0.1</v>
      </c>
      <c r="AZ945">
        <v>187.4</v>
      </c>
    </row>
    <row r="946" spans="1:52" hidden="1" x14ac:dyDescent="0.3">
      <c r="A946" t="s">
        <v>3541</v>
      </c>
      <c r="B946" t="s">
        <v>3542</v>
      </c>
      <c r="C946" s="1" t="str">
        <f t="shared" si="154"/>
        <v>21:1175</v>
      </c>
      <c r="D946" s="1" t="str">
        <f t="shared" si="155"/>
        <v>21:0241</v>
      </c>
      <c r="E946" t="s">
        <v>3543</v>
      </c>
      <c r="F946" t="s">
        <v>3544</v>
      </c>
      <c r="H946">
        <v>71.478250000000003</v>
      </c>
      <c r="I946">
        <v>-113.73105</v>
      </c>
      <c r="J946" s="1" t="str">
        <f t="shared" si="156"/>
        <v>NGR bulk stream sediment</v>
      </c>
      <c r="K946" s="1" t="str">
        <f t="shared" si="157"/>
        <v>&lt;177 micron (NGR)</v>
      </c>
      <c r="L946">
        <v>47</v>
      </c>
      <c r="M946" t="s">
        <v>82</v>
      </c>
      <c r="N946">
        <v>207</v>
      </c>
      <c r="O946">
        <v>1</v>
      </c>
      <c r="P946">
        <v>54</v>
      </c>
      <c r="Q946">
        <v>2.67</v>
      </c>
      <c r="R946">
        <v>3.3</v>
      </c>
      <c r="S946">
        <v>1.4</v>
      </c>
      <c r="T946">
        <v>-20</v>
      </c>
      <c r="U946">
        <v>119.6</v>
      </c>
      <c r="V946">
        <v>0.23</v>
      </c>
      <c r="W946">
        <v>1.1399999999999999</v>
      </c>
      <c r="X946">
        <v>0.32</v>
      </c>
      <c r="Y946">
        <v>25.8</v>
      </c>
      <c r="Z946">
        <v>78</v>
      </c>
      <c r="AA946">
        <v>102</v>
      </c>
      <c r="AB946">
        <v>4.17</v>
      </c>
      <c r="AC946">
        <v>9.1999999999999993</v>
      </c>
      <c r="AD946">
        <v>20</v>
      </c>
      <c r="AE946">
        <v>0.11</v>
      </c>
      <c r="AF946">
        <v>14.2</v>
      </c>
      <c r="AG946">
        <v>3.44</v>
      </c>
      <c r="AH946">
        <v>313</v>
      </c>
      <c r="AI946">
        <v>0.28999999999999998</v>
      </c>
      <c r="AJ946">
        <v>6.9000000000000006E-2</v>
      </c>
      <c r="AK946">
        <v>50</v>
      </c>
      <c r="AL946">
        <v>4.1000000000000002E-2</v>
      </c>
      <c r="AM946">
        <v>24.41</v>
      </c>
      <c r="AN946">
        <v>0.05</v>
      </c>
      <c r="AO946">
        <v>0.04</v>
      </c>
      <c r="AP946">
        <v>11.7</v>
      </c>
      <c r="AQ946">
        <v>0.4</v>
      </c>
      <c r="AR946">
        <v>17.399999999999999</v>
      </c>
      <c r="AS946">
        <v>0.05</v>
      </c>
      <c r="AT946">
        <v>2.5</v>
      </c>
      <c r="AU946">
        <v>2820</v>
      </c>
      <c r="AV946">
        <v>7.0000000000000007E-2</v>
      </c>
      <c r="AW946">
        <v>0.6</v>
      </c>
      <c r="AX946">
        <v>171</v>
      </c>
      <c r="AY946">
        <v>-0.1</v>
      </c>
      <c r="AZ946">
        <v>193.7</v>
      </c>
    </row>
    <row r="947" spans="1:52" hidden="1" x14ac:dyDescent="0.3">
      <c r="A947" t="s">
        <v>3545</v>
      </c>
      <c r="B947" t="s">
        <v>3546</v>
      </c>
      <c r="C947" s="1" t="str">
        <f t="shared" si="154"/>
        <v>21:1175</v>
      </c>
      <c r="D947" s="1" t="str">
        <f t="shared" si="155"/>
        <v>21:0241</v>
      </c>
      <c r="E947" t="s">
        <v>3547</v>
      </c>
      <c r="F947" t="s">
        <v>3548</v>
      </c>
      <c r="H947">
        <v>71.438509999999994</v>
      </c>
      <c r="I947">
        <v>-113.74105</v>
      </c>
      <c r="J947" s="1" t="str">
        <f t="shared" si="156"/>
        <v>NGR bulk stream sediment</v>
      </c>
      <c r="K947" s="1" t="str">
        <f t="shared" si="157"/>
        <v>&lt;177 micron (NGR)</v>
      </c>
      <c r="L947">
        <v>47</v>
      </c>
      <c r="M947" t="s">
        <v>87</v>
      </c>
      <c r="N947">
        <v>208</v>
      </c>
      <c r="O947">
        <v>1</v>
      </c>
      <c r="P947">
        <v>47</v>
      </c>
      <c r="Q947">
        <v>2.4900000000000002</v>
      </c>
      <c r="R947">
        <v>0.9</v>
      </c>
      <c r="S947">
        <v>2.4</v>
      </c>
      <c r="T947">
        <v>-20</v>
      </c>
      <c r="U947">
        <v>41.1</v>
      </c>
      <c r="V947">
        <v>0.08</v>
      </c>
      <c r="W947">
        <v>2.65</v>
      </c>
      <c r="X947">
        <v>0.13</v>
      </c>
      <c r="Y947">
        <v>21.9</v>
      </c>
      <c r="Z947">
        <v>40</v>
      </c>
      <c r="AA947">
        <v>142.55000000000001</v>
      </c>
      <c r="AB947">
        <v>3.67</v>
      </c>
      <c r="AC947">
        <v>7.1</v>
      </c>
      <c r="AD947">
        <v>16</v>
      </c>
      <c r="AE947">
        <v>0.08</v>
      </c>
      <c r="AF947">
        <v>9</v>
      </c>
      <c r="AG947">
        <v>2.76</v>
      </c>
      <c r="AH947">
        <v>321</v>
      </c>
      <c r="AI947">
        <v>0.18</v>
      </c>
      <c r="AJ947">
        <v>0.112</v>
      </c>
      <c r="AK947">
        <v>44.4</v>
      </c>
      <c r="AL947">
        <v>3.2000000000000001E-2</v>
      </c>
      <c r="AM947">
        <v>6.66</v>
      </c>
      <c r="AN947">
        <v>0.04</v>
      </c>
      <c r="AO947">
        <v>0.03</v>
      </c>
      <c r="AP947">
        <v>9.6</v>
      </c>
      <c r="AQ947">
        <v>0.8</v>
      </c>
      <c r="AR947">
        <v>28.8</v>
      </c>
      <c r="AS947">
        <v>-0.02</v>
      </c>
      <c r="AT947">
        <v>1.9</v>
      </c>
      <c r="AU947">
        <v>2320</v>
      </c>
      <c r="AV947">
        <v>0.04</v>
      </c>
      <c r="AW947">
        <v>0.5</v>
      </c>
      <c r="AX947">
        <v>139</v>
      </c>
      <c r="AY947">
        <v>-0.1</v>
      </c>
      <c r="AZ947">
        <v>51.5</v>
      </c>
    </row>
    <row r="948" spans="1:52" hidden="1" x14ac:dyDescent="0.3">
      <c r="A948" t="s">
        <v>3549</v>
      </c>
      <c r="B948" t="s">
        <v>3550</v>
      </c>
      <c r="C948" s="1" t="str">
        <f t="shared" si="154"/>
        <v>21:1175</v>
      </c>
      <c r="D948" s="1" t="str">
        <f t="shared" si="155"/>
        <v>21:0241</v>
      </c>
      <c r="E948" t="s">
        <v>3551</v>
      </c>
      <c r="F948" t="s">
        <v>3552</v>
      </c>
      <c r="H948">
        <v>71.431489999999997</v>
      </c>
      <c r="I948">
        <v>-113.74605</v>
      </c>
      <c r="J948" s="1" t="str">
        <f t="shared" si="156"/>
        <v>NGR bulk stream sediment</v>
      </c>
      <c r="K948" s="1" t="str">
        <f t="shared" si="157"/>
        <v>&lt;177 micron (NGR)</v>
      </c>
      <c r="L948">
        <v>47</v>
      </c>
      <c r="M948" t="s">
        <v>92</v>
      </c>
      <c r="N948">
        <v>209</v>
      </c>
      <c r="O948">
        <v>1</v>
      </c>
      <c r="P948">
        <v>82</v>
      </c>
      <c r="Q948">
        <v>2.84</v>
      </c>
      <c r="R948">
        <v>2.5</v>
      </c>
      <c r="S948">
        <v>2.9</v>
      </c>
      <c r="T948">
        <v>-20</v>
      </c>
      <c r="U948">
        <v>53.5</v>
      </c>
      <c r="V948">
        <v>0.23</v>
      </c>
      <c r="W948">
        <v>2.29</v>
      </c>
      <c r="X948">
        <v>0.48</v>
      </c>
      <c r="Y948">
        <v>24.7</v>
      </c>
      <c r="Z948">
        <v>50</v>
      </c>
      <c r="AA948">
        <v>205.66</v>
      </c>
      <c r="AB948">
        <v>4.26</v>
      </c>
      <c r="AC948">
        <v>8.1</v>
      </c>
      <c r="AD948">
        <v>143</v>
      </c>
      <c r="AE948">
        <v>0.12</v>
      </c>
      <c r="AF948">
        <v>12.1</v>
      </c>
      <c r="AG948">
        <v>2.74</v>
      </c>
      <c r="AH948">
        <v>455</v>
      </c>
      <c r="AI948">
        <v>0.43</v>
      </c>
      <c r="AJ948">
        <v>8.8999999999999996E-2</v>
      </c>
      <c r="AK948">
        <v>49.6</v>
      </c>
      <c r="AL948">
        <v>5.8999999999999997E-2</v>
      </c>
      <c r="AM948">
        <v>8.14</v>
      </c>
      <c r="AN948">
        <v>0.05</v>
      </c>
      <c r="AO948">
        <v>0.05</v>
      </c>
      <c r="AP948">
        <v>11.7</v>
      </c>
      <c r="AQ948">
        <v>1.1000000000000001</v>
      </c>
      <c r="AR948">
        <v>27.8</v>
      </c>
      <c r="AS948">
        <v>0.05</v>
      </c>
      <c r="AT948">
        <v>3.2</v>
      </c>
      <c r="AU948">
        <v>1810</v>
      </c>
      <c r="AV948">
        <v>0.18</v>
      </c>
      <c r="AW948">
        <v>0.6</v>
      </c>
      <c r="AX948">
        <v>137</v>
      </c>
      <c r="AY948">
        <v>-0.1</v>
      </c>
      <c r="AZ948">
        <v>63</v>
      </c>
    </row>
    <row r="949" spans="1:52" hidden="1" x14ac:dyDescent="0.3">
      <c r="A949" t="s">
        <v>3553</v>
      </c>
      <c r="B949" t="s">
        <v>3554</v>
      </c>
      <c r="C949" s="1" t="str">
        <f t="shared" si="154"/>
        <v>21:1175</v>
      </c>
      <c r="D949" s="1" t="str">
        <f t="shared" si="155"/>
        <v>21:0241</v>
      </c>
      <c r="E949" t="s">
        <v>3555</v>
      </c>
      <c r="F949" t="s">
        <v>3556</v>
      </c>
      <c r="H949">
        <v>71.438760000000002</v>
      </c>
      <c r="I949">
        <v>-113.79405</v>
      </c>
      <c r="J949" s="1" t="str">
        <f t="shared" si="156"/>
        <v>NGR bulk stream sediment</v>
      </c>
      <c r="K949" s="1" t="str">
        <f t="shared" si="157"/>
        <v>&lt;177 micron (NGR)</v>
      </c>
      <c r="L949">
        <v>47</v>
      </c>
      <c r="M949" t="s">
        <v>97</v>
      </c>
      <c r="N949">
        <v>210</v>
      </c>
      <c r="O949">
        <v>1</v>
      </c>
      <c r="P949">
        <v>42</v>
      </c>
      <c r="Q949">
        <v>1.79</v>
      </c>
      <c r="R949">
        <v>1.4</v>
      </c>
      <c r="S949">
        <v>1.8</v>
      </c>
      <c r="T949">
        <v>-20</v>
      </c>
      <c r="U949">
        <v>47.2</v>
      </c>
      <c r="V949">
        <v>0.06</v>
      </c>
      <c r="W949">
        <v>6.87</v>
      </c>
      <c r="X949">
        <v>0.14000000000000001</v>
      </c>
      <c r="Y949">
        <v>16.7</v>
      </c>
      <c r="Z949">
        <v>30</v>
      </c>
      <c r="AA949">
        <v>102.51</v>
      </c>
      <c r="AB949">
        <v>2.77</v>
      </c>
      <c r="AC949">
        <v>5.3</v>
      </c>
      <c r="AD949">
        <v>7</v>
      </c>
      <c r="AE949">
        <v>7.0000000000000007E-2</v>
      </c>
      <c r="AF949">
        <v>9.1</v>
      </c>
      <c r="AG949">
        <v>4.71</v>
      </c>
      <c r="AH949">
        <v>517</v>
      </c>
      <c r="AI949">
        <v>0.25</v>
      </c>
      <c r="AJ949">
        <v>6.6000000000000003E-2</v>
      </c>
      <c r="AK949">
        <v>31.2</v>
      </c>
      <c r="AL949">
        <v>2.7E-2</v>
      </c>
      <c r="AM949">
        <v>6.5</v>
      </c>
      <c r="AN949">
        <v>-0.02</v>
      </c>
      <c r="AO949">
        <v>0.03</v>
      </c>
      <c r="AP949">
        <v>7.9</v>
      </c>
      <c r="AQ949">
        <v>0.2</v>
      </c>
      <c r="AR949">
        <v>35.200000000000003</v>
      </c>
      <c r="AS949">
        <v>0.02</v>
      </c>
      <c r="AT949">
        <v>2.4</v>
      </c>
      <c r="AU949">
        <v>1760</v>
      </c>
      <c r="AV949">
        <v>0.03</v>
      </c>
      <c r="AW949">
        <v>0.4</v>
      </c>
      <c r="AX949">
        <v>100</v>
      </c>
      <c r="AY949">
        <v>-0.1</v>
      </c>
      <c r="AZ949">
        <v>38.5</v>
      </c>
    </row>
    <row r="950" spans="1:52" hidden="1" x14ac:dyDescent="0.3">
      <c r="A950" t="s">
        <v>3557</v>
      </c>
      <c r="B950" t="s">
        <v>3558</v>
      </c>
      <c r="C950" s="1" t="str">
        <f t="shared" si="154"/>
        <v>21:1175</v>
      </c>
      <c r="D950" s="1" t="str">
        <f t="shared" si="155"/>
        <v>21:0241</v>
      </c>
      <c r="E950" t="s">
        <v>3559</v>
      </c>
      <c r="F950" t="s">
        <v>3560</v>
      </c>
      <c r="H950">
        <v>71.378919999999994</v>
      </c>
      <c r="I950">
        <v>-113.86705000000001</v>
      </c>
      <c r="J950" s="1" t="str">
        <f t="shared" si="156"/>
        <v>NGR bulk stream sediment</v>
      </c>
      <c r="K950" s="1" t="str">
        <f t="shared" si="157"/>
        <v>&lt;177 micron (NGR)</v>
      </c>
      <c r="L950">
        <v>47</v>
      </c>
      <c r="M950" t="s">
        <v>102</v>
      </c>
      <c r="N950">
        <v>211</v>
      </c>
      <c r="O950">
        <v>1</v>
      </c>
      <c r="P950">
        <v>26</v>
      </c>
      <c r="Q950">
        <v>1.99</v>
      </c>
      <c r="R950">
        <v>2.1</v>
      </c>
      <c r="S950">
        <v>1.6</v>
      </c>
      <c r="T950">
        <v>-20</v>
      </c>
      <c r="U950">
        <v>78.7</v>
      </c>
      <c r="V950">
        <v>0.1</v>
      </c>
      <c r="W950">
        <v>5.14</v>
      </c>
      <c r="X950">
        <v>0.1</v>
      </c>
      <c r="Y950">
        <v>14.6</v>
      </c>
      <c r="Z950">
        <v>39.200000000000003</v>
      </c>
      <c r="AA950">
        <v>56.63</v>
      </c>
      <c r="AB950">
        <v>2.57</v>
      </c>
      <c r="AC950">
        <v>6.1</v>
      </c>
      <c r="AD950">
        <v>-5</v>
      </c>
      <c r="AE950">
        <v>0.11</v>
      </c>
      <c r="AF950">
        <v>15.2</v>
      </c>
      <c r="AG950">
        <v>4.6100000000000003</v>
      </c>
      <c r="AH950">
        <v>330</v>
      </c>
      <c r="AI950">
        <v>0.25</v>
      </c>
      <c r="AJ950">
        <v>7.2999999999999995E-2</v>
      </c>
      <c r="AK950">
        <v>30.6</v>
      </c>
      <c r="AL950">
        <v>4.1000000000000002E-2</v>
      </c>
      <c r="AM950">
        <v>7.39</v>
      </c>
      <c r="AN950">
        <v>0.03</v>
      </c>
      <c r="AO950">
        <v>0.04</v>
      </c>
      <c r="AP950">
        <v>6.4</v>
      </c>
      <c r="AQ950">
        <v>0.3</v>
      </c>
      <c r="AR950">
        <v>29.9</v>
      </c>
      <c r="AS950">
        <v>-0.02</v>
      </c>
      <c r="AT950">
        <v>2.8</v>
      </c>
      <c r="AU950">
        <v>1550</v>
      </c>
      <c r="AV950">
        <v>0.06</v>
      </c>
      <c r="AW950">
        <v>0.5</v>
      </c>
      <c r="AX950">
        <v>89</v>
      </c>
      <c r="AY950">
        <v>-0.1</v>
      </c>
      <c r="AZ950">
        <v>47.1</v>
      </c>
    </row>
    <row r="951" spans="1:52" hidden="1" x14ac:dyDescent="0.3">
      <c r="A951" t="s">
        <v>3561</v>
      </c>
      <c r="B951" t="s">
        <v>3562</v>
      </c>
      <c r="C951" s="1" t="str">
        <f t="shared" si="154"/>
        <v>21:1175</v>
      </c>
      <c r="D951" s="1" t="str">
        <f>HYPERLINK("http://geochem.nrcan.gc.ca/cdogs/content/svy/svy_e.htm", "")</f>
        <v/>
      </c>
      <c r="G951" s="1" t="str">
        <f>HYPERLINK("http://geochem.nrcan.gc.ca/cdogs/content/cr_/cr_00160_e.htm", "160")</f>
        <v>160</v>
      </c>
      <c r="J951" t="s">
        <v>70</v>
      </c>
      <c r="K951" t="s">
        <v>71</v>
      </c>
      <c r="L951">
        <v>47</v>
      </c>
      <c r="M951" t="s">
        <v>72</v>
      </c>
      <c r="N951">
        <v>212</v>
      </c>
      <c r="O951">
        <v>8</v>
      </c>
      <c r="P951">
        <v>86</v>
      </c>
      <c r="Q951">
        <v>0.78</v>
      </c>
      <c r="R951">
        <v>9</v>
      </c>
      <c r="S951">
        <v>0.4</v>
      </c>
      <c r="T951">
        <v>-20</v>
      </c>
      <c r="U951">
        <v>254.4</v>
      </c>
      <c r="V951">
        <v>0.1</v>
      </c>
      <c r="W951">
        <v>0.49</v>
      </c>
      <c r="X951">
        <v>0.28999999999999998</v>
      </c>
      <c r="Y951">
        <v>6.5</v>
      </c>
      <c r="Z951">
        <v>16.5</v>
      </c>
      <c r="AA951">
        <v>12.64</v>
      </c>
      <c r="AB951">
        <v>1.5</v>
      </c>
      <c r="AC951">
        <v>2.7</v>
      </c>
      <c r="AD951">
        <v>15</v>
      </c>
      <c r="AE951">
        <v>0.05</v>
      </c>
      <c r="AF951">
        <v>17</v>
      </c>
      <c r="AG951">
        <v>0.5</v>
      </c>
      <c r="AH951">
        <v>250</v>
      </c>
      <c r="AI951">
        <v>0.56999999999999995</v>
      </c>
      <c r="AJ951">
        <v>1.0999999999999999E-2</v>
      </c>
      <c r="AK951">
        <v>13.7</v>
      </c>
      <c r="AL951">
        <v>8.7999999999999995E-2</v>
      </c>
      <c r="AM951">
        <v>12.41</v>
      </c>
      <c r="AN951">
        <v>0.02</v>
      </c>
      <c r="AO951">
        <v>0.3</v>
      </c>
      <c r="AP951">
        <v>2.2000000000000002</v>
      </c>
      <c r="AQ951">
        <v>0.2</v>
      </c>
      <c r="AR951">
        <v>33.9</v>
      </c>
      <c r="AS951">
        <v>-0.02</v>
      </c>
      <c r="AT951">
        <v>4.9000000000000004</v>
      </c>
      <c r="AU951">
        <v>400</v>
      </c>
      <c r="AV951">
        <v>0.04</v>
      </c>
      <c r="AW951">
        <v>1.4</v>
      </c>
      <c r="AX951">
        <v>25</v>
      </c>
      <c r="AY951">
        <v>0.4</v>
      </c>
      <c r="AZ951">
        <v>55.6</v>
      </c>
    </row>
    <row r="952" spans="1:52" hidden="1" x14ac:dyDescent="0.3">
      <c r="A952" t="s">
        <v>3563</v>
      </c>
      <c r="B952" t="s">
        <v>3564</v>
      </c>
      <c r="C952" s="1" t="str">
        <f t="shared" si="154"/>
        <v>21:1175</v>
      </c>
      <c r="D952" s="1" t="str">
        <f t="shared" ref="D952:D964" si="158">HYPERLINK("http://geochem.nrcan.gc.ca/cdogs/content/svy/svy210241_e.htm", "21:0241")</f>
        <v>21:0241</v>
      </c>
      <c r="E952" t="s">
        <v>3565</v>
      </c>
      <c r="F952" t="s">
        <v>3566</v>
      </c>
      <c r="H952">
        <v>71.373260000000002</v>
      </c>
      <c r="I952">
        <v>-113.98305999999999</v>
      </c>
      <c r="J952" s="1" t="str">
        <f t="shared" ref="J952:J964" si="159">HYPERLINK("http://geochem.nrcan.gc.ca/cdogs/content/kwd/kwd020030_e.htm", "NGR bulk stream sediment")</f>
        <v>NGR bulk stream sediment</v>
      </c>
      <c r="K952" s="1" t="str">
        <f t="shared" ref="K952:K964" si="160">HYPERLINK("http://geochem.nrcan.gc.ca/cdogs/content/kwd/kwd080006_e.htm", "&lt;177 micron (NGR)")</f>
        <v>&lt;177 micron (NGR)</v>
      </c>
      <c r="L952">
        <v>47</v>
      </c>
      <c r="M952" t="s">
        <v>107</v>
      </c>
      <c r="N952">
        <v>213</v>
      </c>
      <c r="O952">
        <v>1</v>
      </c>
      <c r="P952">
        <v>10</v>
      </c>
      <c r="Q952">
        <v>0.62</v>
      </c>
      <c r="R952">
        <v>1.5</v>
      </c>
      <c r="S952">
        <v>-0.2</v>
      </c>
      <c r="T952">
        <v>-20</v>
      </c>
      <c r="U952">
        <v>36.799999999999997</v>
      </c>
      <c r="V952">
        <v>0.03</v>
      </c>
      <c r="W952">
        <v>10.38</v>
      </c>
      <c r="X952">
        <v>0.06</v>
      </c>
      <c r="Y952">
        <v>5.4</v>
      </c>
      <c r="Z952">
        <v>9.6</v>
      </c>
      <c r="AA952">
        <v>17.309999999999999</v>
      </c>
      <c r="AB952">
        <v>0.95</v>
      </c>
      <c r="AC952">
        <v>1.8</v>
      </c>
      <c r="AD952">
        <v>-5</v>
      </c>
      <c r="AE952">
        <v>0.05</v>
      </c>
      <c r="AF952">
        <v>7.4</v>
      </c>
      <c r="AG952">
        <v>6.27</v>
      </c>
      <c r="AH952">
        <v>253</v>
      </c>
      <c r="AI952">
        <v>0.19</v>
      </c>
      <c r="AJ952">
        <v>2.9000000000000001E-2</v>
      </c>
      <c r="AK952">
        <v>8.5</v>
      </c>
      <c r="AL952">
        <v>1.4999999999999999E-2</v>
      </c>
      <c r="AM952">
        <v>4.24</v>
      </c>
      <c r="AN952">
        <v>-0.02</v>
      </c>
      <c r="AO952">
        <v>0.02</v>
      </c>
      <c r="AP952">
        <v>2.1</v>
      </c>
      <c r="AQ952">
        <v>0.1</v>
      </c>
      <c r="AR952">
        <v>36.299999999999997</v>
      </c>
      <c r="AS952">
        <v>-0.02</v>
      </c>
      <c r="AT952">
        <v>2.1</v>
      </c>
      <c r="AU952">
        <v>610</v>
      </c>
      <c r="AV952">
        <v>0.03</v>
      </c>
      <c r="AW952">
        <v>0.3</v>
      </c>
      <c r="AX952">
        <v>32</v>
      </c>
      <c r="AY952">
        <v>-0.1</v>
      </c>
      <c r="AZ952">
        <v>15.1</v>
      </c>
    </row>
    <row r="953" spans="1:52" hidden="1" x14ac:dyDescent="0.3">
      <c r="A953" t="s">
        <v>3567</v>
      </c>
      <c r="B953" t="s">
        <v>3568</v>
      </c>
      <c r="C953" s="1" t="str">
        <f t="shared" si="154"/>
        <v>21:1175</v>
      </c>
      <c r="D953" s="1" t="str">
        <f t="shared" si="158"/>
        <v>21:0241</v>
      </c>
      <c r="E953" t="s">
        <v>3569</v>
      </c>
      <c r="F953" t="s">
        <v>3570</v>
      </c>
      <c r="H953">
        <v>71.358590000000007</v>
      </c>
      <c r="I953">
        <v>-114.00906000000001</v>
      </c>
      <c r="J953" s="1" t="str">
        <f t="shared" si="159"/>
        <v>NGR bulk stream sediment</v>
      </c>
      <c r="K953" s="1" t="str">
        <f t="shared" si="160"/>
        <v>&lt;177 micron (NGR)</v>
      </c>
      <c r="L953">
        <v>47</v>
      </c>
      <c r="M953" t="s">
        <v>112</v>
      </c>
      <c r="N953">
        <v>214</v>
      </c>
      <c r="O953">
        <v>1</v>
      </c>
      <c r="P953">
        <v>14</v>
      </c>
      <c r="Q953">
        <v>0.84</v>
      </c>
      <c r="R953">
        <v>1.1000000000000001</v>
      </c>
      <c r="S953">
        <v>-0.2</v>
      </c>
      <c r="T953">
        <v>26</v>
      </c>
      <c r="U953">
        <v>53.5</v>
      </c>
      <c r="V953">
        <v>0.05</v>
      </c>
      <c r="W953">
        <v>8.76</v>
      </c>
      <c r="X953">
        <v>7.0000000000000007E-2</v>
      </c>
      <c r="Y953">
        <v>5.3</v>
      </c>
      <c r="Z953">
        <v>13.4</v>
      </c>
      <c r="AA953">
        <v>14.23</v>
      </c>
      <c r="AB953">
        <v>0.95</v>
      </c>
      <c r="AC953">
        <v>2.6</v>
      </c>
      <c r="AD953">
        <v>-5</v>
      </c>
      <c r="AE953">
        <v>0.09</v>
      </c>
      <c r="AF953">
        <v>11.1</v>
      </c>
      <c r="AG953">
        <v>6.01</v>
      </c>
      <c r="AH953">
        <v>273</v>
      </c>
      <c r="AI953">
        <v>0.17</v>
      </c>
      <c r="AJ953">
        <v>0.03</v>
      </c>
      <c r="AK953">
        <v>8.8000000000000007</v>
      </c>
      <c r="AL953">
        <v>1.9E-2</v>
      </c>
      <c r="AM953">
        <v>8.89</v>
      </c>
      <c r="AN953">
        <v>-0.02</v>
      </c>
      <c r="AO953">
        <v>0.02</v>
      </c>
      <c r="AP953">
        <v>2</v>
      </c>
      <c r="AQ953">
        <v>-0.1</v>
      </c>
      <c r="AR953">
        <v>30.8</v>
      </c>
      <c r="AS953">
        <v>-0.02</v>
      </c>
      <c r="AT953">
        <v>2.2000000000000002</v>
      </c>
      <c r="AU953">
        <v>760</v>
      </c>
      <c r="AV953">
        <v>0.05</v>
      </c>
      <c r="AW953">
        <v>0.4</v>
      </c>
      <c r="AX953">
        <v>27</v>
      </c>
      <c r="AY953">
        <v>-0.1</v>
      </c>
      <c r="AZ953">
        <v>26.2</v>
      </c>
    </row>
    <row r="954" spans="1:52" hidden="1" x14ac:dyDescent="0.3">
      <c r="A954" t="s">
        <v>3571</v>
      </c>
      <c r="B954" t="s">
        <v>3572</v>
      </c>
      <c r="C954" s="1" t="str">
        <f t="shared" si="154"/>
        <v>21:1175</v>
      </c>
      <c r="D954" s="1" t="str">
        <f t="shared" si="158"/>
        <v>21:0241</v>
      </c>
      <c r="E954" t="s">
        <v>3573</v>
      </c>
      <c r="F954" t="s">
        <v>3574</v>
      </c>
      <c r="H954">
        <v>71.302880000000002</v>
      </c>
      <c r="I954">
        <v>-114.03005</v>
      </c>
      <c r="J954" s="1" t="str">
        <f t="shared" si="159"/>
        <v>NGR bulk stream sediment</v>
      </c>
      <c r="K954" s="1" t="str">
        <f t="shared" si="160"/>
        <v>&lt;177 micron (NGR)</v>
      </c>
      <c r="L954">
        <v>47</v>
      </c>
      <c r="M954" t="s">
        <v>125</v>
      </c>
      <c r="N954">
        <v>215</v>
      </c>
      <c r="O954">
        <v>1</v>
      </c>
      <c r="P954">
        <v>19</v>
      </c>
      <c r="Q954">
        <v>1.1000000000000001</v>
      </c>
      <c r="R954">
        <v>2.6</v>
      </c>
      <c r="S954">
        <v>0.5</v>
      </c>
      <c r="T954">
        <v>-20</v>
      </c>
      <c r="U954">
        <v>79.599999999999994</v>
      </c>
      <c r="V954">
        <v>7.0000000000000007E-2</v>
      </c>
      <c r="W954">
        <v>9.2100000000000009</v>
      </c>
      <c r="X954">
        <v>0.12</v>
      </c>
      <c r="Y954">
        <v>6.4</v>
      </c>
      <c r="Z954">
        <v>16.5</v>
      </c>
      <c r="AA954">
        <v>27.54</v>
      </c>
      <c r="AB954">
        <v>1.54</v>
      </c>
      <c r="AC954">
        <v>3.5</v>
      </c>
      <c r="AD954">
        <v>-5</v>
      </c>
      <c r="AE954">
        <v>0.15</v>
      </c>
      <c r="AF954">
        <v>13.1</v>
      </c>
      <c r="AG954">
        <v>6.16</v>
      </c>
      <c r="AH954">
        <v>240</v>
      </c>
      <c r="AI954">
        <v>0.43</v>
      </c>
      <c r="AJ954">
        <v>2.8000000000000001E-2</v>
      </c>
      <c r="AK954">
        <v>12.3</v>
      </c>
      <c r="AL954">
        <v>3.2000000000000001E-2</v>
      </c>
      <c r="AM954">
        <v>6.68</v>
      </c>
      <c r="AN954">
        <v>-0.02</v>
      </c>
      <c r="AO954">
        <v>0.05</v>
      </c>
      <c r="AP954">
        <v>4.0999999999999996</v>
      </c>
      <c r="AQ954">
        <v>0.2</v>
      </c>
      <c r="AR954">
        <v>34.5</v>
      </c>
      <c r="AS954">
        <v>-0.02</v>
      </c>
      <c r="AT954">
        <v>2.7</v>
      </c>
      <c r="AU954">
        <v>530</v>
      </c>
      <c r="AV954">
        <v>0.08</v>
      </c>
      <c r="AW954">
        <v>0.4</v>
      </c>
      <c r="AX954">
        <v>39</v>
      </c>
      <c r="AY954">
        <v>-0.1</v>
      </c>
      <c r="AZ954">
        <v>32.9</v>
      </c>
    </row>
    <row r="955" spans="1:52" hidden="1" x14ac:dyDescent="0.3">
      <c r="A955" t="s">
        <v>3575</v>
      </c>
      <c r="B955" t="s">
        <v>3576</v>
      </c>
      <c r="C955" s="1" t="str">
        <f t="shared" si="154"/>
        <v>21:1175</v>
      </c>
      <c r="D955" s="1" t="str">
        <f t="shared" si="158"/>
        <v>21:0241</v>
      </c>
      <c r="E955" t="s">
        <v>3577</v>
      </c>
      <c r="F955" t="s">
        <v>3578</v>
      </c>
      <c r="H955">
        <v>71.313649999999996</v>
      </c>
      <c r="I955">
        <v>-114.08506</v>
      </c>
      <c r="J955" s="1" t="str">
        <f t="shared" si="159"/>
        <v>NGR bulk stream sediment</v>
      </c>
      <c r="K955" s="1" t="str">
        <f t="shared" si="160"/>
        <v>&lt;177 micron (NGR)</v>
      </c>
      <c r="L955">
        <v>47</v>
      </c>
      <c r="M955" t="s">
        <v>130</v>
      </c>
      <c r="N955">
        <v>216</v>
      </c>
      <c r="O955">
        <v>1</v>
      </c>
      <c r="P955">
        <v>31</v>
      </c>
      <c r="Q955">
        <v>1.92</v>
      </c>
      <c r="R955">
        <v>2.5</v>
      </c>
      <c r="S955">
        <v>0.6</v>
      </c>
      <c r="T955">
        <v>-20</v>
      </c>
      <c r="U955">
        <v>117.8</v>
      </c>
      <c r="V955">
        <v>0.13</v>
      </c>
      <c r="W955">
        <v>1.42</v>
      </c>
      <c r="X955">
        <v>0.12</v>
      </c>
      <c r="Y955">
        <v>7</v>
      </c>
      <c r="Z955">
        <v>30.4</v>
      </c>
      <c r="AA955">
        <v>45.58</v>
      </c>
      <c r="AB955">
        <v>1.56</v>
      </c>
      <c r="AC955">
        <v>5.9</v>
      </c>
      <c r="AD955">
        <v>12</v>
      </c>
      <c r="AE955">
        <v>0.19</v>
      </c>
      <c r="AF955">
        <v>20</v>
      </c>
      <c r="AG955">
        <v>4.5199999999999996</v>
      </c>
      <c r="AH955">
        <v>78</v>
      </c>
      <c r="AI955">
        <v>0.17</v>
      </c>
      <c r="AJ955">
        <v>2.4E-2</v>
      </c>
      <c r="AK955">
        <v>16.8</v>
      </c>
      <c r="AL955">
        <v>4.7E-2</v>
      </c>
      <c r="AM955">
        <v>8.59</v>
      </c>
      <c r="AN955">
        <v>0.11</v>
      </c>
      <c r="AO955">
        <v>0.05</v>
      </c>
      <c r="AP955">
        <v>4.5</v>
      </c>
      <c r="AQ955">
        <v>0.4</v>
      </c>
      <c r="AR955">
        <v>11.3</v>
      </c>
      <c r="AS955">
        <v>-0.02</v>
      </c>
      <c r="AT955">
        <v>4.3</v>
      </c>
      <c r="AU955">
        <v>950</v>
      </c>
      <c r="AV955">
        <v>0.12</v>
      </c>
      <c r="AW955">
        <v>1.5</v>
      </c>
      <c r="AX955">
        <v>51</v>
      </c>
      <c r="AY955">
        <v>0.1</v>
      </c>
      <c r="AZ955">
        <v>45.4</v>
      </c>
    </row>
    <row r="956" spans="1:52" hidden="1" x14ac:dyDescent="0.3">
      <c r="A956" t="s">
        <v>3579</v>
      </c>
      <c r="B956" t="s">
        <v>3580</v>
      </c>
      <c r="C956" s="1" t="str">
        <f t="shared" si="154"/>
        <v>21:1175</v>
      </c>
      <c r="D956" s="1" t="str">
        <f t="shared" si="158"/>
        <v>21:0241</v>
      </c>
      <c r="E956" t="s">
        <v>3581</v>
      </c>
      <c r="F956" t="s">
        <v>3582</v>
      </c>
      <c r="H956">
        <v>71.317970000000003</v>
      </c>
      <c r="I956">
        <v>-114.13906</v>
      </c>
      <c r="J956" s="1" t="str">
        <f t="shared" si="159"/>
        <v>NGR bulk stream sediment</v>
      </c>
      <c r="K956" s="1" t="str">
        <f t="shared" si="160"/>
        <v>&lt;177 micron (NGR)</v>
      </c>
      <c r="L956">
        <v>47</v>
      </c>
      <c r="M956" t="s">
        <v>135</v>
      </c>
      <c r="N956">
        <v>217</v>
      </c>
      <c r="O956">
        <v>1</v>
      </c>
      <c r="P956">
        <v>33</v>
      </c>
      <c r="Q956">
        <v>1.79</v>
      </c>
      <c r="R956">
        <v>3.1</v>
      </c>
      <c r="S956">
        <v>0.6</v>
      </c>
      <c r="T956">
        <v>31</v>
      </c>
      <c r="U956">
        <v>152.1</v>
      </c>
      <c r="V956">
        <v>0.1</v>
      </c>
      <c r="W956">
        <v>2.81</v>
      </c>
      <c r="X956">
        <v>0.21</v>
      </c>
      <c r="Y956">
        <v>8.3000000000000007</v>
      </c>
      <c r="Z956">
        <v>24.5</v>
      </c>
      <c r="AA956">
        <v>44.57</v>
      </c>
      <c r="AB956">
        <v>1.48</v>
      </c>
      <c r="AC956">
        <v>4.5999999999999996</v>
      </c>
      <c r="AD956">
        <v>-5</v>
      </c>
      <c r="AE956">
        <v>0.12</v>
      </c>
      <c r="AF956">
        <v>21.1</v>
      </c>
      <c r="AG956">
        <v>3.79</v>
      </c>
      <c r="AH956">
        <v>194</v>
      </c>
      <c r="AI956">
        <v>0.18</v>
      </c>
      <c r="AJ956">
        <v>2.5999999999999999E-2</v>
      </c>
      <c r="AK956">
        <v>16.2</v>
      </c>
      <c r="AL956">
        <v>0.05</v>
      </c>
      <c r="AM956">
        <v>14.96</v>
      </c>
      <c r="AN956">
        <v>7.0000000000000007E-2</v>
      </c>
      <c r="AO956">
        <v>7.0000000000000007E-2</v>
      </c>
      <c r="AP956">
        <v>3.3</v>
      </c>
      <c r="AQ956">
        <v>0.4</v>
      </c>
      <c r="AR956">
        <v>16.8</v>
      </c>
      <c r="AS956">
        <v>-0.02</v>
      </c>
      <c r="AT956">
        <v>3.9</v>
      </c>
      <c r="AU956">
        <v>970</v>
      </c>
      <c r="AV956">
        <v>0.16</v>
      </c>
      <c r="AW956">
        <v>1.5</v>
      </c>
      <c r="AX956">
        <v>36</v>
      </c>
      <c r="AY956">
        <v>0.1</v>
      </c>
      <c r="AZ956">
        <v>56.8</v>
      </c>
    </row>
    <row r="957" spans="1:52" hidden="1" x14ac:dyDescent="0.3">
      <c r="A957" t="s">
        <v>3583</v>
      </c>
      <c r="B957" t="s">
        <v>3584</v>
      </c>
      <c r="C957" s="1" t="str">
        <f t="shared" si="154"/>
        <v>21:1175</v>
      </c>
      <c r="D957" s="1" t="str">
        <f t="shared" si="158"/>
        <v>21:0241</v>
      </c>
      <c r="E957" t="s">
        <v>3585</v>
      </c>
      <c r="F957" t="s">
        <v>3586</v>
      </c>
      <c r="H957">
        <v>71.279989999999998</v>
      </c>
      <c r="I957">
        <v>-114.10805999999999</v>
      </c>
      <c r="J957" s="1" t="str">
        <f t="shared" si="159"/>
        <v>NGR bulk stream sediment</v>
      </c>
      <c r="K957" s="1" t="str">
        <f t="shared" si="160"/>
        <v>&lt;177 micron (NGR)</v>
      </c>
      <c r="L957">
        <v>47</v>
      </c>
      <c r="M957" t="s">
        <v>140</v>
      </c>
      <c r="N957">
        <v>218</v>
      </c>
      <c r="O957">
        <v>1</v>
      </c>
      <c r="P957">
        <v>8</v>
      </c>
      <c r="Q957">
        <v>0.78</v>
      </c>
      <c r="R957">
        <v>1.3</v>
      </c>
      <c r="S957">
        <v>1.3</v>
      </c>
      <c r="T957">
        <v>-20</v>
      </c>
      <c r="U957">
        <v>93.4</v>
      </c>
      <c r="V957">
        <v>0.06</v>
      </c>
      <c r="W957">
        <v>11.95</v>
      </c>
      <c r="X957">
        <v>0.06</v>
      </c>
      <c r="Y957">
        <v>4.4000000000000004</v>
      </c>
      <c r="Z957">
        <v>13.1</v>
      </c>
      <c r="AA957">
        <v>8</v>
      </c>
      <c r="AB957">
        <v>0.94</v>
      </c>
      <c r="AC957">
        <v>2.2999999999999998</v>
      </c>
      <c r="AD957">
        <v>-5</v>
      </c>
      <c r="AE957">
        <v>0.16</v>
      </c>
      <c r="AF957">
        <v>11.3</v>
      </c>
      <c r="AG957">
        <v>6.25</v>
      </c>
      <c r="AH957">
        <v>259</v>
      </c>
      <c r="AI957">
        <v>0.26</v>
      </c>
      <c r="AJ957">
        <v>2.1000000000000001E-2</v>
      </c>
      <c r="AK957">
        <v>7.8</v>
      </c>
      <c r="AL957">
        <v>2.4E-2</v>
      </c>
      <c r="AM957">
        <v>4.37</v>
      </c>
      <c r="AN957">
        <v>-0.02</v>
      </c>
      <c r="AO957">
        <v>0.04</v>
      </c>
      <c r="AP957">
        <v>2.4</v>
      </c>
      <c r="AQ957">
        <v>0.2</v>
      </c>
      <c r="AR957">
        <v>40</v>
      </c>
      <c r="AS957">
        <v>-0.02</v>
      </c>
      <c r="AT957">
        <v>2.4</v>
      </c>
      <c r="AU957">
        <v>300</v>
      </c>
      <c r="AV957">
        <v>0.05</v>
      </c>
      <c r="AW957">
        <v>0.6</v>
      </c>
      <c r="AX957">
        <v>26</v>
      </c>
      <c r="AY957">
        <v>-0.1</v>
      </c>
      <c r="AZ957">
        <v>19</v>
      </c>
    </row>
    <row r="958" spans="1:52" hidden="1" x14ac:dyDescent="0.3">
      <c r="A958" t="s">
        <v>3587</v>
      </c>
      <c r="B958" t="s">
        <v>3588</v>
      </c>
      <c r="C958" s="1" t="str">
        <f t="shared" si="154"/>
        <v>21:1175</v>
      </c>
      <c r="D958" s="1" t="str">
        <f t="shared" si="158"/>
        <v>21:0241</v>
      </c>
      <c r="E958" t="s">
        <v>3589</v>
      </c>
      <c r="F958" t="s">
        <v>3590</v>
      </c>
      <c r="H958">
        <v>71.261679999999998</v>
      </c>
      <c r="I958">
        <v>-114.08005</v>
      </c>
      <c r="J958" s="1" t="str">
        <f t="shared" si="159"/>
        <v>NGR bulk stream sediment</v>
      </c>
      <c r="K958" s="1" t="str">
        <f t="shared" si="160"/>
        <v>&lt;177 micron (NGR)</v>
      </c>
      <c r="L958">
        <v>47</v>
      </c>
      <c r="M958" t="s">
        <v>145</v>
      </c>
      <c r="N958">
        <v>219</v>
      </c>
      <c r="O958">
        <v>1</v>
      </c>
      <c r="P958">
        <v>28</v>
      </c>
      <c r="Q958">
        <v>1</v>
      </c>
      <c r="R958">
        <v>1.5</v>
      </c>
      <c r="S958">
        <v>0.7</v>
      </c>
      <c r="T958">
        <v>-20</v>
      </c>
      <c r="U958">
        <v>114.4</v>
      </c>
      <c r="V958">
        <v>0.06</v>
      </c>
      <c r="W958">
        <v>5.34</v>
      </c>
      <c r="X958">
        <v>0.16</v>
      </c>
      <c r="Y958">
        <v>5.5</v>
      </c>
      <c r="Z958">
        <v>17.5</v>
      </c>
      <c r="AA958">
        <v>36.72</v>
      </c>
      <c r="AB958">
        <v>1.54</v>
      </c>
      <c r="AC958">
        <v>3.2</v>
      </c>
      <c r="AD958">
        <v>13</v>
      </c>
      <c r="AE958">
        <v>0.09</v>
      </c>
      <c r="AF958">
        <v>10.1</v>
      </c>
      <c r="AG958">
        <v>3.54</v>
      </c>
      <c r="AH958">
        <v>169</v>
      </c>
      <c r="AI958">
        <v>0.31</v>
      </c>
      <c r="AJ958">
        <v>2.3E-2</v>
      </c>
      <c r="AK958">
        <v>13</v>
      </c>
      <c r="AL958">
        <v>3.2000000000000001E-2</v>
      </c>
      <c r="AM958">
        <v>7.01</v>
      </c>
      <c r="AN958">
        <v>0.26</v>
      </c>
      <c r="AO958">
        <v>0.05</v>
      </c>
      <c r="AP958">
        <v>4</v>
      </c>
      <c r="AQ958">
        <v>0.5</v>
      </c>
      <c r="AR958">
        <v>21.8</v>
      </c>
      <c r="AS958">
        <v>-0.02</v>
      </c>
      <c r="AT958">
        <v>2.2999999999999998</v>
      </c>
      <c r="AU958">
        <v>440</v>
      </c>
      <c r="AV958">
        <v>7.0000000000000007E-2</v>
      </c>
      <c r="AW958">
        <v>1.6</v>
      </c>
      <c r="AX958">
        <v>48</v>
      </c>
      <c r="AY958">
        <v>-0.1</v>
      </c>
      <c r="AZ958">
        <v>30.7</v>
      </c>
    </row>
    <row r="959" spans="1:52" hidden="1" x14ac:dyDescent="0.3">
      <c r="A959" t="s">
        <v>3591</v>
      </c>
      <c r="B959" t="s">
        <v>3592</v>
      </c>
      <c r="C959" s="1" t="str">
        <f t="shared" si="154"/>
        <v>21:1175</v>
      </c>
      <c r="D959" s="1" t="str">
        <f t="shared" si="158"/>
        <v>21:0241</v>
      </c>
      <c r="E959" t="s">
        <v>3593</v>
      </c>
      <c r="F959" t="s">
        <v>3594</v>
      </c>
      <c r="H959">
        <v>71.253630000000001</v>
      </c>
      <c r="I959">
        <v>-114.06905</v>
      </c>
      <c r="J959" s="1" t="str">
        <f t="shared" si="159"/>
        <v>NGR bulk stream sediment</v>
      </c>
      <c r="K959" s="1" t="str">
        <f t="shared" si="160"/>
        <v>&lt;177 micron (NGR)</v>
      </c>
      <c r="L959">
        <v>47</v>
      </c>
      <c r="M959" t="s">
        <v>150</v>
      </c>
      <c r="N959">
        <v>220</v>
      </c>
      <c r="O959">
        <v>1</v>
      </c>
      <c r="P959">
        <v>44</v>
      </c>
      <c r="Q959">
        <v>1.28</v>
      </c>
      <c r="R959">
        <v>2.7</v>
      </c>
      <c r="S959">
        <v>1.8</v>
      </c>
      <c r="T959">
        <v>-20</v>
      </c>
      <c r="U959">
        <v>201.4</v>
      </c>
      <c r="V959">
        <v>0.11</v>
      </c>
      <c r="W959">
        <v>1.68</v>
      </c>
      <c r="X959">
        <v>0.35</v>
      </c>
      <c r="Y959">
        <v>8.3000000000000007</v>
      </c>
      <c r="Z959">
        <v>23.4</v>
      </c>
      <c r="AA959">
        <v>57.19</v>
      </c>
      <c r="AB959">
        <v>1.29</v>
      </c>
      <c r="AC959">
        <v>4.3</v>
      </c>
      <c r="AD959">
        <v>23</v>
      </c>
      <c r="AE959">
        <v>0.1</v>
      </c>
      <c r="AF959">
        <v>16.399999999999999</v>
      </c>
      <c r="AG959">
        <v>1.54</v>
      </c>
      <c r="AH959">
        <v>151</v>
      </c>
      <c r="AI959">
        <v>0.31</v>
      </c>
      <c r="AJ959">
        <v>1.7000000000000001E-2</v>
      </c>
      <c r="AK959">
        <v>16.100000000000001</v>
      </c>
      <c r="AL959">
        <v>3.6999999999999998E-2</v>
      </c>
      <c r="AM959">
        <v>10.71</v>
      </c>
      <c r="AN959">
        <v>0.38</v>
      </c>
      <c r="AO959">
        <v>0.1</v>
      </c>
      <c r="AP959">
        <v>4.8</v>
      </c>
      <c r="AQ959">
        <v>1.1000000000000001</v>
      </c>
      <c r="AR959">
        <v>13.2</v>
      </c>
      <c r="AS959">
        <v>-0.02</v>
      </c>
      <c r="AT959">
        <v>3.6</v>
      </c>
      <c r="AU959">
        <v>340</v>
      </c>
      <c r="AV959">
        <v>0.13</v>
      </c>
      <c r="AW959">
        <v>3.1</v>
      </c>
      <c r="AX959">
        <v>45</v>
      </c>
      <c r="AY959">
        <v>-0.1</v>
      </c>
      <c r="AZ959">
        <v>32.200000000000003</v>
      </c>
    </row>
    <row r="960" spans="1:52" hidden="1" x14ac:dyDescent="0.3">
      <c r="A960" t="s">
        <v>3595</v>
      </c>
      <c r="B960" t="s">
        <v>3596</v>
      </c>
      <c r="C960" s="1" t="str">
        <f t="shared" si="154"/>
        <v>21:1175</v>
      </c>
      <c r="D960" s="1" t="str">
        <f t="shared" si="158"/>
        <v>21:0241</v>
      </c>
      <c r="E960" t="s">
        <v>3597</v>
      </c>
      <c r="F960" t="s">
        <v>3598</v>
      </c>
      <c r="H960">
        <v>71.253360000000001</v>
      </c>
      <c r="I960">
        <v>-114.15906</v>
      </c>
      <c r="J960" s="1" t="str">
        <f t="shared" si="159"/>
        <v>NGR bulk stream sediment</v>
      </c>
      <c r="K960" s="1" t="str">
        <f t="shared" si="160"/>
        <v>&lt;177 micron (NGR)</v>
      </c>
      <c r="L960">
        <v>48</v>
      </c>
      <c r="M960" t="s">
        <v>57</v>
      </c>
      <c r="N960">
        <v>221</v>
      </c>
      <c r="O960">
        <v>7</v>
      </c>
      <c r="P960">
        <v>14</v>
      </c>
      <c r="Q960">
        <v>0.9</v>
      </c>
      <c r="R960">
        <v>1.8</v>
      </c>
      <c r="S960">
        <v>0.4</v>
      </c>
      <c r="T960">
        <v>-20</v>
      </c>
      <c r="U960">
        <v>115.5</v>
      </c>
      <c r="V960">
        <v>0.1</v>
      </c>
      <c r="W960">
        <v>11.46</v>
      </c>
      <c r="X960">
        <v>0.09</v>
      </c>
      <c r="Y960">
        <v>6</v>
      </c>
      <c r="Z960">
        <v>15.6</v>
      </c>
      <c r="AA960">
        <v>21.06</v>
      </c>
      <c r="AB960">
        <v>1.03</v>
      </c>
      <c r="AC960">
        <v>2.5</v>
      </c>
      <c r="AD960">
        <v>8</v>
      </c>
      <c r="AE960">
        <v>0.09</v>
      </c>
      <c r="AF960">
        <v>8.5</v>
      </c>
      <c r="AG960">
        <v>5.12</v>
      </c>
      <c r="AH960">
        <v>182</v>
      </c>
      <c r="AI960">
        <v>0.3</v>
      </c>
      <c r="AJ960">
        <v>2.4E-2</v>
      </c>
      <c r="AK960">
        <v>12.4</v>
      </c>
      <c r="AL960">
        <v>1.7999999999999999E-2</v>
      </c>
      <c r="AM960">
        <v>5.74</v>
      </c>
      <c r="AN960">
        <v>0.21</v>
      </c>
      <c r="AO960">
        <v>7.0000000000000007E-2</v>
      </c>
      <c r="AP960">
        <v>2.9</v>
      </c>
      <c r="AQ960">
        <v>0.4</v>
      </c>
      <c r="AR960">
        <v>32.1</v>
      </c>
      <c r="AS960">
        <v>-0.02</v>
      </c>
      <c r="AT960">
        <v>2</v>
      </c>
      <c r="AU960">
        <v>450</v>
      </c>
      <c r="AV960">
        <v>7.0000000000000007E-2</v>
      </c>
      <c r="AW960">
        <v>0.6</v>
      </c>
      <c r="AX960">
        <v>35</v>
      </c>
      <c r="AY960">
        <v>-0.1</v>
      </c>
      <c r="AZ960">
        <v>27.2</v>
      </c>
    </row>
    <row r="961" spans="1:52" hidden="1" x14ac:dyDescent="0.3">
      <c r="A961" t="s">
        <v>3599</v>
      </c>
      <c r="B961" t="s">
        <v>3600</v>
      </c>
      <c r="C961" s="1" t="str">
        <f t="shared" si="154"/>
        <v>21:1175</v>
      </c>
      <c r="D961" s="1" t="str">
        <f t="shared" si="158"/>
        <v>21:0241</v>
      </c>
      <c r="E961" t="s">
        <v>3601</v>
      </c>
      <c r="F961" t="s">
        <v>3602</v>
      </c>
      <c r="H961">
        <v>71.237440000000007</v>
      </c>
      <c r="I961">
        <v>-114.10205000000001</v>
      </c>
      <c r="J961" s="1" t="str">
        <f t="shared" si="159"/>
        <v>NGR bulk stream sediment</v>
      </c>
      <c r="K961" s="1" t="str">
        <f t="shared" si="160"/>
        <v>&lt;177 micron (NGR)</v>
      </c>
      <c r="L961">
        <v>48</v>
      </c>
      <c r="M961" t="s">
        <v>62</v>
      </c>
      <c r="N961">
        <v>222</v>
      </c>
      <c r="O961">
        <v>1</v>
      </c>
      <c r="P961">
        <v>12</v>
      </c>
      <c r="Q961">
        <v>0.71</v>
      </c>
      <c r="R961">
        <v>3.7</v>
      </c>
      <c r="S961">
        <v>0.2</v>
      </c>
      <c r="T961">
        <v>-20</v>
      </c>
      <c r="U961">
        <v>48.1</v>
      </c>
      <c r="V961">
        <v>0.05</v>
      </c>
      <c r="W961">
        <v>8.3800000000000008</v>
      </c>
      <c r="X961">
        <v>0.06</v>
      </c>
      <c r="Y961">
        <v>7.2</v>
      </c>
      <c r="Z961">
        <v>13</v>
      </c>
      <c r="AA961">
        <v>11.33</v>
      </c>
      <c r="AB961">
        <v>2.37</v>
      </c>
      <c r="AC961">
        <v>2.2999999999999998</v>
      </c>
      <c r="AD961">
        <v>-5</v>
      </c>
      <c r="AE961">
        <v>0.06</v>
      </c>
      <c r="AF961">
        <v>9.5</v>
      </c>
      <c r="AG961">
        <v>5.69</v>
      </c>
      <c r="AH961">
        <v>194</v>
      </c>
      <c r="AI961">
        <v>0.33</v>
      </c>
      <c r="AJ961">
        <v>2.3E-2</v>
      </c>
      <c r="AK961">
        <v>11</v>
      </c>
      <c r="AL961">
        <v>2.4E-2</v>
      </c>
      <c r="AM961">
        <v>6.4</v>
      </c>
      <c r="AN961">
        <v>-0.02</v>
      </c>
      <c r="AO961">
        <v>0.02</v>
      </c>
      <c r="AP961">
        <v>2.6</v>
      </c>
      <c r="AQ961">
        <v>0.3</v>
      </c>
      <c r="AR961">
        <v>28.9</v>
      </c>
      <c r="AS961">
        <v>-0.02</v>
      </c>
      <c r="AT961">
        <v>2.7</v>
      </c>
      <c r="AU961">
        <v>710</v>
      </c>
      <c r="AV961">
        <v>0.03</v>
      </c>
      <c r="AW961">
        <v>0.4</v>
      </c>
      <c r="AX961">
        <v>39</v>
      </c>
      <c r="AY961">
        <v>-0.1</v>
      </c>
      <c r="AZ961">
        <v>20.2</v>
      </c>
    </row>
    <row r="962" spans="1:52" hidden="1" x14ac:dyDescent="0.3">
      <c r="A962" t="s">
        <v>3603</v>
      </c>
      <c r="B962" t="s">
        <v>3604</v>
      </c>
      <c r="C962" s="1" t="str">
        <f t="shared" si="154"/>
        <v>21:1175</v>
      </c>
      <c r="D962" s="1" t="str">
        <f t="shared" si="158"/>
        <v>21:0241</v>
      </c>
      <c r="E962" t="s">
        <v>3605</v>
      </c>
      <c r="F962" t="s">
        <v>3606</v>
      </c>
      <c r="H962">
        <v>71.251769999999993</v>
      </c>
      <c r="I962">
        <v>-114.12705</v>
      </c>
      <c r="J962" s="1" t="str">
        <f t="shared" si="159"/>
        <v>NGR bulk stream sediment</v>
      </c>
      <c r="K962" s="1" t="str">
        <f t="shared" si="160"/>
        <v>&lt;177 micron (NGR)</v>
      </c>
      <c r="L962">
        <v>48</v>
      </c>
      <c r="M962" t="s">
        <v>67</v>
      </c>
      <c r="N962">
        <v>223</v>
      </c>
      <c r="O962">
        <v>1</v>
      </c>
      <c r="P962">
        <v>17</v>
      </c>
      <c r="Q962">
        <v>0.92</v>
      </c>
      <c r="R962">
        <v>1.7</v>
      </c>
      <c r="S962">
        <v>0.6</v>
      </c>
      <c r="T962">
        <v>-20</v>
      </c>
      <c r="U962">
        <v>183</v>
      </c>
      <c r="V962">
        <v>0.06</v>
      </c>
      <c r="W962">
        <v>8.34</v>
      </c>
      <c r="X962">
        <v>0.13</v>
      </c>
      <c r="Y962">
        <v>6.2</v>
      </c>
      <c r="Z962">
        <v>15.5</v>
      </c>
      <c r="AA962">
        <v>22.53</v>
      </c>
      <c r="AB962">
        <v>0.96</v>
      </c>
      <c r="AC962">
        <v>2.8</v>
      </c>
      <c r="AD962">
        <v>11</v>
      </c>
      <c r="AE962">
        <v>0.09</v>
      </c>
      <c r="AF962">
        <v>8.4</v>
      </c>
      <c r="AG962">
        <v>3.41</v>
      </c>
      <c r="AH962">
        <v>203</v>
      </c>
      <c r="AI962">
        <v>0.42</v>
      </c>
      <c r="AJ962">
        <v>1.9E-2</v>
      </c>
      <c r="AK962">
        <v>13.4</v>
      </c>
      <c r="AL962">
        <v>3.2000000000000001E-2</v>
      </c>
      <c r="AM962">
        <v>4.83</v>
      </c>
      <c r="AN962">
        <v>0.26</v>
      </c>
      <c r="AO962">
        <v>0.08</v>
      </c>
      <c r="AP962">
        <v>2.6</v>
      </c>
      <c r="AQ962">
        <v>0.5</v>
      </c>
      <c r="AR962">
        <v>24.5</v>
      </c>
      <c r="AS962">
        <v>0.04</v>
      </c>
      <c r="AT962">
        <v>1.8</v>
      </c>
      <c r="AU962">
        <v>300</v>
      </c>
      <c r="AV962">
        <v>7.0000000000000007E-2</v>
      </c>
      <c r="AW962">
        <v>1.5</v>
      </c>
      <c r="AX962">
        <v>28</v>
      </c>
      <c r="AY962">
        <v>-0.1</v>
      </c>
      <c r="AZ962">
        <v>30.4</v>
      </c>
    </row>
    <row r="963" spans="1:52" hidden="1" x14ac:dyDescent="0.3">
      <c r="A963" t="s">
        <v>3607</v>
      </c>
      <c r="B963" t="s">
        <v>3608</v>
      </c>
      <c r="C963" s="1" t="str">
        <f t="shared" si="154"/>
        <v>21:1175</v>
      </c>
      <c r="D963" s="1" t="str">
        <f t="shared" si="158"/>
        <v>21:0241</v>
      </c>
      <c r="E963" t="s">
        <v>3597</v>
      </c>
      <c r="F963" t="s">
        <v>3609</v>
      </c>
      <c r="H963">
        <v>71.253360000000001</v>
      </c>
      <c r="I963">
        <v>-114.15906</v>
      </c>
      <c r="J963" s="1" t="str">
        <f t="shared" si="159"/>
        <v>NGR bulk stream sediment</v>
      </c>
      <c r="K963" s="1" t="str">
        <f t="shared" si="160"/>
        <v>&lt;177 micron (NGR)</v>
      </c>
      <c r="L963">
        <v>48</v>
      </c>
      <c r="M963" t="s">
        <v>120</v>
      </c>
      <c r="N963">
        <v>224</v>
      </c>
      <c r="O963">
        <v>1</v>
      </c>
      <c r="P963">
        <v>15</v>
      </c>
      <c r="Q963">
        <v>0.85</v>
      </c>
      <c r="R963">
        <v>1.4</v>
      </c>
      <c r="S963">
        <v>0.4</v>
      </c>
      <c r="T963">
        <v>-20</v>
      </c>
      <c r="U963">
        <v>106.1</v>
      </c>
      <c r="V963">
        <v>0.08</v>
      </c>
      <c r="W963">
        <v>11.46</v>
      </c>
      <c r="X963">
        <v>0.1</v>
      </c>
      <c r="Y963">
        <v>5.7</v>
      </c>
      <c r="Z963">
        <v>15.1</v>
      </c>
      <c r="AA963">
        <v>19.559999999999999</v>
      </c>
      <c r="AB963">
        <v>0.98</v>
      </c>
      <c r="AC963">
        <v>2.4</v>
      </c>
      <c r="AD963">
        <v>8</v>
      </c>
      <c r="AE963">
        <v>0.09</v>
      </c>
      <c r="AF963">
        <v>8.1</v>
      </c>
      <c r="AG963">
        <v>5.16</v>
      </c>
      <c r="AH963">
        <v>174</v>
      </c>
      <c r="AI963">
        <v>0.27</v>
      </c>
      <c r="AJ963">
        <v>2.3E-2</v>
      </c>
      <c r="AK963">
        <v>11.9</v>
      </c>
      <c r="AL963">
        <v>1.7999999999999999E-2</v>
      </c>
      <c r="AM963">
        <v>5.34</v>
      </c>
      <c r="AN963">
        <v>0.17</v>
      </c>
      <c r="AO963">
        <v>0.06</v>
      </c>
      <c r="AP963">
        <v>2.8</v>
      </c>
      <c r="AQ963">
        <v>0.4</v>
      </c>
      <c r="AR963">
        <v>33</v>
      </c>
      <c r="AS963">
        <v>-0.02</v>
      </c>
      <c r="AT963">
        <v>1.9</v>
      </c>
      <c r="AU963">
        <v>430</v>
      </c>
      <c r="AV963">
        <v>0.06</v>
      </c>
      <c r="AW963">
        <v>0.5</v>
      </c>
      <c r="AX963">
        <v>32</v>
      </c>
      <c r="AY963">
        <v>-0.1</v>
      </c>
      <c r="AZ963">
        <v>26.1</v>
      </c>
    </row>
    <row r="964" spans="1:52" hidden="1" x14ac:dyDescent="0.3">
      <c r="A964" t="s">
        <v>3610</v>
      </c>
      <c r="B964" t="s">
        <v>3611</v>
      </c>
      <c r="C964" s="1" t="str">
        <f t="shared" si="154"/>
        <v>21:1175</v>
      </c>
      <c r="D964" s="1" t="str">
        <f t="shared" si="158"/>
        <v>21:0241</v>
      </c>
      <c r="E964" t="s">
        <v>3597</v>
      </c>
      <c r="F964" t="s">
        <v>3612</v>
      </c>
      <c r="H964">
        <v>71.253360000000001</v>
      </c>
      <c r="I964">
        <v>-114.15906</v>
      </c>
      <c r="J964" s="1" t="str">
        <f t="shared" si="159"/>
        <v>NGR bulk stream sediment</v>
      </c>
      <c r="K964" s="1" t="str">
        <f t="shared" si="160"/>
        <v>&lt;177 micron (NGR)</v>
      </c>
      <c r="L964">
        <v>48</v>
      </c>
      <c r="M964" t="s">
        <v>116</v>
      </c>
      <c r="N964">
        <v>225</v>
      </c>
      <c r="O964">
        <v>1</v>
      </c>
      <c r="P964">
        <v>15</v>
      </c>
      <c r="Q964">
        <v>0.92</v>
      </c>
      <c r="R964">
        <v>2</v>
      </c>
      <c r="S964">
        <v>0.6</v>
      </c>
      <c r="T964">
        <v>-20</v>
      </c>
      <c r="U964">
        <v>113</v>
      </c>
      <c r="V964">
        <v>0.1</v>
      </c>
      <c r="W964">
        <v>11.48</v>
      </c>
      <c r="X964">
        <v>0.09</v>
      </c>
      <c r="Y964">
        <v>6</v>
      </c>
      <c r="Z964">
        <v>15.6</v>
      </c>
      <c r="AA964">
        <v>21.39</v>
      </c>
      <c r="AB964">
        <v>1.05</v>
      </c>
      <c r="AC964">
        <v>2.5</v>
      </c>
      <c r="AD964">
        <v>7</v>
      </c>
      <c r="AE964">
        <v>0.09</v>
      </c>
      <c r="AF964">
        <v>8.6</v>
      </c>
      <c r="AG964">
        <v>5.25</v>
      </c>
      <c r="AH964">
        <v>188</v>
      </c>
      <c r="AI964">
        <v>0.28999999999999998</v>
      </c>
      <c r="AJ964">
        <v>2.5000000000000001E-2</v>
      </c>
      <c r="AK964">
        <v>13.3</v>
      </c>
      <c r="AL964">
        <v>1.9E-2</v>
      </c>
      <c r="AM964">
        <v>5.58</v>
      </c>
      <c r="AN964">
        <v>0.2</v>
      </c>
      <c r="AO964">
        <v>7.0000000000000007E-2</v>
      </c>
      <c r="AP964">
        <v>2.9</v>
      </c>
      <c r="AQ964">
        <v>0.4</v>
      </c>
      <c r="AR964">
        <v>33.4</v>
      </c>
      <c r="AS964">
        <v>-0.02</v>
      </c>
      <c r="AT964">
        <v>2</v>
      </c>
      <c r="AU964">
        <v>440</v>
      </c>
      <c r="AV964">
        <v>0.06</v>
      </c>
      <c r="AW964">
        <v>0.6</v>
      </c>
      <c r="AX964">
        <v>35</v>
      </c>
      <c r="AY964">
        <v>-0.1</v>
      </c>
      <c r="AZ964">
        <v>28</v>
      </c>
    </row>
    <row r="965" spans="1:52" hidden="1" x14ac:dyDescent="0.3">
      <c r="A965" t="s">
        <v>3613</v>
      </c>
      <c r="B965" t="s">
        <v>3614</v>
      </c>
      <c r="C965" s="1" t="str">
        <f t="shared" si="154"/>
        <v>21:1175</v>
      </c>
      <c r="D965" s="1" t="str">
        <f>HYPERLINK("http://geochem.nrcan.gc.ca/cdogs/content/svy/svy_e.htm", "")</f>
        <v/>
      </c>
      <c r="G965" s="1" t="str">
        <f>HYPERLINK("http://geochem.nrcan.gc.ca/cdogs/content/cr_/cr_00160_e.htm", "160")</f>
        <v>160</v>
      </c>
      <c r="J965" t="s">
        <v>70</v>
      </c>
      <c r="K965" t="s">
        <v>71</v>
      </c>
      <c r="L965">
        <v>48</v>
      </c>
      <c r="M965" t="s">
        <v>72</v>
      </c>
      <c r="N965">
        <v>226</v>
      </c>
      <c r="O965">
        <v>8</v>
      </c>
      <c r="P965">
        <v>72</v>
      </c>
      <c r="Q965">
        <v>0.77</v>
      </c>
      <c r="R965">
        <v>8.6</v>
      </c>
      <c r="S965">
        <v>0.8</v>
      </c>
      <c r="T965">
        <v>-20</v>
      </c>
      <c r="U965">
        <v>234.3</v>
      </c>
      <c r="V965">
        <v>0.1</v>
      </c>
      <c r="W965">
        <v>0.47</v>
      </c>
      <c r="X965">
        <v>0.22</v>
      </c>
      <c r="Y965">
        <v>6.9</v>
      </c>
      <c r="Z965">
        <v>17.600000000000001</v>
      </c>
      <c r="AA965">
        <v>13.6</v>
      </c>
      <c r="AB965">
        <v>1.51</v>
      </c>
      <c r="AC965">
        <v>2.6</v>
      </c>
      <c r="AD965">
        <v>9</v>
      </c>
      <c r="AE965">
        <v>0.05</v>
      </c>
      <c r="AF965">
        <v>16</v>
      </c>
      <c r="AG965">
        <v>0.52</v>
      </c>
      <c r="AH965">
        <v>249</v>
      </c>
      <c r="AI965">
        <v>0.55000000000000004</v>
      </c>
      <c r="AJ965">
        <v>1.0999999999999999E-2</v>
      </c>
      <c r="AK965">
        <v>13.8</v>
      </c>
      <c r="AL965">
        <v>8.4000000000000005E-2</v>
      </c>
      <c r="AM965">
        <v>12.79</v>
      </c>
      <c r="AN965">
        <v>0.02</v>
      </c>
      <c r="AO965">
        <v>0.32</v>
      </c>
      <c r="AP965">
        <v>2.1</v>
      </c>
      <c r="AQ965">
        <v>0.4</v>
      </c>
      <c r="AR965">
        <v>33.4</v>
      </c>
      <c r="AS965">
        <v>-0.02</v>
      </c>
      <c r="AT965">
        <v>5.3</v>
      </c>
      <c r="AU965">
        <v>390</v>
      </c>
      <c r="AV965">
        <v>0.04</v>
      </c>
      <c r="AW965">
        <v>1.3</v>
      </c>
      <c r="AX965">
        <v>24</v>
      </c>
      <c r="AY965">
        <v>0.2</v>
      </c>
      <c r="AZ965">
        <v>54.7</v>
      </c>
    </row>
    <row r="966" spans="1:52" hidden="1" x14ac:dyDescent="0.3">
      <c r="A966" t="s">
        <v>3615</v>
      </c>
      <c r="B966" t="s">
        <v>3616</v>
      </c>
      <c r="C966" s="1" t="str">
        <f t="shared" si="154"/>
        <v>21:1175</v>
      </c>
      <c r="D966" s="1" t="str">
        <f t="shared" ref="D966:D995" si="161">HYPERLINK("http://geochem.nrcan.gc.ca/cdogs/content/svy/svy210241_e.htm", "21:0241")</f>
        <v>21:0241</v>
      </c>
      <c r="E966" t="s">
        <v>3617</v>
      </c>
      <c r="F966" t="s">
        <v>3618</v>
      </c>
      <c r="H966">
        <v>71.252989999999997</v>
      </c>
      <c r="I966">
        <v>-114.25006</v>
      </c>
      <c r="J966" s="1" t="str">
        <f t="shared" ref="J966:J995" si="162">HYPERLINK("http://geochem.nrcan.gc.ca/cdogs/content/kwd/kwd020030_e.htm", "NGR bulk stream sediment")</f>
        <v>NGR bulk stream sediment</v>
      </c>
      <c r="K966" s="1" t="str">
        <f t="shared" ref="K966:K995" si="163">HYPERLINK("http://geochem.nrcan.gc.ca/cdogs/content/kwd/kwd080006_e.htm", "&lt;177 micron (NGR)")</f>
        <v>&lt;177 micron (NGR)</v>
      </c>
      <c r="L966">
        <v>48</v>
      </c>
      <c r="M966" t="s">
        <v>77</v>
      </c>
      <c r="N966">
        <v>227</v>
      </c>
      <c r="O966">
        <v>1</v>
      </c>
      <c r="P966">
        <v>19</v>
      </c>
      <c r="Q966">
        <v>0.88</v>
      </c>
      <c r="R966">
        <v>2.2000000000000002</v>
      </c>
      <c r="S966">
        <v>0.4</v>
      </c>
      <c r="T966">
        <v>-20</v>
      </c>
      <c r="U966">
        <v>43.3</v>
      </c>
      <c r="V966">
        <v>0.06</v>
      </c>
      <c r="W966">
        <v>9.76</v>
      </c>
      <c r="X966">
        <v>0.11</v>
      </c>
      <c r="Y966">
        <v>8.1</v>
      </c>
      <c r="Z966">
        <v>18.899999999999999</v>
      </c>
      <c r="AA966">
        <v>31.82</v>
      </c>
      <c r="AB966">
        <v>1.47</v>
      </c>
      <c r="AC966">
        <v>2.7</v>
      </c>
      <c r="AD966">
        <v>5</v>
      </c>
      <c r="AE966">
        <v>0.08</v>
      </c>
      <c r="AF966">
        <v>8.9</v>
      </c>
      <c r="AG966">
        <v>6.47</v>
      </c>
      <c r="AH966">
        <v>223</v>
      </c>
      <c r="AI966">
        <v>0.56000000000000005</v>
      </c>
      <c r="AJ966">
        <v>3.3000000000000002E-2</v>
      </c>
      <c r="AK966">
        <v>15.8</v>
      </c>
      <c r="AL966">
        <v>2.4E-2</v>
      </c>
      <c r="AM966">
        <v>6.11</v>
      </c>
      <c r="AN966">
        <v>-0.02</v>
      </c>
      <c r="AO966">
        <v>0.04</v>
      </c>
      <c r="AP966">
        <v>3.6</v>
      </c>
      <c r="AQ966">
        <v>0.4</v>
      </c>
      <c r="AR966">
        <v>35.700000000000003</v>
      </c>
      <c r="AS966">
        <v>-0.02</v>
      </c>
      <c r="AT966">
        <v>2.2000000000000002</v>
      </c>
      <c r="AU966">
        <v>700</v>
      </c>
      <c r="AV966">
        <v>0.06</v>
      </c>
      <c r="AW966">
        <v>0.4</v>
      </c>
      <c r="AX966">
        <v>49</v>
      </c>
      <c r="AY966">
        <v>-0.1</v>
      </c>
      <c r="AZ966">
        <v>34.9</v>
      </c>
    </row>
    <row r="967" spans="1:52" hidden="1" x14ac:dyDescent="0.3">
      <c r="A967" t="s">
        <v>3619</v>
      </c>
      <c r="B967" t="s">
        <v>3620</v>
      </c>
      <c r="C967" s="1" t="str">
        <f t="shared" si="154"/>
        <v>21:1175</v>
      </c>
      <c r="D967" s="1" t="str">
        <f t="shared" si="161"/>
        <v>21:0241</v>
      </c>
      <c r="E967" t="s">
        <v>3621</v>
      </c>
      <c r="F967" t="s">
        <v>3622</v>
      </c>
      <c r="H967">
        <v>71.243120000000005</v>
      </c>
      <c r="I967">
        <v>-114.35007</v>
      </c>
      <c r="J967" s="1" t="str">
        <f t="shared" si="162"/>
        <v>NGR bulk stream sediment</v>
      </c>
      <c r="K967" s="1" t="str">
        <f t="shared" si="163"/>
        <v>&lt;177 micron (NGR)</v>
      </c>
      <c r="L967">
        <v>48</v>
      </c>
      <c r="M967" t="s">
        <v>82</v>
      </c>
      <c r="N967">
        <v>228</v>
      </c>
      <c r="O967">
        <v>1</v>
      </c>
      <c r="P967">
        <v>11</v>
      </c>
      <c r="Q967">
        <v>0.56999999999999995</v>
      </c>
      <c r="R967">
        <v>1.1000000000000001</v>
      </c>
      <c r="S967">
        <v>-0.2</v>
      </c>
      <c r="T967">
        <v>-20</v>
      </c>
      <c r="U967">
        <v>35.1</v>
      </c>
      <c r="V967">
        <v>0.04</v>
      </c>
      <c r="W967">
        <v>8.9</v>
      </c>
      <c r="X967">
        <v>0.06</v>
      </c>
      <c r="Y967">
        <v>4.4000000000000004</v>
      </c>
      <c r="Z967">
        <v>11.2</v>
      </c>
      <c r="AA967">
        <v>13.4</v>
      </c>
      <c r="AB967">
        <v>0.85</v>
      </c>
      <c r="AC967">
        <v>1.8</v>
      </c>
      <c r="AD967">
        <v>6</v>
      </c>
      <c r="AE967">
        <v>0.06</v>
      </c>
      <c r="AF967">
        <v>6.4</v>
      </c>
      <c r="AG967">
        <v>5.88</v>
      </c>
      <c r="AH967">
        <v>113</v>
      </c>
      <c r="AI967">
        <v>0.24</v>
      </c>
      <c r="AJ967">
        <v>2.5999999999999999E-2</v>
      </c>
      <c r="AK967">
        <v>8.6999999999999993</v>
      </c>
      <c r="AL967">
        <v>1.6E-2</v>
      </c>
      <c r="AM967">
        <v>4.53</v>
      </c>
      <c r="AN967">
        <v>0.28999999999999998</v>
      </c>
      <c r="AO967">
        <v>0.03</v>
      </c>
      <c r="AP967">
        <v>2.1</v>
      </c>
      <c r="AQ967">
        <v>0.3</v>
      </c>
      <c r="AR967">
        <v>30.3</v>
      </c>
      <c r="AS967">
        <v>-0.02</v>
      </c>
      <c r="AT967">
        <v>1.5</v>
      </c>
      <c r="AU967">
        <v>420</v>
      </c>
      <c r="AV967">
        <v>0.04</v>
      </c>
      <c r="AW967">
        <v>0.4</v>
      </c>
      <c r="AX967">
        <v>29</v>
      </c>
      <c r="AY967">
        <v>-0.1</v>
      </c>
      <c r="AZ967">
        <v>22.7</v>
      </c>
    </row>
    <row r="968" spans="1:52" hidden="1" x14ac:dyDescent="0.3">
      <c r="A968" t="s">
        <v>3623</v>
      </c>
      <c r="B968" t="s">
        <v>3624</v>
      </c>
      <c r="C968" s="1" t="str">
        <f t="shared" si="154"/>
        <v>21:1175</v>
      </c>
      <c r="D968" s="1" t="str">
        <f t="shared" si="161"/>
        <v>21:0241</v>
      </c>
      <c r="E968" t="s">
        <v>3625</v>
      </c>
      <c r="F968" t="s">
        <v>3626</v>
      </c>
      <c r="H968">
        <v>71.246189999999999</v>
      </c>
      <c r="I968">
        <v>-114.37307</v>
      </c>
      <c r="J968" s="1" t="str">
        <f t="shared" si="162"/>
        <v>NGR bulk stream sediment</v>
      </c>
      <c r="K968" s="1" t="str">
        <f t="shared" si="163"/>
        <v>&lt;177 micron (NGR)</v>
      </c>
      <c r="L968">
        <v>48</v>
      </c>
      <c r="M968" t="s">
        <v>87</v>
      </c>
      <c r="N968">
        <v>229</v>
      </c>
      <c r="O968">
        <v>1</v>
      </c>
      <c r="P968">
        <v>11</v>
      </c>
      <c r="Q968">
        <v>0.44</v>
      </c>
      <c r="R968">
        <v>0.6</v>
      </c>
      <c r="S968">
        <v>-0.2</v>
      </c>
      <c r="T968">
        <v>-20</v>
      </c>
      <c r="U968">
        <v>32</v>
      </c>
      <c r="V968">
        <v>0.03</v>
      </c>
      <c r="W968">
        <v>11.17</v>
      </c>
      <c r="X968">
        <v>0.04</v>
      </c>
      <c r="Y968">
        <v>3.4</v>
      </c>
      <c r="Z968">
        <v>8</v>
      </c>
      <c r="AA968">
        <v>13.25</v>
      </c>
      <c r="AB968">
        <v>0.52</v>
      </c>
      <c r="AC968">
        <v>1.4</v>
      </c>
      <c r="AD968">
        <v>-5</v>
      </c>
      <c r="AE968">
        <v>0.05</v>
      </c>
      <c r="AF968">
        <v>5.8</v>
      </c>
      <c r="AG968">
        <v>7.07</v>
      </c>
      <c r="AH968">
        <v>112</v>
      </c>
      <c r="AI968">
        <v>0.21</v>
      </c>
      <c r="AJ968">
        <v>0.02</v>
      </c>
      <c r="AK968">
        <v>6.8</v>
      </c>
      <c r="AL968">
        <v>1.4E-2</v>
      </c>
      <c r="AM968">
        <v>3.87</v>
      </c>
      <c r="AN968">
        <v>-0.02</v>
      </c>
      <c r="AO968">
        <v>-0.02</v>
      </c>
      <c r="AP968">
        <v>1.7</v>
      </c>
      <c r="AQ968">
        <v>0.2</v>
      </c>
      <c r="AR968">
        <v>36.1</v>
      </c>
      <c r="AS968">
        <v>-0.02</v>
      </c>
      <c r="AT968">
        <v>1.4</v>
      </c>
      <c r="AU968">
        <v>290</v>
      </c>
      <c r="AV968">
        <v>0.04</v>
      </c>
      <c r="AW968">
        <v>0.4</v>
      </c>
      <c r="AX968">
        <v>22</v>
      </c>
      <c r="AY968">
        <v>-0.1</v>
      </c>
      <c r="AZ968">
        <v>15.8</v>
      </c>
    </row>
    <row r="969" spans="1:52" hidden="1" x14ac:dyDescent="0.3">
      <c r="A969" t="s">
        <v>3627</v>
      </c>
      <c r="B969" t="s">
        <v>3628</v>
      </c>
      <c r="C969" s="1" t="str">
        <f t="shared" si="154"/>
        <v>21:1175</v>
      </c>
      <c r="D969" s="1" t="str">
        <f t="shared" si="161"/>
        <v>21:0241</v>
      </c>
      <c r="E969" t="s">
        <v>3629</v>
      </c>
      <c r="F969" t="s">
        <v>3630</v>
      </c>
      <c r="H969">
        <v>71.240229999999997</v>
      </c>
      <c r="I969">
        <v>-114.47708</v>
      </c>
      <c r="J969" s="1" t="str">
        <f t="shared" si="162"/>
        <v>NGR bulk stream sediment</v>
      </c>
      <c r="K969" s="1" t="str">
        <f t="shared" si="163"/>
        <v>&lt;177 micron (NGR)</v>
      </c>
      <c r="L969">
        <v>48</v>
      </c>
      <c r="M969" t="s">
        <v>92</v>
      </c>
      <c r="N969">
        <v>230</v>
      </c>
      <c r="O969">
        <v>1</v>
      </c>
      <c r="P969">
        <v>15</v>
      </c>
      <c r="Q969">
        <v>0.61</v>
      </c>
      <c r="R969">
        <v>0.8</v>
      </c>
      <c r="S969">
        <v>0.6</v>
      </c>
      <c r="T969">
        <v>-20</v>
      </c>
      <c r="U969">
        <v>33.299999999999997</v>
      </c>
      <c r="V969">
        <v>0.02</v>
      </c>
      <c r="W969">
        <v>8.1999999999999993</v>
      </c>
      <c r="X969">
        <v>0.05</v>
      </c>
      <c r="Y969">
        <v>5</v>
      </c>
      <c r="Z969">
        <v>8.9</v>
      </c>
      <c r="AA969">
        <v>37.799999999999997</v>
      </c>
      <c r="AB969">
        <v>0.83</v>
      </c>
      <c r="AC969">
        <v>2</v>
      </c>
      <c r="AD969">
        <v>-5</v>
      </c>
      <c r="AE969">
        <v>0.05</v>
      </c>
      <c r="AF969">
        <v>5.5</v>
      </c>
      <c r="AG969">
        <v>5.27</v>
      </c>
      <c r="AH969">
        <v>141</v>
      </c>
      <c r="AI969">
        <v>0.28000000000000003</v>
      </c>
      <c r="AJ969">
        <v>4.1000000000000002E-2</v>
      </c>
      <c r="AK969">
        <v>10.1</v>
      </c>
      <c r="AL969">
        <v>1.7000000000000001E-2</v>
      </c>
      <c r="AM969">
        <v>3.37</v>
      </c>
      <c r="AN969">
        <v>0.08</v>
      </c>
      <c r="AO969">
        <v>0.02</v>
      </c>
      <c r="AP969">
        <v>2.2999999999999998</v>
      </c>
      <c r="AQ969">
        <v>0.3</v>
      </c>
      <c r="AR969">
        <v>29.8</v>
      </c>
      <c r="AS969">
        <v>-0.02</v>
      </c>
      <c r="AT969">
        <v>1.5</v>
      </c>
      <c r="AU969">
        <v>760</v>
      </c>
      <c r="AV969">
        <v>-0.02</v>
      </c>
      <c r="AW969">
        <v>0.5</v>
      </c>
      <c r="AX969">
        <v>32</v>
      </c>
      <c r="AY969">
        <v>-0.1</v>
      </c>
      <c r="AZ969">
        <v>21.5</v>
      </c>
    </row>
    <row r="970" spans="1:52" hidden="1" x14ac:dyDescent="0.3">
      <c r="A970" t="s">
        <v>3631</v>
      </c>
      <c r="B970" t="s">
        <v>3632</v>
      </c>
      <c r="C970" s="1" t="str">
        <f t="shared" si="154"/>
        <v>21:1175</v>
      </c>
      <c r="D970" s="1" t="str">
        <f t="shared" si="161"/>
        <v>21:0241</v>
      </c>
      <c r="E970" t="s">
        <v>3633</v>
      </c>
      <c r="F970" t="s">
        <v>3634</v>
      </c>
      <c r="H970">
        <v>71.244389999999996</v>
      </c>
      <c r="I970">
        <v>-114.57808</v>
      </c>
      <c r="J970" s="1" t="str">
        <f t="shared" si="162"/>
        <v>NGR bulk stream sediment</v>
      </c>
      <c r="K970" s="1" t="str">
        <f t="shared" si="163"/>
        <v>&lt;177 micron (NGR)</v>
      </c>
      <c r="L970">
        <v>48</v>
      </c>
      <c r="M970" t="s">
        <v>97</v>
      </c>
      <c r="N970">
        <v>231</v>
      </c>
      <c r="O970">
        <v>1</v>
      </c>
      <c r="P970">
        <v>24</v>
      </c>
      <c r="Q970">
        <v>1.43</v>
      </c>
      <c r="R970">
        <v>1.3</v>
      </c>
      <c r="S970">
        <v>1.1000000000000001</v>
      </c>
      <c r="T970">
        <v>-20</v>
      </c>
      <c r="U970">
        <v>60.2</v>
      </c>
      <c r="V970">
        <v>0.09</v>
      </c>
      <c r="W970">
        <v>3.88</v>
      </c>
      <c r="X970">
        <v>0.09</v>
      </c>
      <c r="Y970">
        <v>9.9</v>
      </c>
      <c r="Z970">
        <v>22.9</v>
      </c>
      <c r="AA970">
        <v>50.01</v>
      </c>
      <c r="AB970">
        <v>1.71</v>
      </c>
      <c r="AC970">
        <v>4.7</v>
      </c>
      <c r="AD970">
        <v>9</v>
      </c>
      <c r="AE970">
        <v>0.11</v>
      </c>
      <c r="AF970">
        <v>17.899999999999999</v>
      </c>
      <c r="AG970">
        <v>3.19</v>
      </c>
      <c r="AH970">
        <v>124</v>
      </c>
      <c r="AI970">
        <v>0.17</v>
      </c>
      <c r="AJ970">
        <v>3.7999999999999999E-2</v>
      </c>
      <c r="AK970">
        <v>18.8</v>
      </c>
      <c r="AL970">
        <v>3.4000000000000002E-2</v>
      </c>
      <c r="AM970">
        <v>7.53</v>
      </c>
      <c r="AN970">
        <v>0.03</v>
      </c>
      <c r="AO970">
        <v>0.04</v>
      </c>
      <c r="AP970">
        <v>5.5</v>
      </c>
      <c r="AQ970">
        <v>0.4</v>
      </c>
      <c r="AR970">
        <v>21.7</v>
      </c>
      <c r="AS970">
        <v>-0.02</v>
      </c>
      <c r="AT970">
        <v>4.0999999999999996</v>
      </c>
      <c r="AU970">
        <v>590</v>
      </c>
      <c r="AV970">
        <v>0.05</v>
      </c>
      <c r="AW970">
        <v>0.6</v>
      </c>
      <c r="AX970">
        <v>59</v>
      </c>
      <c r="AY970">
        <v>-0.1</v>
      </c>
      <c r="AZ970">
        <v>36.700000000000003</v>
      </c>
    </row>
    <row r="971" spans="1:52" hidden="1" x14ac:dyDescent="0.3">
      <c r="A971" t="s">
        <v>3635</v>
      </c>
      <c r="B971" t="s">
        <v>3636</v>
      </c>
      <c r="C971" s="1" t="str">
        <f t="shared" si="154"/>
        <v>21:1175</v>
      </c>
      <c r="D971" s="1" t="str">
        <f t="shared" si="161"/>
        <v>21:0241</v>
      </c>
      <c r="E971" t="s">
        <v>3637</v>
      </c>
      <c r="F971" t="s">
        <v>3638</v>
      </c>
      <c r="H971">
        <v>71.231849999999994</v>
      </c>
      <c r="I971">
        <v>-114.64209</v>
      </c>
      <c r="J971" s="1" t="str">
        <f t="shared" si="162"/>
        <v>NGR bulk stream sediment</v>
      </c>
      <c r="K971" s="1" t="str">
        <f t="shared" si="163"/>
        <v>&lt;177 micron (NGR)</v>
      </c>
      <c r="L971">
        <v>48</v>
      </c>
      <c r="M971" t="s">
        <v>102</v>
      </c>
      <c r="N971">
        <v>232</v>
      </c>
      <c r="O971">
        <v>1</v>
      </c>
      <c r="P971">
        <v>17</v>
      </c>
      <c r="Q971">
        <v>1.02</v>
      </c>
      <c r="R971">
        <v>1.4</v>
      </c>
      <c r="S971">
        <v>0.2</v>
      </c>
      <c r="T971">
        <v>-20</v>
      </c>
      <c r="U971">
        <v>32.700000000000003</v>
      </c>
      <c r="V971">
        <v>7.0000000000000007E-2</v>
      </c>
      <c r="W971">
        <v>7.78</v>
      </c>
      <c r="X971">
        <v>0.08</v>
      </c>
      <c r="Y971">
        <v>8.1999999999999993</v>
      </c>
      <c r="Z971">
        <v>12.4</v>
      </c>
      <c r="AA971">
        <v>33.409999999999997</v>
      </c>
      <c r="AB971">
        <v>1.47</v>
      </c>
      <c r="AC971">
        <v>3.3</v>
      </c>
      <c r="AD971">
        <v>-5</v>
      </c>
      <c r="AE971">
        <v>0.05</v>
      </c>
      <c r="AF971">
        <v>8.8000000000000007</v>
      </c>
      <c r="AG971">
        <v>5.0199999999999996</v>
      </c>
      <c r="AH971">
        <v>135</v>
      </c>
      <c r="AI971">
        <v>0.2</v>
      </c>
      <c r="AJ971">
        <v>4.2000000000000003E-2</v>
      </c>
      <c r="AK971">
        <v>14.1</v>
      </c>
      <c r="AL971">
        <v>2.1999999999999999E-2</v>
      </c>
      <c r="AM971">
        <v>6.39</v>
      </c>
      <c r="AN971">
        <v>-0.02</v>
      </c>
      <c r="AO971">
        <v>0.03</v>
      </c>
      <c r="AP971">
        <v>3.7</v>
      </c>
      <c r="AQ971">
        <v>0.3</v>
      </c>
      <c r="AR971">
        <v>31.1</v>
      </c>
      <c r="AS971">
        <v>-0.02</v>
      </c>
      <c r="AT971">
        <v>2.6</v>
      </c>
      <c r="AU971">
        <v>870</v>
      </c>
      <c r="AV971">
        <v>0.03</v>
      </c>
      <c r="AW971">
        <v>0.4</v>
      </c>
      <c r="AX971">
        <v>65</v>
      </c>
      <c r="AY971">
        <v>-0.1</v>
      </c>
      <c r="AZ971">
        <v>29.5</v>
      </c>
    </row>
    <row r="972" spans="1:52" hidden="1" x14ac:dyDescent="0.3">
      <c r="A972" t="s">
        <v>3639</v>
      </c>
      <c r="B972" t="s">
        <v>3640</v>
      </c>
      <c r="C972" s="1" t="str">
        <f t="shared" si="154"/>
        <v>21:1175</v>
      </c>
      <c r="D972" s="1" t="str">
        <f t="shared" si="161"/>
        <v>21:0241</v>
      </c>
      <c r="E972" t="s">
        <v>3641</v>
      </c>
      <c r="F972" t="s">
        <v>3642</v>
      </c>
      <c r="H972">
        <v>71.209819999999993</v>
      </c>
      <c r="I972">
        <v>-114.64608</v>
      </c>
      <c r="J972" s="1" t="str">
        <f t="shared" si="162"/>
        <v>NGR bulk stream sediment</v>
      </c>
      <c r="K972" s="1" t="str">
        <f t="shared" si="163"/>
        <v>&lt;177 micron (NGR)</v>
      </c>
      <c r="L972">
        <v>48</v>
      </c>
      <c r="M972" t="s">
        <v>107</v>
      </c>
      <c r="N972">
        <v>233</v>
      </c>
      <c r="O972">
        <v>1</v>
      </c>
      <c r="P972">
        <v>39</v>
      </c>
      <c r="Q972">
        <v>1.98</v>
      </c>
      <c r="R972">
        <v>2.6</v>
      </c>
      <c r="S972">
        <v>1.7</v>
      </c>
      <c r="T972">
        <v>-20</v>
      </c>
      <c r="U972">
        <v>90.2</v>
      </c>
      <c r="V972">
        <v>0.14000000000000001</v>
      </c>
      <c r="W972">
        <v>3.61</v>
      </c>
      <c r="X972">
        <v>0.14000000000000001</v>
      </c>
      <c r="Y972">
        <v>19.2</v>
      </c>
      <c r="Z972">
        <v>29.1</v>
      </c>
      <c r="AA972">
        <v>111.79</v>
      </c>
      <c r="AB972">
        <v>3.28</v>
      </c>
      <c r="AC972">
        <v>7</v>
      </c>
      <c r="AD972">
        <v>7</v>
      </c>
      <c r="AE972">
        <v>0.11</v>
      </c>
      <c r="AF972">
        <v>18.3</v>
      </c>
      <c r="AG972">
        <v>3.97</v>
      </c>
      <c r="AH972">
        <v>479</v>
      </c>
      <c r="AI972">
        <v>0.19</v>
      </c>
      <c r="AJ972">
        <v>5.7000000000000002E-2</v>
      </c>
      <c r="AK972">
        <v>34.4</v>
      </c>
      <c r="AL972">
        <v>4.1000000000000002E-2</v>
      </c>
      <c r="AM972">
        <v>8.67</v>
      </c>
      <c r="AN972">
        <v>0.03</v>
      </c>
      <c r="AO972">
        <v>0.05</v>
      </c>
      <c r="AP972">
        <v>10.5</v>
      </c>
      <c r="AQ972">
        <v>0.6</v>
      </c>
      <c r="AR972">
        <v>20</v>
      </c>
      <c r="AS972">
        <v>-0.02</v>
      </c>
      <c r="AT972">
        <v>4.2</v>
      </c>
      <c r="AU972">
        <v>1540</v>
      </c>
      <c r="AV972">
        <v>0.06</v>
      </c>
      <c r="AW972">
        <v>0.6</v>
      </c>
      <c r="AX972">
        <v>116</v>
      </c>
      <c r="AY972">
        <v>-0.1</v>
      </c>
      <c r="AZ972">
        <v>50.3</v>
      </c>
    </row>
    <row r="973" spans="1:52" hidden="1" x14ac:dyDescent="0.3">
      <c r="A973" t="s">
        <v>3643</v>
      </c>
      <c r="B973" t="s">
        <v>3644</v>
      </c>
      <c r="C973" s="1" t="str">
        <f t="shared" si="154"/>
        <v>21:1175</v>
      </c>
      <c r="D973" s="1" t="str">
        <f t="shared" si="161"/>
        <v>21:0241</v>
      </c>
      <c r="E973" t="s">
        <v>3645</v>
      </c>
      <c r="F973" t="s">
        <v>3646</v>
      </c>
      <c r="H973">
        <v>71.173100000000005</v>
      </c>
      <c r="I973">
        <v>-114.73309</v>
      </c>
      <c r="J973" s="1" t="str">
        <f t="shared" si="162"/>
        <v>NGR bulk stream sediment</v>
      </c>
      <c r="K973" s="1" t="str">
        <f t="shared" si="163"/>
        <v>&lt;177 micron (NGR)</v>
      </c>
      <c r="L973">
        <v>48</v>
      </c>
      <c r="M973" t="s">
        <v>112</v>
      </c>
      <c r="N973">
        <v>234</v>
      </c>
      <c r="O973">
        <v>1</v>
      </c>
      <c r="P973">
        <v>14</v>
      </c>
      <c r="Q973">
        <v>0.67</v>
      </c>
      <c r="R973">
        <v>1.4</v>
      </c>
      <c r="S973">
        <v>0.4</v>
      </c>
      <c r="T973">
        <v>-20</v>
      </c>
      <c r="U973">
        <v>40.5</v>
      </c>
      <c r="V973">
        <v>0.06</v>
      </c>
      <c r="W973">
        <v>10.94</v>
      </c>
      <c r="X973">
        <v>0.06</v>
      </c>
      <c r="Y973">
        <v>5</v>
      </c>
      <c r="Z973">
        <v>10.8</v>
      </c>
      <c r="AA973">
        <v>17.11</v>
      </c>
      <c r="AB973">
        <v>0.89</v>
      </c>
      <c r="AC973">
        <v>2</v>
      </c>
      <c r="AD973">
        <v>6</v>
      </c>
      <c r="AE973">
        <v>7.0000000000000007E-2</v>
      </c>
      <c r="AF973">
        <v>8.6</v>
      </c>
      <c r="AG973">
        <v>7.01</v>
      </c>
      <c r="AH973">
        <v>206</v>
      </c>
      <c r="AI973">
        <v>0.26</v>
      </c>
      <c r="AJ973">
        <v>2.5000000000000001E-2</v>
      </c>
      <c r="AK973">
        <v>9.4</v>
      </c>
      <c r="AL973">
        <v>0.02</v>
      </c>
      <c r="AM973">
        <v>5.33</v>
      </c>
      <c r="AN973">
        <v>-0.02</v>
      </c>
      <c r="AO973">
        <v>0.03</v>
      </c>
      <c r="AP973">
        <v>2.1</v>
      </c>
      <c r="AQ973">
        <v>0.3</v>
      </c>
      <c r="AR973">
        <v>37.200000000000003</v>
      </c>
      <c r="AS973">
        <v>-0.02</v>
      </c>
      <c r="AT973">
        <v>2.5</v>
      </c>
      <c r="AU973">
        <v>430</v>
      </c>
      <c r="AV973">
        <v>0.04</v>
      </c>
      <c r="AW973">
        <v>0.4</v>
      </c>
      <c r="AX973">
        <v>27</v>
      </c>
      <c r="AY973">
        <v>-0.1</v>
      </c>
      <c r="AZ973">
        <v>17.5</v>
      </c>
    </row>
    <row r="974" spans="1:52" hidden="1" x14ac:dyDescent="0.3">
      <c r="A974" t="s">
        <v>3647</v>
      </c>
      <c r="B974" t="s">
        <v>3648</v>
      </c>
      <c r="C974" s="1" t="str">
        <f t="shared" si="154"/>
        <v>21:1175</v>
      </c>
      <c r="D974" s="1" t="str">
        <f t="shared" si="161"/>
        <v>21:0241</v>
      </c>
      <c r="E974" t="s">
        <v>3649</v>
      </c>
      <c r="F974" t="s">
        <v>3650</v>
      </c>
      <c r="H974">
        <v>71.164490000000001</v>
      </c>
      <c r="I974">
        <v>-114.74909</v>
      </c>
      <c r="J974" s="1" t="str">
        <f t="shared" si="162"/>
        <v>NGR bulk stream sediment</v>
      </c>
      <c r="K974" s="1" t="str">
        <f t="shared" si="163"/>
        <v>&lt;177 micron (NGR)</v>
      </c>
      <c r="L974">
        <v>48</v>
      </c>
      <c r="M974" t="s">
        <v>125</v>
      </c>
      <c r="N974">
        <v>235</v>
      </c>
      <c r="O974">
        <v>1</v>
      </c>
      <c r="P974">
        <v>28</v>
      </c>
      <c r="Q974">
        <v>2.44</v>
      </c>
      <c r="R974">
        <v>2.1</v>
      </c>
      <c r="S974">
        <v>0.5</v>
      </c>
      <c r="T974">
        <v>34</v>
      </c>
      <c r="U974">
        <v>227</v>
      </c>
      <c r="V974">
        <v>0.42</v>
      </c>
      <c r="W974">
        <v>8.01</v>
      </c>
      <c r="X974">
        <v>7.0000000000000007E-2</v>
      </c>
      <c r="Y974">
        <v>6.8</v>
      </c>
      <c r="Z974">
        <v>25.9</v>
      </c>
      <c r="AA974">
        <v>27.38</v>
      </c>
      <c r="AB974">
        <v>1.36</v>
      </c>
      <c r="AC974">
        <v>6.1</v>
      </c>
      <c r="AD974">
        <v>5</v>
      </c>
      <c r="AE974">
        <v>0.78</v>
      </c>
      <c r="AF974">
        <v>17.899999999999999</v>
      </c>
      <c r="AG974">
        <v>6.86</v>
      </c>
      <c r="AH974">
        <v>302</v>
      </c>
      <c r="AI974">
        <v>0.27</v>
      </c>
      <c r="AJ974">
        <v>2.3E-2</v>
      </c>
      <c r="AK974">
        <v>13.8</v>
      </c>
      <c r="AL974">
        <v>4.1000000000000002E-2</v>
      </c>
      <c r="AM974">
        <v>7.29</v>
      </c>
      <c r="AN974">
        <v>-0.02</v>
      </c>
      <c r="AO974">
        <v>-0.02</v>
      </c>
      <c r="AP974">
        <v>2.9</v>
      </c>
      <c r="AQ974">
        <v>0.6</v>
      </c>
      <c r="AR974">
        <v>56.3</v>
      </c>
      <c r="AS974">
        <v>-0.02</v>
      </c>
      <c r="AT974">
        <v>3.7</v>
      </c>
      <c r="AU974">
        <v>1440</v>
      </c>
      <c r="AV974">
        <v>0.21</v>
      </c>
      <c r="AW974">
        <v>1.5</v>
      </c>
      <c r="AX974">
        <v>32</v>
      </c>
      <c r="AY974">
        <v>0.1</v>
      </c>
      <c r="AZ974">
        <v>36.9</v>
      </c>
    </row>
    <row r="975" spans="1:52" hidden="1" x14ac:dyDescent="0.3">
      <c r="A975" t="s">
        <v>3651</v>
      </c>
      <c r="B975" t="s">
        <v>3652</v>
      </c>
      <c r="C975" s="1" t="str">
        <f t="shared" si="154"/>
        <v>21:1175</v>
      </c>
      <c r="D975" s="1" t="str">
        <f t="shared" si="161"/>
        <v>21:0241</v>
      </c>
      <c r="E975" t="s">
        <v>3653</v>
      </c>
      <c r="F975" t="s">
        <v>3654</v>
      </c>
      <c r="H975">
        <v>71.195890000000006</v>
      </c>
      <c r="I975">
        <v>-114.9271</v>
      </c>
      <c r="J975" s="1" t="str">
        <f t="shared" si="162"/>
        <v>NGR bulk stream sediment</v>
      </c>
      <c r="K975" s="1" t="str">
        <f t="shared" si="163"/>
        <v>&lt;177 micron (NGR)</v>
      </c>
      <c r="L975">
        <v>48</v>
      </c>
      <c r="M975" t="s">
        <v>130</v>
      </c>
      <c r="N975">
        <v>236</v>
      </c>
      <c r="O975">
        <v>1</v>
      </c>
      <c r="P975">
        <v>26</v>
      </c>
      <c r="Q975">
        <v>1.22</v>
      </c>
      <c r="R975">
        <v>1.5</v>
      </c>
      <c r="S975">
        <v>1.4</v>
      </c>
      <c r="T975">
        <v>-20</v>
      </c>
      <c r="U975">
        <v>44.6</v>
      </c>
      <c r="V975">
        <v>7.0000000000000007E-2</v>
      </c>
      <c r="W975">
        <v>5.47</v>
      </c>
      <c r="X975">
        <v>0.11</v>
      </c>
      <c r="Y975">
        <v>12.6</v>
      </c>
      <c r="Z975">
        <v>13.2</v>
      </c>
      <c r="AA975">
        <v>62.68</v>
      </c>
      <c r="AB975">
        <v>2.4900000000000002</v>
      </c>
      <c r="AC975">
        <v>4.5</v>
      </c>
      <c r="AD975">
        <v>10</v>
      </c>
      <c r="AE975">
        <v>0.06</v>
      </c>
      <c r="AF975">
        <v>10.1</v>
      </c>
      <c r="AG975">
        <v>4.21</v>
      </c>
      <c r="AH975">
        <v>230</v>
      </c>
      <c r="AI975">
        <v>0.21</v>
      </c>
      <c r="AJ975">
        <v>4.8000000000000001E-2</v>
      </c>
      <c r="AK975">
        <v>15.9</v>
      </c>
      <c r="AL975">
        <v>3.5999999999999997E-2</v>
      </c>
      <c r="AM975">
        <v>6.64</v>
      </c>
      <c r="AN975">
        <v>0.03</v>
      </c>
      <c r="AO975">
        <v>0.04</v>
      </c>
      <c r="AP975">
        <v>4.2</v>
      </c>
      <c r="AQ975">
        <v>0.4</v>
      </c>
      <c r="AR975">
        <v>24.9</v>
      </c>
      <c r="AS975">
        <v>0.02</v>
      </c>
      <c r="AT975">
        <v>2.2999999999999998</v>
      </c>
      <c r="AU975">
        <v>1150</v>
      </c>
      <c r="AV975">
        <v>0.04</v>
      </c>
      <c r="AW975">
        <v>0.4</v>
      </c>
      <c r="AX975">
        <v>83</v>
      </c>
      <c r="AY975">
        <v>-0.1</v>
      </c>
      <c r="AZ975">
        <v>42.9</v>
      </c>
    </row>
    <row r="976" spans="1:52" hidden="1" x14ac:dyDescent="0.3">
      <c r="A976" t="s">
        <v>3655</v>
      </c>
      <c r="B976" t="s">
        <v>3656</v>
      </c>
      <c r="C976" s="1" t="str">
        <f t="shared" si="154"/>
        <v>21:1175</v>
      </c>
      <c r="D976" s="1" t="str">
        <f t="shared" si="161"/>
        <v>21:0241</v>
      </c>
      <c r="E976" t="s">
        <v>3657</v>
      </c>
      <c r="F976" t="s">
        <v>3658</v>
      </c>
      <c r="H976">
        <v>71.199340000000007</v>
      </c>
      <c r="I976">
        <v>-114.96511</v>
      </c>
      <c r="J976" s="1" t="str">
        <f t="shared" si="162"/>
        <v>NGR bulk stream sediment</v>
      </c>
      <c r="K976" s="1" t="str">
        <f t="shared" si="163"/>
        <v>&lt;177 micron (NGR)</v>
      </c>
      <c r="L976">
        <v>48</v>
      </c>
      <c r="M976" t="s">
        <v>135</v>
      </c>
      <c r="N976">
        <v>237</v>
      </c>
      <c r="O976">
        <v>1</v>
      </c>
      <c r="P976">
        <v>16</v>
      </c>
      <c r="Q976">
        <v>0.99</v>
      </c>
      <c r="R976">
        <v>1.8</v>
      </c>
      <c r="S976">
        <v>0.3</v>
      </c>
      <c r="T976">
        <v>-20</v>
      </c>
      <c r="U976">
        <v>52.4</v>
      </c>
      <c r="V976">
        <v>0.08</v>
      </c>
      <c r="W976">
        <v>7.55</v>
      </c>
      <c r="X976">
        <v>0.1</v>
      </c>
      <c r="Y976">
        <v>9.4</v>
      </c>
      <c r="Z976">
        <v>12.1</v>
      </c>
      <c r="AA976">
        <v>41.58</v>
      </c>
      <c r="AB976">
        <v>1.95</v>
      </c>
      <c r="AC976">
        <v>3.7</v>
      </c>
      <c r="AD976">
        <v>7</v>
      </c>
      <c r="AE976">
        <v>7.0000000000000007E-2</v>
      </c>
      <c r="AF976">
        <v>10.8</v>
      </c>
      <c r="AG976">
        <v>5.15</v>
      </c>
      <c r="AH976">
        <v>244</v>
      </c>
      <c r="AI976">
        <v>0.32</v>
      </c>
      <c r="AJ976">
        <v>4.1000000000000002E-2</v>
      </c>
      <c r="AK976">
        <v>14.4</v>
      </c>
      <c r="AL976">
        <v>2.8000000000000001E-2</v>
      </c>
      <c r="AM976">
        <v>6.98</v>
      </c>
      <c r="AN976">
        <v>-0.02</v>
      </c>
      <c r="AO976">
        <v>0.03</v>
      </c>
      <c r="AP976">
        <v>2.7</v>
      </c>
      <c r="AQ976">
        <v>0.3</v>
      </c>
      <c r="AR976">
        <v>33.6</v>
      </c>
      <c r="AS976">
        <v>-0.02</v>
      </c>
      <c r="AT976">
        <v>2.2999999999999998</v>
      </c>
      <c r="AU976">
        <v>1210</v>
      </c>
      <c r="AV976">
        <v>0.02</v>
      </c>
      <c r="AW976">
        <v>0.5</v>
      </c>
      <c r="AX976">
        <v>98</v>
      </c>
      <c r="AY976">
        <v>-0.1</v>
      </c>
      <c r="AZ976">
        <v>39.5</v>
      </c>
    </row>
    <row r="977" spans="1:52" hidden="1" x14ac:dyDescent="0.3">
      <c r="A977" t="s">
        <v>3659</v>
      </c>
      <c r="B977" t="s">
        <v>3660</v>
      </c>
      <c r="C977" s="1" t="str">
        <f t="shared" si="154"/>
        <v>21:1175</v>
      </c>
      <c r="D977" s="1" t="str">
        <f t="shared" si="161"/>
        <v>21:0241</v>
      </c>
      <c r="E977" t="s">
        <v>3661</v>
      </c>
      <c r="F977" t="s">
        <v>3662</v>
      </c>
      <c r="H977">
        <v>71.159199999999998</v>
      </c>
      <c r="I977">
        <v>-115.16211</v>
      </c>
      <c r="J977" s="1" t="str">
        <f t="shared" si="162"/>
        <v>NGR bulk stream sediment</v>
      </c>
      <c r="K977" s="1" t="str">
        <f t="shared" si="163"/>
        <v>&lt;177 micron (NGR)</v>
      </c>
      <c r="L977">
        <v>48</v>
      </c>
      <c r="M977" t="s">
        <v>140</v>
      </c>
      <c r="N977">
        <v>238</v>
      </c>
      <c r="O977">
        <v>1</v>
      </c>
      <c r="P977">
        <v>18</v>
      </c>
      <c r="Q977">
        <v>1.01</v>
      </c>
      <c r="R977">
        <v>1.3</v>
      </c>
      <c r="S977">
        <v>0.6</v>
      </c>
      <c r="T977">
        <v>-20</v>
      </c>
      <c r="U977">
        <v>71.7</v>
      </c>
      <c r="V977">
        <v>0.06</v>
      </c>
      <c r="W977">
        <v>9.86</v>
      </c>
      <c r="X977">
        <v>0.08</v>
      </c>
      <c r="Y977">
        <v>7.9</v>
      </c>
      <c r="Z977">
        <v>14.7</v>
      </c>
      <c r="AA977">
        <v>28</v>
      </c>
      <c r="AB977">
        <v>1.4</v>
      </c>
      <c r="AC977">
        <v>2.9</v>
      </c>
      <c r="AD977">
        <v>10</v>
      </c>
      <c r="AE977">
        <v>0.08</v>
      </c>
      <c r="AF977">
        <v>8.4</v>
      </c>
      <c r="AG977">
        <v>6.54</v>
      </c>
      <c r="AH977">
        <v>248</v>
      </c>
      <c r="AI977">
        <v>0.3</v>
      </c>
      <c r="AJ977">
        <v>3.5999999999999997E-2</v>
      </c>
      <c r="AK977">
        <v>13.2</v>
      </c>
      <c r="AL977">
        <v>2.4E-2</v>
      </c>
      <c r="AM977">
        <v>5.59</v>
      </c>
      <c r="AN977">
        <v>0.08</v>
      </c>
      <c r="AO977">
        <v>0.03</v>
      </c>
      <c r="AP977">
        <v>3.4</v>
      </c>
      <c r="AQ977">
        <v>0.4</v>
      </c>
      <c r="AR977">
        <v>39.700000000000003</v>
      </c>
      <c r="AS977">
        <v>-0.02</v>
      </c>
      <c r="AT977">
        <v>2.1</v>
      </c>
      <c r="AU977">
        <v>820</v>
      </c>
      <c r="AV977">
        <v>0.04</v>
      </c>
      <c r="AW977">
        <v>0.4</v>
      </c>
      <c r="AX977">
        <v>47</v>
      </c>
      <c r="AY977">
        <v>-0.1</v>
      </c>
      <c r="AZ977">
        <v>25.7</v>
      </c>
    </row>
    <row r="978" spans="1:52" hidden="1" x14ac:dyDescent="0.3">
      <c r="A978" t="s">
        <v>3663</v>
      </c>
      <c r="B978" t="s">
        <v>3664</v>
      </c>
      <c r="C978" s="1" t="str">
        <f t="shared" si="154"/>
        <v>21:1175</v>
      </c>
      <c r="D978" s="1" t="str">
        <f t="shared" si="161"/>
        <v>21:0241</v>
      </c>
      <c r="E978" t="s">
        <v>3665</v>
      </c>
      <c r="F978" t="s">
        <v>3666</v>
      </c>
      <c r="H978">
        <v>71.14282</v>
      </c>
      <c r="I978">
        <v>-115.24312</v>
      </c>
      <c r="J978" s="1" t="str">
        <f t="shared" si="162"/>
        <v>NGR bulk stream sediment</v>
      </c>
      <c r="K978" s="1" t="str">
        <f t="shared" si="163"/>
        <v>&lt;177 micron (NGR)</v>
      </c>
      <c r="L978">
        <v>48</v>
      </c>
      <c r="M978" t="s">
        <v>145</v>
      </c>
      <c r="N978">
        <v>239</v>
      </c>
      <c r="O978">
        <v>1</v>
      </c>
      <c r="P978">
        <v>20</v>
      </c>
      <c r="Q978">
        <v>1.22</v>
      </c>
      <c r="R978">
        <v>1.5</v>
      </c>
      <c r="S978">
        <v>0.5</v>
      </c>
      <c r="T978">
        <v>-20</v>
      </c>
      <c r="U978">
        <v>57.2</v>
      </c>
      <c r="V978">
        <v>7.0000000000000007E-2</v>
      </c>
      <c r="W978">
        <v>7.97</v>
      </c>
      <c r="X978">
        <v>0.1</v>
      </c>
      <c r="Y978">
        <v>7.2</v>
      </c>
      <c r="Z978">
        <v>14.9</v>
      </c>
      <c r="AA978">
        <v>31.18</v>
      </c>
      <c r="AB978">
        <v>1.47</v>
      </c>
      <c r="AC978">
        <v>3.3</v>
      </c>
      <c r="AD978">
        <v>6</v>
      </c>
      <c r="AE978">
        <v>0.09</v>
      </c>
      <c r="AF978">
        <v>8.6</v>
      </c>
      <c r="AG978">
        <v>6.21</v>
      </c>
      <c r="AH978">
        <v>298</v>
      </c>
      <c r="AI978">
        <v>0.24</v>
      </c>
      <c r="AJ978">
        <v>3.5999999999999997E-2</v>
      </c>
      <c r="AK978">
        <v>13</v>
      </c>
      <c r="AL978">
        <v>2.3E-2</v>
      </c>
      <c r="AM978">
        <v>9.2799999999999994</v>
      </c>
      <c r="AN978">
        <v>0.03</v>
      </c>
      <c r="AO978">
        <v>0.03</v>
      </c>
      <c r="AP978">
        <v>2.5</v>
      </c>
      <c r="AQ978">
        <v>0.6</v>
      </c>
      <c r="AR978">
        <v>31.8</v>
      </c>
      <c r="AS978">
        <v>-0.02</v>
      </c>
      <c r="AT978">
        <v>2.2000000000000002</v>
      </c>
      <c r="AU978">
        <v>950</v>
      </c>
      <c r="AV978">
        <v>0.06</v>
      </c>
      <c r="AW978">
        <v>0.5</v>
      </c>
      <c r="AX978">
        <v>52</v>
      </c>
      <c r="AY978">
        <v>-0.1</v>
      </c>
      <c r="AZ978">
        <v>33.299999999999997</v>
      </c>
    </row>
    <row r="979" spans="1:52" hidden="1" x14ac:dyDescent="0.3">
      <c r="A979" t="s">
        <v>3667</v>
      </c>
      <c r="B979" t="s">
        <v>3668</v>
      </c>
      <c r="C979" s="1" t="str">
        <f t="shared" si="154"/>
        <v>21:1175</v>
      </c>
      <c r="D979" s="1" t="str">
        <f t="shared" si="161"/>
        <v>21:0241</v>
      </c>
      <c r="E979" t="s">
        <v>3669</v>
      </c>
      <c r="F979" t="s">
        <v>3670</v>
      </c>
      <c r="H979">
        <v>71.091369999999998</v>
      </c>
      <c r="I979">
        <v>-115.30412</v>
      </c>
      <c r="J979" s="1" t="str">
        <f t="shared" si="162"/>
        <v>NGR bulk stream sediment</v>
      </c>
      <c r="K979" s="1" t="str">
        <f t="shared" si="163"/>
        <v>&lt;177 micron (NGR)</v>
      </c>
      <c r="L979">
        <v>48</v>
      </c>
      <c r="M979" t="s">
        <v>150</v>
      </c>
      <c r="N979">
        <v>240</v>
      </c>
      <c r="O979">
        <v>1</v>
      </c>
      <c r="P979">
        <v>23</v>
      </c>
      <c r="Q979">
        <v>1.49</v>
      </c>
      <c r="R979">
        <v>1.4</v>
      </c>
      <c r="S979">
        <v>1.1000000000000001</v>
      </c>
      <c r="T979">
        <v>-20</v>
      </c>
      <c r="U979">
        <v>47.1</v>
      </c>
      <c r="V979">
        <v>0.06</v>
      </c>
      <c r="W979">
        <v>6.47</v>
      </c>
      <c r="X979">
        <v>0.09</v>
      </c>
      <c r="Y979">
        <v>13</v>
      </c>
      <c r="Z979">
        <v>23.1</v>
      </c>
      <c r="AA979">
        <v>44.52</v>
      </c>
      <c r="AB979">
        <v>2.2999999999999998</v>
      </c>
      <c r="AC979">
        <v>4.0999999999999996</v>
      </c>
      <c r="AD979">
        <v>13</v>
      </c>
      <c r="AE979">
        <v>0.08</v>
      </c>
      <c r="AF979">
        <v>8.1</v>
      </c>
      <c r="AG979">
        <v>4.4800000000000004</v>
      </c>
      <c r="AH979">
        <v>337</v>
      </c>
      <c r="AI979">
        <v>0.23</v>
      </c>
      <c r="AJ979">
        <v>8.7999999999999995E-2</v>
      </c>
      <c r="AK979">
        <v>25.3</v>
      </c>
      <c r="AL979">
        <v>2.7E-2</v>
      </c>
      <c r="AM979">
        <v>4.62</v>
      </c>
      <c r="AN979">
        <v>0.03</v>
      </c>
      <c r="AO979">
        <v>0.03</v>
      </c>
      <c r="AP979">
        <v>5.2</v>
      </c>
      <c r="AQ979">
        <v>0.4</v>
      </c>
      <c r="AR979">
        <v>34.299999999999997</v>
      </c>
      <c r="AS979">
        <v>-0.02</v>
      </c>
      <c r="AT979">
        <v>2.4</v>
      </c>
      <c r="AU979">
        <v>1850</v>
      </c>
      <c r="AV979">
        <v>0.03</v>
      </c>
      <c r="AW979">
        <v>0.4</v>
      </c>
      <c r="AX979">
        <v>79</v>
      </c>
      <c r="AY979">
        <v>-0.1</v>
      </c>
      <c r="AZ979">
        <v>33.799999999999997</v>
      </c>
    </row>
    <row r="980" spans="1:52" hidden="1" x14ac:dyDescent="0.3">
      <c r="A980" t="s">
        <v>3671</v>
      </c>
      <c r="B980" t="s">
        <v>3672</v>
      </c>
      <c r="C980" s="1" t="str">
        <f t="shared" si="154"/>
        <v>21:1175</v>
      </c>
      <c r="D980" s="1" t="str">
        <f t="shared" si="161"/>
        <v>21:0241</v>
      </c>
      <c r="E980" t="s">
        <v>3673</v>
      </c>
      <c r="F980" t="s">
        <v>3674</v>
      </c>
      <c r="H980">
        <v>71.041219999999996</v>
      </c>
      <c r="I980">
        <v>-114.85908000000001</v>
      </c>
      <c r="J980" s="1" t="str">
        <f t="shared" si="162"/>
        <v>NGR bulk stream sediment</v>
      </c>
      <c r="K980" s="1" t="str">
        <f t="shared" si="163"/>
        <v>&lt;177 micron (NGR)</v>
      </c>
      <c r="L980">
        <v>49</v>
      </c>
      <c r="M980" t="s">
        <v>57</v>
      </c>
      <c r="N980">
        <v>241</v>
      </c>
      <c r="O980">
        <v>7</v>
      </c>
      <c r="P980">
        <v>12</v>
      </c>
      <c r="Q980">
        <v>0.44</v>
      </c>
      <c r="R980">
        <v>1.1000000000000001</v>
      </c>
      <c r="S980">
        <v>0.5</v>
      </c>
      <c r="T980">
        <v>-20</v>
      </c>
      <c r="U980">
        <v>34.4</v>
      </c>
      <c r="V980">
        <v>0.05</v>
      </c>
      <c r="W980">
        <v>12.2</v>
      </c>
      <c r="X980">
        <v>0.04</v>
      </c>
      <c r="Y980">
        <v>3.1</v>
      </c>
      <c r="Z980">
        <v>9.3000000000000007</v>
      </c>
      <c r="AA980">
        <v>7.16</v>
      </c>
      <c r="AB980">
        <v>0.68</v>
      </c>
      <c r="AC980">
        <v>1.6</v>
      </c>
      <c r="AD980">
        <v>-5</v>
      </c>
      <c r="AE980">
        <v>0.13</v>
      </c>
      <c r="AF980">
        <v>9.4</v>
      </c>
      <c r="AG980">
        <v>7.31</v>
      </c>
      <c r="AH980">
        <v>264</v>
      </c>
      <c r="AI980">
        <v>0.21</v>
      </c>
      <c r="AJ980">
        <v>1.4E-2</v>
      </c>
      <c r="AK980">
        <v>6.5</v>
      </c>
      <c r="AL980">
        <v>2.1000000000000001E-2</v>
      </c>
      <c r="AM980">
        <v>4.5599999999999996</v>
      </c>
      <c r="AN980">
        <v>-0.02</v>
      </c>
      <c r="AO980">
        <v>0.02</v>
      </c>
      <c r="AP980">
        <v>2.2000000000000002</v>
      </c>
      <c r="AQ980">
        <v>0.2</v>
      </c>
      <c r="AR980">
        <v>40.5</v>
      </c>
      <c r="AS980">
        <v>-0.02</v>
      </c>
      <c r="AT980">
        <v>4.0999999999999996</v>
      </c>
      <c r="AU980">
        <v>190</v>
      </c>
      <c r="AV980">
        <v>0.05</v>
      </c>
      <c r="AW980">
        <v>0.4</v>
      </c>
      <c r="AX980">
        <v>15</v>
      </c>
      <c r="AY980">
        <v>-0.1</v>
      </c>
      <c r="AZ980">
        <v>12.3</v>
      </c>
    </row>
    <row r="981" spans="1:52" hidden="1" x14ac:dyDescent="0.3">
      <c r="A981" t="s">
        <v>3675</v>
      </c>
      <c r="B981" t="s">
        <v>3676</v>
      </c>
      <c r="C981" s="1" t="str">
        <f t="shared" si="154"/>
        <v>21:1175</v>
      </c>
      <c r="D981" s="1" t="str">
        <f t="shared" si="161"/>
        <v>21:0241</v>
      </c>
      <c r="E981" t="s">
        <v>3677</v>
      </c>
      <c r="F981" t="s">
        <v>3678</v>
      </c>
      <c r="H981">
        <v>71.078869999999995</v>
      </c>
      <c r="I981">
        <v>-115.25211</v>
      </c>
      <c r="J981" s="1" t="str">
        <f t="shared" si="162"/>
        <v>NGR bulk stream sediment</v>
      </c>
      <c r="K981" s="1" t="str">
        <f t="shared" si="163"/>
        <v>&lt;177 micron (NGR)</v>
      </c>
      <c r="L981">
        <v>49</v>
      </c>
      <c r="M981" t="s">
        <v>62</v>
      </c>
      <c r="N981">
        <v>242</v>
      </c>
      <c r="O981">
        <v>1</v>
      </c>
      <c r="P981">
        <v>31</v>
      </c>
      <c r="Q981">
        <v>1.63</v>
      </c>
      <c r="R981">
        <v>1.4</v>
      </c>
      <c r="S981">
        <v>1</v>
      </c>
      <c r="T981">
        <v>-20</v>
      </c>
      <c r="U981">
        <v>47.3</v>
      </c>
      <c r="V981">
        <v>0.08</v>
      </c>
      <c r="W981">
        <v>6.86</v>
      </c>
      <c r="X981">
        <v>0.09</v>
      </c>
      <c r="Y981">
        <v>13.5</v>
      </c>
      <c r="Z981">
        <v>25.1</v>
      </c>
      <c r="AA981">
        <v>60.8</v>
      </c>
      <c r="AB981">
        <v>2.2599999999999998</v>
      </c>
      <c r="AC981">
        <v>4.3</v>
      </c>
      <c r="AD981">
        <v>11</v>
      </c>
      <c r="AE981">
        <v>0.1</v>
      </c>
      <c r="AF981">
        <v>9.9</v>
      </c>
      <c r="AG981">
        <v>4.83</v>
      </c>
      <c r="AH981">
        <v>298</v>
      </c>
      <c r="AI981">
        <v>0.25</v>
      </c>
      <c r="AJ981">
        <v>8.2000000000000003E-2</v>
      </c>
      <c r="AK981">
        <v>27.4</v>
      </c>
      <c r="AL981">
        <v>2.7E-2</v>
      </c>
      <c r="AM981">
        <v>5.75</v>
      </c>
      <c r="AN981">
        <v>-0.02</v>
      </c>
      <c r="AO981">
        <v>0.04</v>
      </c>
      <c r="AP981">
        <v>6</v>
      </c>
      <c r="AQ981">
        <v>0.5</v>
      </c>
      <c r="AR981">
        <v>32.5</v>
      </c>
      <c r="AS981">
        <v>-0.02</v>
      </c>
      <c r="AT981">
        <v>3.1</v>
      </c>
      <c r="AU981">
        <v>1490</v>
      </c>
      <c r="AV981">
        <v>0.06</v>
      </c>
      <c r="AW981">
        <v>0.4</v>
      </c>
      <c r="AX981">
        <v>74</v>
      </c>
      <c r="AY981">
        <v>-0.1</v>
      </c>
      <c r="AZ981">
        <v>34.200000000000003</v>
      </c>
    </row>
    <row r="982" spans="1:52" hidden="1" x14ac:dyDescent="0.3">
      <c r="A982" t="s">
        <v>3679</v>
      </c>
      <c r="B982" t="s">
        <v>3680</v>
      </c>
      <c r="C982" s="1" t="str">
        <f t="shared" si="154"/>
        <v>21:1175</v>
      </c>
      <c r="D982" s="1" t="str">
        <f t="shared" si="161"/>
        <v>21:0241</v>
      </c>
      <c r="E982" t="s">
        <v>3681</v>
      </c>
      <c r="F982" t="s">
        <v>3682</v>
      </c>
      <c r="H982">
        <v>71.069710000000001</v>
      </c>
      <c r="I982">
        <v>-115.28610999999999</v>
      </c>
      <c r="J982" s="1" t="str">
        <f t="shared" si="162"/>
        <v>NGR bulk stream sediment</v>
      </c>
      <c r="K982" s="1" t="str">
        <f t="shared" si="163"/>
        <v>&lt;177 micron (NGR)</v>
      </c>
      <c r="L982">
        <v>49</v>
      </c>
      <c r="M982" t="s">
        <v>67</v>
      </c>
      <c r="N982">
        <v>243</v>
      </c>
      <c r="O982">
        <v>1</v>
      </c>
      <c r="P982">
        <v>43</v>
      </c>
      <c r="Q982">
        <v>1.81</v>
      </c>
      <c r="R982">
        <v>1.5</v>
      </c>
      <c r="S982">
        <v>1.5</v>
      </c>
      <c r="T982">
        <v>-20</v>
      </c>
      <c r="U982">
        <v>62.4</v>
      </c>
      <c r="V982">
        <v>0.1</v>
      </c>
      <c r="W982">
        <v>1.19</v>
      </c>
      <c r="X982">
        <v>0.12</v>
      </c>
      <c r="Y982">
        <v>14.6</v>
      </c>
      <c r="Z982">
        <v>31.8</v>
      </c>
      <c r="AA982">
        <v>89.84</v>
      </c>
      <c r="AB982">
        <v>2.65</v>
      </c>
      <c r="AC982">
        <v>6.2</v>
      </c>
      <c r="AD982">
        <v>29</v>
      </c>
      <c r="AE982">
        <v>0.13</v>
      </c>
      <c r="AF982">
        <v>13.4</v>
      </c>
      <c r="AG982">
        <v>1.33</v>
      </c>
      <c r="AH982">
        <v>309</v>
      </c>
      <c r="AI982">
        <v>0.33</v>
      </c>
      <c r="AJ982">
        <v>7.1999999999999995E-2</v>
      </c>
      <c r="AK982">
        <v>30.9</v>
      </c>
      <c r="AL982">
        <v>0.05</v>
      </c>
      <c r="AM982">
        <v>9.19</v>
      </c>
      <c r="AN982">
        <v>0.15</v>
      </c>
      <c r="AO982">
        <v>7.0000000000000007E-2</v>
      </c>
      <c r="AP982">
        <v>7.1</v>
      </c>
      <c r="AQ982">
        <v>0.7</v>
      </c>
      <c r="AR982">
        <v>19.5</v>
      </c>
      <c r="AS982">
        <v>-0.02</v>
      </c>
      <c r="AT982">
        <v>3</v>
      </c>
      <c r="AU982">
        <v>1420</v>
      </c>
      <c r="AV982">
        <v>0.09</v>
      </c>
      <c r="AW982">
        <v>0.9</v>
      </c>
      <c r="AX982">
        <v>79</v>
      </c>
      <c r="AY982">
        <v>-0.1</v>
      </c>
      <c r="AZ982">
        <v>65.900000000000006</v>
      </c>
    </row>
    <row r="983" spans="1:52" hidden="1" x14ac:dyDescent="0.3">
      <c r="A983" t="s">
        <v>3683</v>
      </c>
      <c r="B983" t="s">
        <v>3684</v>
      </c>
      <c r="C983" s="1" t="str">
        <f t="shared" si="154"/>
        <v>21:1175</v>
      </c>
      <c r="D983" s="1" t="str">
        <f t="shared" si="161"/>
        <v>21:0241</v>
      </c>
      <c r="E983" t="s">
        <v>3685</v>
      </c>
      <c r="F983" t="s">
        <v>3686</v>
      </c>
      <c r="H983">
        <v>71.048429999999996</v>
      </c>
      <c r="I983">
        <v>-115.25111</v>
      </c>
      <c r="J983" s="1" t="str">
        <f t="shared" si="162"/>
        <v>NGR bulk stream sediment</v>
      </c>
      <c r="K983" s="1" t="str">
        <f t="shared" si="163"/>
        <v>&lt;177 micron (NGR)</v>
      </c>
      <c r="L983">
        <v>49</v>
      </c>
      <c r="M983" t="s">
        <v>77</v>
      </c>
      <c r="N983">
        <v>244</v>
      </c>
      <c r="O983">
        <v>1</v>
      </c>
      <c r="P983">
        <v>13</v>
      </c>
      <c r="Q983">
        <v>0.6</v>
      </c>
      <c r="R983">
        <v>1.1000000000000001</v>
      </c>
      <c r="S983">
        <v>0.4</v>
      </c>
      <c r="T983">
        <v>-20</v>
      </c>
      <c r="U983">
        <v>26.3</v>
      </c>
      <c r="V983">
        <v>0.03</v>
      </c>
      <c r="W983">
        <v>11.93</v>
      </c>
      <c r="X983">
        <v>0.05</v>
      </c>
      <c r="Y983">
        <v>6.5</v>
      </c>
      <c r="Z983">
        <v>9.6999999999999993</v>
      </c>
      <c r="AA983">
        <v>25.5</v>
      </c>
      <c r="AB983">
        <v>1.25</v>
      </c>
      <c r="AC983">
        <v>2</v>
      </c>
      <c r="AD983">
        <v>-5</v>
      </c>
      <c r="AE983">
        <v>7.0000000000000007E-2</v>
      </c>
      <c r="AF983">
        <v>5.8</v>
      </c>
      <c r="AG983">
        <v>7.12</v>
      </c>
      <c r="AH983">
        <v>426</v>
      </c>
      <c r="AI983">
        <v>0.22</v>
      </c>
      <c r="AJ983">
        <v>3.6999999999999998E-2</v>
      </c>
      <c r="AK983">
        <v>11.9</v>
      </c>
      <c r="AL983">
        <v>1.7999999999999999E-2</v>
      </c>
      <c r="AM983">
        <v>3.4</v>
      </c>
      <c r="AN983">
        <v>-0.02</v>
      </c>
      <c r="AO983">
        <v>-0.02</v>
      </c>
      <c r="AP983">
        <v>2.5</v>
      </c>
      <c r="AQ983">
        <v>0.2</v>
      </c>
      <c r="AR983">
        <v>40.200000000000003</v>
      </c>
      <c r="AS983">
        <v>-0.02</v>
      </c>
      <c r="AT983">
        <v>2.1</v>
      </c>
      <c r="AU983">
        <v>810</v>
      </c>
      <c r="AV983">
        <v>0.03</v>
      </c>
      <c r="AW983">
        <v>0.3</v>
      </c>
      <c r="AX983">
        <v>36</v>
      </c>
      <c r="AY983">
        <v>-0.1</v>
      </c>
      <c r="AZ983">
        <v>16.2</v>
      </c>
    </row>
    <row r="984" spans="1:52" hidden="1" x14ac:dyDescent="0.3">
      <c r="A984" t="s">
        <v>3687</v>
      </c>
      <c r="B984" t="s">
        <v>3688</v>
      </c>
      <c r="C984" s="1" t="str">
        <f t="shared" si="154"/>
        <v>21:1175</v>
      </c>
      <c r="D984" s="1" t="str">
        <f t="shared" si="161"/>
        <v>21:0241</v>
      </c>
      <c r="E984" t="s">
        <v>3689</v>
      </c>
      <c r="F984" t="s">
        <v>3690</v>
      </c>
      <c r="H984">
        <v>71.04374</v>
      </c>
      <c r="I984">
        <v>-115.22311000000001</v>
      </c>
      <c r="J984" s="1" t="str">
        <f t="shared" si="162"/>
        <v>NGR bulk stream sediment</v>
      </c>
      <c r="K984" s="1" t="str">
        <f t="shared" si="163"/>
        <v>&lt;177 micron (NGR)</v>
      </c>
      <c r="L984">
        <v>49</v>
      </c>
      <c r="M984" t="s">
        <v>82</v>
      </c>
      <c r="N984">
        <v>245</v>
      </c>
      <c r="O984">
        <v>1</v>
      </c>
      <c r="P984">
        <v>28</v>
      </c>
      <c r="Q984">
        <v>1.5</v>
      </c>
      <c r="R984">
        <v>1.7</v>
      </c>
      <c r="S984">
        <v>0.9</v>
      </c>
      <c r="T984">
        <v>-20</v>
      </c>
      <c r="U984">
        <v>46.5</v>
      </c>
      <c r="V984">
        <v>7.0000000000000007E-2</v>
      </c>
      <c r="W984">
        <v>6.5</v>
      </c>
      <c r="X984">
        <v>0.1</v>
      </c>
      <c r="Y984">
        <v>17.3</v>
      </c>
      <c r="Z984">
        <v>38.1</v>
      </c>
      <c r="AA984">
        <v>59.73</v>
      </c>
      <c r="AB984">
        <v>3.01</v>
      </c>
      <c r="AC984">
        <v>5.0999999999999996</v>
      </c>
      <c r="AD984">
        <v>21</v>
      </c>
      <c r="AE984">
        <v>0.11</v>
      </c>
      <c r="AF984">
        <v>9.1999999999999993</v>
      </c>
      <c r="AG984">
        <v>5.0999999999999996</v>
      </c>
      <c r="AH984">
        <v>600</v>
      </c>
      <c r="AI984">
        <v>0.28999999999999998</v>
      </c>
      <c r="AJ984">
        <v>0.06</v>
      </c>
      <c r="AK984">
        <v>34.5</v>
      </c>
      <c r="AL984">
        <v>3.2000000000000001E-2</v>
      </c>
      <c r="AM984">
        <v>5.68</v>
      </c>
      <c r="AN984">
        <v>0.03</v>
      </c>
      <c r="AO984">
        <v>0.04</v>
      </c>
      <c r="AP984">
        <v>7.3</v>
      </c>
      <c r="AQ984">
        <v>0.4</v>
      </c>
      <c r="AR984">
        <v>29.9</v>
      </c>
      <c r="AS984">
        <v>-0.02</v>
      </c>
      <c r="AT984">
        <v>2.8</v>
      </c>
      <c r="AU984">
        <v>2000</v>
      </c>
      <c r="AV984">
        <v>0.05</v>
      </c>
      <c r="AW984">
        <v>0.5</v>
      </c>
      <c r="AX984">
        <v>101</v>
      </c>
      <c r="AY984">
        <v>-0.1</v>
      </c>
      <c r="AZ984">
        <v>40.799999999999997</v>
      </c>
    </row>
    <row r="985" spans="1:52" hidden="1" x14ac:dyDescent="0.3">
      <c r="A985" t="s">
        <v>3691</v>
      </c>
      <c r="B985" t="s">
        <v>3692</v>
      </c>
      <c r="C985" s="1" t="str">
        <f t="shared" si="154"/>
        <v>21:1175</v>
      </c>
      <c r="D985" s="1" t="str">
        <f t="shared" si="161"/>
        <v>21:0241</v>
      </c>
      <c r="E985" t="s">
        <v>3693</v>
      </c>
      <c r="F985" t="s">
        <v>3694</v>
      </c>
      <c r="H985">
        <v>71.056389999999993</v>
      </c>
      <c r="I985">
        <v>-115.20711</v>
      </c>
      <c r="J985" s="1" t="str">
        <f t="shared" si="162"/>
        <v>NGR bulk stream sediment</v>
      </c>
      <c r="K985" s="1" t="str">
        <f t="shared" si="163"/>
        <v>&lt;177 micron (NGR)</v>
      </c>
      <c r="L985">
        <v>49</v>
      </c>
      <c r="M985" t="s">
        <v>87</v>
      </c>
      <c r="N985">
        <v>246</v>
      </c>
      <c r="O985">
        <v>1</v>
      </c>
      <c r="P985">
        <v>18</v>
      </c>
      <c r="Q985">
        <v>0.96</v>
      </c>
      <c r="R985">
        <v>1.3</v>
      </c>
      <c r="S985">
        <v>0.5</v>
      </c>
      <c r="T985">
        <v>-20</v>
      </c>
      <c r="U985">
        <v>27.8</v>
      </c>
      <c r="V985">
        <v>0.05</v>
      </c>
      <c r="W985">
        <v>10.64</v>
      </c>
      <c r="X985">
        <v>7.0000000000000007E-2</v>
      </c>
      <c r="Y985">
        <v>9.5</v>
      </c>
      <c r="Z985">
        <v>18.3</v>
      </c>
      <c r="AA985">
        <v>34.630000000000003</v>
      </c>
      <c r="AB985">
        <v>1.72</v>
      </c>
      <c r="AC985">
        <v>2.8</v>
      </c>
      <c r="AD985">
        <v>6</v>
      </c>
      <c r="AE985">
        <v>0.08</v>
      </c>
      <c r="AF985">
        <v>7.1</v>
      </c>
      <c r="AG985">
        <v>6.79</v>
      </c>
      <c r="AH985">
        <v>302</v>
      </c>
      <c r="AI985">
        <v>0.27</v>
      </c>
      <c r="AJ985">
        <v>5.0999999999999997E-2</v>
      </c>
      <c r="AK985">
        <v>17.8</v>
      </c>
      <c r="AL985">
        <v>2.1999999999999999E-2</v>
      </c>
      <c r="AM985">
        <v>4.9000000000000004</v>
      </c>
      <c r="AN985">
        <v>-0.02</v>
      </c>
      <c r="AO985">
        <v>0.03</v>
      </c>
      <c r="AP985">
        <v>3.6</v>
      </c>
      <c r="AQ985">
        <v>0.3</v>
      </c>
      <c r="AR985">
        <v>40.5</v>
      </c>
      <c r="AS985">
        <v>-0.02</v>
      </c>
      <c r="AT985">
        <v>2.2000000000000002</v>
      </c>
      <c r="AU985">
        <v>1310</v>
      </c>
      <c r="AV985">
        <v>0.04</v>
      </c>
      <c r="AW985">
        <v>0.4</v>
      </c>
      <c r="AX985">
        <v>56</v>
      </c>
      <c r="AY985">
        <v>-0.1</v>
      </c>
      <c r="AZ985">
        <v>25.8</v>
      </c>
    </row>
    <row r="986" spans="1:52" hidden="1" x14ac:dyDescent="0.3">
      <c r="A986" t="s">
        <v>3695</v>
      </c>
      <c r="B986" t="s">
        <v>3696</v>
      </c>
      <c r="C986" s="1" t="str">
        <f t="shared" si="154"/>
        <v>21:1175</v>
      </c>
      <c r="D986" s="1" t="str">
        <f t="shared" si="161"/>
        <v>21:0241</v>
      </c>
      <c r="E986" t="s">
        <v>3697</v>
      </c>
      <c r="F986" t="s">
        <v>3698</v>
      </c>
      <c r="H986">
        <v>71.037270000000007</v>
      </c>
      <c r="I986">
        <v>-115.1781</v>
      </c>
      <c r="J986" s="1" t="str">
        <f t="shared" si="162"/>
        <v>NGR bulk stream sediment</v>
      </c>
      <c r="K986" s="1" t="str">
        <f t="shared" si="163"/>
        <v>&lt;177 micron (NGR)</v>
      </c>
      <c r="L986">
        <v>49</v>
      </c>
      <c r="M986" t="s">
        <v>92</v>
      </c>
      <c r="N986">
        <v>247</v>
      </c>
      <c r="O986">
        <v>1</v>
      </c>
      <c r="P986">
        <v>25</v>
      </c>
      <c r="Q986">
        <v>1.82</v>
      </c>
      <c r="R986">
        <v>1.4</v>
      </c>
      <c r="S986">
        <v>1.5</v>
      </c>
      <c r="T986">
        <v>-20</v>
      </c>
      <c r="U986">
        <v>36.700000000000003</v>
      </c>
      <c r="V986">
        <v>7.0000000000000007E-2</v>
      </c>
      <c r="W986">
        <v>4.45</v>
      </c>
      <c r="X986">
        <v>0.11</v>
      </c>
      <c r="Y986">
        <v>20.399999999999999</v>
      </c>
      <c r="Z986">
        <v>53.8</v>
      </c>
      <c r="AA986">
        <v>72.180000000000007</v>
      </c>
      <c r="AB986">
        <v>3.61</v>
      </c>
      <c r="AC986">
        <v>7.1</v>
      </c>
      <c r="AD986">
        <v>13</v>
      </c>
      <c r="AE986">
        <v>0.1</v>
      </c>
      <c r="AF986">
        <v>10.3</v>
      </c>
      <c r="AG986">
        <v>4.47</v>
      </c>
      <c r="AH986">
        <v>497</v>
      </c>
      <c r="AI986">
        <v>0.31</v>
      </c>
      <c r="AJ986">
        <v>7.4999999999999997E-2</v>
      </c>
      <c r="AK986">
        <v>42.9</v>
      </c>
      <c r="AL986">
        <v>3.2000000000000001E-2</v>
      </c>
      <c r="AM986">
        <v>6.26</v>
      </c>
      <c r="AN986">
        <v>0.02</v>
      </c>
      <c r="AO986">
        <v>0.03</v>
      </c>
      <c r="AP986">
        <v>9.1999999999999993</v>
      </c>
      <c r="AQ986">
        <v>0.4</v>
      </c>
      <c r="AR986">
        <v>25.2</v>
      </c>
      <c r="AS986">
        <v>-0.02</v>
      </c>
      <c r="AT986">
        <v>2.6</v>
      </c>
      <c r="AU986">
        <v>3210</v>
      </c>
      <c r="AV986">
        <v>0.03</v>
      </c>
      <c r="AW986">
        <v>0.5</v>
      </c>
      <c r="AX986">
        <v>131</v>
      </c>
      <c r="AY986">
        <v>-0.1</v>
      </c>
      <c r="AZ986">
        <v>50.4</v>
      </c>
    </row>
    <row r="987" spans="1:52" hidden="1" x14ac:dyDescent="0.3">
      <c r="A987" t="s">
        <v>3699</v>
      </c>
      <c r="B987" t="s">
        <v>3700</v>
      </c>
      <c r="C987" s="1" t="str">
        <f t="shared" si="154"/>
        <v>21:1175</v>
      </c>
      <c r="D987" s="1" t="str">
        <f t="shared" si="161"/>
        <v>21:0241</v>
      </c>
      <c r="E987" t="s">
        <v>3701</v>
      </c>
      <c r="F987" t="s">
        <v>3702</v>
      </c>
      <c r="H987">
        <v>71.027780000000007</v>
      </c>
      <c r="I987">
        <v>-115.1561</v>
      </c>
      <c r="J987" s="1" t="str">
        <f t="shared" si="162"/>
        <v>NGR bulk stream sediment</v>
      </c>
      <c r="K987" s="1" t="str">
        <f t="shared" si="163"/>
        <v>&lt;177 micron (NGR)</v>
      </c>
      <c r="L987">
        <v>49</v>
      </c>
      <c r="M987" t="s">
        <v>97</v>
      </c>
      <c r="N987">
        <v>248</v>
      </c>
      <c r="O987">
        <v>1</v>
      </c>
      <c r="P987">
        <v>38</v>
      </c>
      <c r="Q987">
        <v>1.89</v>
      </c>
      <c r="R987">
        <v>2.1</v>
      </c>
      <c r="S987">
        <v>7.4</v>
      </c>
      <c r="T987">
        <v>-20</v>
      </c>
      <c r="U987">
        <v>51.4</v>
      </c>
      <c r="V987">
        <v>0.09</v>
      </c>
      <c r="W987">
        <v>3.84</v>
      </c>
      <c r="X987">
        <v>0.3</v>
      </c>
      <c r="Y987">
        <v>20.3</v>
      </c>
      <c r="Z987">
        <v>55.2</v>
      </c>
      <c r="AA987">
        <v>80.64</v>
      </c>
      <c r="AB987">
        <v>3.51</v>
      </c>
      <c r="AC987">
        <v>6.9</v>
      </c>
      <c r="AD987">
        <v>34</v>
      </c>
      <c r="AE987">
        <v>0.11</v>
      </c>
      <c r="AF987">
        <v>13.3</v>
      </c>
      <c r="AG987">
        <v>3.6</v>
      </c>
      <c r="AH987">
        <v>359</v>
      </c>
      <c r="AI987">
        <v>0.37</v>
      </c>
      <c r="AJ987">
        <v>6.0999999999999999E-2</v>
      </c>
      <c r="AK987">
        <v>45.1</v>
      </c>
      <c r="AL987">
        <v>3.4000000000000002E-2</v>
      </c>
      <c r="AM987">
        <v>7.11</v>
      </c>
      <c r="AN987">
        <v>0.04</v>
      </c>
      <c r="AO987">
        <v>0.04</v>
      </c>
      <c r="AP987">
        <v>10.8</v>
      </c>
      <c r="AQ987">
        <v>0.5</v>
      </c>
      <c r="AR987">
        <v>26.2</v>
      </c>
      <c r="AS987">
        <v>-0.02</v>
      </c>
      <c r="AT987">
        <v>4.5</v>
      </c>
      <c r="AU987">
        <v>2590</v>
      </c>
      <c r="AV987">
        <v>0.06</v>
      </c>
      <c r="AW987">
        <v>0.7</v>
      </c>
      <c r="AX987">
        <v>120</v>
      </c>
      <c r="AY987">
        <v>-0.1</v>
      </c>
      <c r="AZ987">
        <v>90.5</v>
      </c>
    </row>
    <row r="988" spans="1:52" hidden="1" x14ac:dyDescent="0.3">
      <c r="A988" t="s">
        <v>3703</v>
      </c>
      <c r="B988" t="s">
        <v>3704</v>
      </c>
      <c r="C988" s="1" t="str">
        <f t="shared" si="154"/>
        <v>21:1175</v>
      </c>
      <c r="D988" s="1" t="str">
        <f t="shared" si="161"/>
        <v>21:0241</v>
      </c>
      <c r="E988" t="s">
        <v>3673</v>
      </c>
      <c r="F988" t="s">
        <v>3705</v>
      </c>
      <c r="H988">
        <v>71.041219999999996</v>
      </c>
      <c r="I988">
        <v>-114.85908000000001</v>
      </c>
      <c r="J988" s="1" t="str">
        <f t="shared" si="162"/>
        <v>NGR bulk stream sediment</v>
      </c>
      <c r="K988" s="1" t="str">
        <f t="shared" si="163"/>
        <v>&lt;177 micron (NGR)</v>
      </c>
      <c r="L988">
        <v>49</v>
      </c>
      <c r="M988" t="s">
        <v>116</v>
      </c>
      <c r="N988">
        <v>249</v>
      </c>
      <c r="O988">
        <v>1</v>
      </c>
      <c r="P988">
        <v>12</v>
      </c>
      <c r="Q988">
        <v>0.43</v>
      </c>
      <c r="R988">
        <v>1.2</v>
      </c>
      <c r="S988">
        <v>0.2</v>
      </c>
      <c r="T988">
        <v>-20</v>
      </c>
      <c r="U988">
        <v>35.4</v>
      </c>
      <c r="V988">
        <v>0.06</v>
      </c>
      <c r="W988">
        <v>12.13</v>
      </c>
      <c r="X988">
        <v>0.05</v>
      </c>
      <c r="Y988">
        <v>3.4</v>
      </c>
      <c r="Z988">
        <v>9.3000000000000007</v>
      </c>
      <c r="AA988">
        <v>7.12</v>
      </c>
      <c r="AB988">
        <v>0.68</v>
      </c>
      <c r="AC988">
        <v>1.5</v>
      </c>
      <c r="AD988">
        <v>5</v>
      </c>
      <c r="AE988">
        <v>0.12</v>
      </c>
      <c r="AF988">
        <v>10</v>
      </c>
      <c r="AG988">
        <v>7.42</v>
      </c>
      <c r="AH988">
        <v>256</v>
      </c>
      <c r="AI988">
        <v>0.23</v>
      </c>
      <c r="AJ988">
        <v>1.2999999999999999E-2</v>
      </c>
      <c r="AK988">
        <v>6.1</v>
      </c>
      <c r="AL988">
        <v>2.1000000000000001E-2</v>
      </c>
      <c r="AM988">
        <v>4.74</v>
      </c>
      <c r="AN988">
        <v>-0.02</v>
      </c>
      <c r="AO988">
        <v>0.02</v>
      </c>
      <c r="AP988">
        <v>2.2000000000000002</v>
      </c>
      <c r="AQ988">
        <v>0.2</v>
      </c>
      <c r="AR988">
        <v>41.4</v>
      </c>
      <c r="AS988">
        <v>-0.02</v>
      </c>
      <c r="AT988">
        <v>4.3</v>
      </c>
      <c r="AU988">
        <v>190</v>
      </c>
      <c r="AV988">
        <v>0.06</v>
      </c>
      <c r="AW988">
        <v>0.4</v>
      </c>
      <c r="AX988">
        <v>15</v>
      </c>
      <c r="AY988">
        <v>-0.1</v>
      </c>
      <c r="AZ988">
        <v>11.3</v>
      </c>
    </row>
    <row r="989" spans="1:52" hidden="1" x14ac:dyDescent="0.3">
      <c r="A989" t="s">
        <v>3706</v>
      </c>
      <c r="B989" t="s">
        <v>3707</v>
      </c>
      <c r="C989" s="1" t="str">
        <f t="shared" si="154"/>
        <v>21:1175</v>
      </c>
      <c r="D989" s="1" t="str">
        <f t="shared" si="161"/>
        <v>21:0241</v>
      </c>
      <c r="E989" t="s">
        <v>3673</v>
      </c>
      <c r="F989" t="s">
        <v>3708</v>
      </c>
      <c r="H989">
        <v>71.041219999999996</v>
      </c>
      <c r="I989">
        <v>-114.85908000000001</v>
      </c>
      <c r="J989" s="1" t="str">
        <f t="shared" si="162"/>
        <v>NGR bulk stream sediment</v>
      </c>
      <c r="K989" s="1" t="str">
        <f t="shared" si="163"/>
        <v>&lt;177 micron (NGR)</v>
      </c>
      <c r="L989">
        <v>49</v>
      </c>
      <c r="M989" t="s">
        <v>120</v>
      </c>
      <c r="N989">
        <v>250</v>
      </c>
      <c r="O989">
        <v>1</v>
      </c>
      <c r="P989">
        <v>12</v>
      </c>
      <c r="Q989">
        <v>0.46</v>
      </c>
      <c r="R989">
        <v>1.5</v>
      </c>
      <c r="S989">
        <v>0.2</v>
      </c>
      <c r="T989">
        <v>-20</v>
      </c>
      <c r="U989">
        <v>39.4</v>
      </c>
      <c r="V989">
        <v>0.06</v>
      </c>
      <c r="W989">
        <v>11.51</v>
      </c>
      <c r="X989">
        <v>0.04</v>
      </c>
      <c r="Y989">
        <v>3.7</v>
      </c>
      <c r="Z989">
        <v>9.1999999999999993</v>
      </c>
      <c r="AA989">
        <v>8.0500000000000007</v>
      </c>
      <c r="AB989">
        <v>0.76</v>
      </c>
      <c r="AC989">
        <v>1.7</v>
      </c>
      <c r="AD989">
        <v>-5</v>
      </c>
      <c r="AE989">
        <v>0.14000000000000001</v>
      </c>
      <c r="AF989">
        <v>9.8000000000000007</v>
      </c>
      <c r="AG989">
        <v>7</v>
      </c>
      <c r="AH989">
        <v>283</v>
      </c>
      <c r="AI989">
        <v>0.26</v>
      </c>
      <c r="AJ989">
        <v>1.2999999999999999E-2</v>
      </c>
      <c r="AK989">
        <v>6.7</v>
      </c>
      <c r="AL989">
        <v>2.1999999999999999E-2</v>
      </c>
      <c r="AM989">
        <v>4.63</v>
      </c>
      <c r="AN989">
        <v>-0.02</v>
      </c>
      <c r="AO989">
        <v>0.03</v>
      </c>
      <c r="AP989">
        <v>2</v>
      </c>
      <c r="AQ989">
        <v>0.2</v>
      </c>
      <c r="AR989">
        <v>39</v>
      </c>
      <c r="AS989">
        <v>-0.02</v>
      </c>
      <c r="AT989">
        <v>4.0999999999999996</v>
      </c>
      <c r="AU989">
        <v>190</v>
      </c>
      <c r="AV989">
        <v>0.06</v>
      </c>
      <c r="AW989">
        <v>0.4</v>
      </c>
      <c r="AX989">
        <v>15</v>
      </c>
      <c r="AY989">
        <v>-0.1</v>
      </c>
      <c r="AZ989">
        <v>14</v>
      </c>
    </row>
    <row r="990" spans="1:52" hidden="1" x14ac:dyDescent="0.3">
      <c r="A990" t="s">
        <v>3709</v>
      </c>
      <c r="B990" t="s">
        <v>3710</v>
      </c>
      <c r="C990" s="1" t="str">
        <f t="shared" si="154"/>
        <v>21:1175</v>
      </c>
      <c r="D990" s="1" t="str">
        <f t="shared" si="161"/>
        <v>21:0241</v>
      </c>
      <c r="E990" t="s">
        <v>3711</v>
      </c>
      <c r="F990" t="s">
        <v>3712</v>
      </c>
      <c r="H990">
        <v>71.045829999999995</v>
      </c>
      <c r="I990">
        <v>-114.84408000000001</v>
      </c>
      <c r="J990" s="1" t="str">
        <f t="shared" si="162"/>
        <v>NGR bulk stream sediment</v>
      </c>
      <c r="K990" s="1" t="str">
        <f t="shared" si="163"/>
        <v>&lt;177 micron (NGR)</v>
      </c>
      <c r="L990">
        <v>49</v>
      </c>
      <c r="M990" t="s">
        <v>102</v>
      </c>
      <c r="N990">
        <v>251</v>
      </c>
      <c r="O990">
        <v>1</v>
      </c>
      <c r="P990">
        <v>13</v>
      </c>
      <c r="Q990">
        <v>0.42</v>
      </c>
      <c r="R990">
        <v>1.1000000000000001</v>
      </c>
      <c r="S990">
        <v>0.4</v>
      </c>
      <c r="T990">
        <v>-20</v>
      </c>
      <c r="U990">
        <v>38.700000000000003</v>
      </c>
      <c r="V990">
        <v>0.06</v>
      </c>
      <c r="W990">
        <v>12.27</v>
      </c>
      <c r="X990">
        <v>0.05</v>
      </c>
      <c r="Y990">
        <v>3</v>
      </c>
      <c r="Z990">
        <v>9.1999999999999993</v>
      </c>
      <c r="AA990">
        <v>7.42</v>
      </c>
      <c r="AB990">
        <v>0.76</v>
      </c>
      <c r="AC990">
        <v>1.6</v>
      </c>
      <c r="AD990">
        <v>6</v>
      </c>
      <c r="AE990">
        <v>0.12</v>
      </c>
      <c r="AF990">
        <v>9.6999999999999993</v>
      </c>
      <c r="AG990">
        <v>7.41</v>
      </c>
      <c r="AH990">
        <v>262</v>
      </c>
      <c r="AI990">
        <v>0.23</v>
      </c>
      <c r="AJ990">
        <v>1.2E-2</v>
      </c>
      <c r="AK990">
        <v>5.6</v>
      </c>
      <c r="AL990">
        <v>2.3E-2</v>
      </c>
      <c r="AM990">
        <v>5.57</v>
      </c>
      <c r="AN990">
        <v>-0.02</v>
      </c>
      <c r="AO990">
        <v>0.02</v>
      </c>
      <c r="AP990">
        <v>2.2000000000000002</v>
      </c>
      <c r="AQ990">
        <v>0.2</v>
      </c>
      <c r="AR990">
        <v>38.9</v>
      </c>
      <c r="AS990">
        <v>-0.02</v>
      </c>
      <c r="AT990">
        <v>4</v>
      </c>
      <c r="AU990">
        <v>130</v>
      </c>
      <c r="AV990">
        <v>0.06</v>
      </c>
      <c r="AW990">
        <v>0.7</v>
      </c>
      <c r="AX990">
        <v>15</v>
      </c>
      <c r="AY990">
        <v>-0.1</v>
      </c>
      <c r="AZ990">
        <v>13.4</v>
      </c>
    </row>
    <row r="991" spans="1:52" hidden="1" x14ac:dyDescent="0.3">
      <c r="A991" t="s">
        <v>3713</v>
      </c>
      <c r="B991" t="s">
        <v>3714</v>
      </c>
      <c r="C991" s="1" t="str">
        <f t="shared" si="154"/>
        <v>21:1175</v>
      </c>
      <c r="D991" s="1" t="str">
        <f t="shared" si="161"/>
        <v>21:0241</v>
      </c>
      <c r="E991" t="s">
        <v>3715</v>
      </c>
      <c r="F991" t="s">
        <v>3716</v>
      </c>
      <c r="H991">
        <v>71.048550000000006</v>
      </c>
      <c r="I991">
        <v>-114.79908</v>
      </c>
      <c r="J991" s="1" t="str">
        <f t="shared" si="162"/>
        <v>NGR bulk stream sediment</v>
      </c>
      <c r="K991" s="1" t="str">
        <f t="shared" si="163"/>
        <v>&lt;177 micron (NGR)</v>
      </c>
      <c r="L991">
        <v>49</v>
      </c>
      <c r="M991" t="s">
        <v>107</v>
      </c>
      <c r="N991">
        <v>252</v>
      </c>
      <c r="O991">
        <v>1</v>
      </c>
      <c r="P991">
        <v>14</v>
      </c>
      <c r="Q991">
        <v>0.42</v>
      </c>
      <c r="R991">
        <v>1.3</v>
      </c>
      <c r="S991">
        <v>0.3</v>
      </c>
      <c r="T991">
        <v>-20</v>
      </c>
      <c r="U991">
        <v>33.799999999999997</v>
      </c>
      <c r="V991">
        <v>0.06</v>
      </c>
      <c r="W991">
        <v>13.29</v>
      </c>
      <c r="X991">
        <v>0.06</v>
      </c>
      <c r="Y991">
        <v>3.4</v>
      </c>
      <c r="Z991">
        <v>9</v>
      </c>
      <c r="AA991">
        <v>8.1</v>
      </c>
      <c r="AB991">
        <v>0.72</v>
      </c>
      <c r="AC991">
        <v>1.5</v>
      </c>
      <c r="AD991">
        <v>5</v>
      </c>
      <c r="AE991">
        <v>0.09</v>
      </c>
      <c r="AF991">
        <v>8.6</v>
      </c>
      <c r="AG991">
        <v>7.99</v>
      </c>
      <c r="AH991">
        <v>253</v>
      </c>
      <c r="AI991">
        <v>0.28999999999999998</v>
      </c>
      <c r="AJ991">
        <v>1.4E-2</v>
      </c>
      <c r="AK991">
        <v>7.2</v>
      </c>
      <c r="AL991">
        <v>0.02</v>
      </c>
      <c r="AM991">
        <v>5.08</v>
      </c>
      <c r="AN991">
        <v>-0.02</v>
      </c>
      <c r="AO991">
        <v>0.04</v>
      </c>
      <c r="AP991">
        <v>1.9</v>
      </c>
      <c r="AQ991">
        <v>0.2</v>
      </c>
      <c r="AR991">
        <v>42.3</v>
      </c>
      <c r="AS991">
        <v>-0.02</v>
      </c>
      <c r="AT991">
        <v>3.5</v>
      </c>
      <c r="AU991">
        <v>160</v>
      </c>
      <c r="AV991">
        <v>0.05</v>
      </c>
      <c r="AW991">
        <v>0.4</v>
      </c>
      <c r="AX991">
        <v>15</v>
      </c>
      <c r="AY991">
        <v>-0.1</v>
      </c>
      <c r="AZ991">
        <v>14.3</v>
      </c>
    </row>
    <row r="992" spans="1:52" hidden="1" x14ac:dyDescent="0.3">
      <c r="A992" t="s">
        <v>3717</v>
      </c>
      <c r="B992" t="s">
        <v>3718</v>
      </c>
      <c r="C992" s="1" t="str">
        <f t="shared" si="154"/>
        <v>21:1175</v>
      </c>
      <c r="D992" s="1" t="str">
        <f t="shared" si="161"/>
        <v>21:0241</v>
      </c>
      <c r="E992" t="s">
        <v>3719</v>
      </c>
      <c r="F992" t="s">
        <v>3720</v>
      </c>
      <c r="H992">
        <v>71.059179999999998</v>
      </c>
      <c r="I992">
        <v>-114.59307</v>
      </c>
      <c r="J992" s="1" t="str">
        <f t="shared" si="162"/>
        <v>NGR bulk stream sediment</v>
      </c>
      <c r="K992" s="1" t="str">
        <f t="shared" si="163"/>
        <v>&lt;177 micron (NGR)</v>
      </c>
      <c r="L992">
        <v>49</v>
      </c>
      <c r="M992" t="s">
        <v>112</v>
      </c>
      <c r="N992">
        <v>253</v>
      </c>
      <c r="O992">
        <v>1</v>
      </c>
      <c r="P992">
        <v>33</v>
      </c>
      <c r="Q992">
        <v>0.93</v>
      </c>
      <c r="R992">
        <v>3.8</v>
      </c>
      <c r="S992">
        <v>0.4</v>
      </c>
      <c r="T992">
        <v>-20</v>
      </c>
      <c r="U992">
        <v>103.1</v>
      </c>
      <c r="V992">
        <v>0.13</v>
      </c>
      <c r="W992">
        <v>8.81</v>
      </c>
      <c r="X992">
        <v>0.25</v>
      </c>
      <c r="Y992">
        <v>7.5</v>
      </c>
      <c r="Z992">
        <v>16.8</v>
      </c>
      <c r="AA992">
        <v>21.02</v>
      </c>
      <c r="AB992">
        <v>1.44</v>
      </c>
      <c r="AC992">
        <v>2.7</v>
      </c>
      <c r="AD992">
        <v>26</v>
      </c>
      <c r="AE992">
        <v>0.14000000000000001</v>
      </c>
      <c r="AF992">
        <v>11.9</v>
      </c>
      <c r="AG992">
        <v>5.71</v>
      </c>
      <c r="AH992">
        <v>792</v>
      </c>
      <c r="AI992">
        <v>0.55000000000000004</v>
      </c>
      <c r="AJ992">
        <v>1.4E-2</v>
      </c>
      <c r="AK992">
        <v>12.6</v>
      </c>
      <c r="AL992">
        <v>5.7000000000000002E-2</v>
      </c>
      <c r="AM992">
        <v>12.36</v>
      </c>
      <c r="AN992">
        <v>0.06</v>
      </c>
      <c r="AO992">
        <v>0.08</v>
      </c>
      <c r="AP992">
        <v>2.6</v>
      </c>
      <c r="AQ992">
        <v>0.5</v>
      </c>
      <c r="AR992">
        <v>29.5</v>
      </c>
      <c r="AS992">
        <v>-0.02</v>
      </c>
      <c r="AT992">
        <v>1.8</v>
      </c>
      <c r="AU992">
        <v>180</v>
      </c>
      <c r="AV992">
        <v>0.11</v>
      </c>
      <c r="AW992">
        <v>0.7</v>
      </c>
      <c r="AX992">
        <v>28</v>
      </c>
      <c r="AY992">
        <v>-0.1</v>
      </c>
      <c r="AZ992">
        <v>42.2</v>
      </c>
    </row>
    <row r="993" spans="1:52" hidden="1" x14ac:dyDescent="0.3">
      <c r="A993" t="s">
        <v>3721</v>
      </c>
      <c r="B993" t="s">
        <v>3722</v>
      </c>
      <c r="C993" s="1" t="str">
        <f t="shared" si="154"/>
        <v>21:1175</v>
      </c>
      <c r="D993" s="1" t="str">
        <f t="shared" si="161"/>
        <v>21:0241</v>
      </c>
      <c r="E993" t="s">
        <v>3723</v>
      </c>
      <c r="F993" t="s">
        <v>3724</v>
      </c>
      <c r="H993">
        <v>71.052629999999994</v>
      </c>
      <c r="I993">
        <v>-114.61006999999999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49</v>
      </c>
      <c r="M993" t="s">
        <v>125</v>
      </c>
      <c r="N993">
        <v>254</v>
      </c>
      <c r="O993">
        <v>1</v>
      </c>
      <c r="P993">
        <v>9</v>
      </c>
      <c r="Q993">
        <v>0.24</v>
      </c>
      <c r="R993">
        <v>0.8</v>
      </c>
      <c r="S993">
        <v>0.3</v>
      </c>
      <c r="T993">
        <v>-20</v>
      </c>
      <c r="U993">
        <v>16.7</v>
      </c>
      <c r="V993">
        <v>0.03</v>
      </c>
      <c r="W993">
        <v>14.93</v>
      </c>
      <c r="X993">
        <v>0.06</v>
      </c>
      <c r="Y993">
        <v>2</v>
      </c>
      <c r="Z993">
        <v>6.9</v>
      </c>
      <c r="AA993">
        <v>9.08</v>
      </c>
      <c r="AB993">
        <v>0.43</v>
      </c>
      <c r="AC993">
        <v>1</v>
      </c>
      <c r="AD993">
        <v>-5</v>
      </c>
      <c r="AE993">
        <v>0.04</v>
      </c>
      <c r="AF993">
        <v>6</v>
      </c>
      <c r="AG993">
        <v>8.98</v>
      </c>
      <c r="AH993">
        <v>160</v>
      </c>
      <c r="AI993">
        <v>0.23</v>
      </c>
      <c r="AJ993">
        <v>1.7000000000000001E-2</v>
      </c>
      <c r="AK993">
        <v>4.5</v>
      </c>
      <c r="AL993">
        <v>1.2999999999999999E-2</v>
      </c>
      <c r="AM993">
        <v>3.67</v>
      </c>
      <c r="AN993">
        <v>-0.02</v>
      </c>
      <c r="AO993">
        <v>-0.02</v>
      </c>
      <c r="AP993">
        <v>1.6</v>
      </c>
      <c r="AQ993">
        <v>0.2</v>
      </c>
      <c r="AR993">
        <v>46.9</v>
      </c>
      <c r="AS993">
        <v>-0.02</v>
      </c>
      <c r="AT993">
        <v>1.9</v>
      </c>
      <c r="AU993">
        <v>130</v>
      </c>
      <c r="AV993">
        <v>-0.02</v>
      </c>
      <c r="AW993">
        <v>0.4</v>
      </c>
      <c r="AX993">
        <v>17</v>
      </c>
      <c r="AY993">
        <v>-0.1</v>
      </c>
      <c r="AZ993">
        <v>9.9</v>
      </c>
    </row>
    <row r="994" spans="1:52" hidden="1" x14ac:dyDescent="0.3">
      <c r="A994" t="s">
        <v>3725</v>
      </c>
      <c r="B994" t="s">
        <v>3726</v>
      </c>
      <c r="C994" s="1" t="str">
        <f t="shared" si="154"/>
        <v>21:1175</v>
      </c>
      <c r="D994" s="1" t="str">
        <f t="shared" si="161"/>
        <v>21:0241</v>
      </c>
      <c r="E994" t="s">
        <v>3727</v>
      </c>
      <c r="F994" t="s">
        <v>3728</v>
      </c>
      <c r="H994">
        <v>71.013140000000007</v>
      </c>
      <c r="I994">
        <v>-114.43805</v>
      </c>
      <c r="J994" s="1" t="str">
        <f t="shared" si="162"/>
        <v>NGR bulk stream sediment</v>
      </c>
      <c r="K994" s="1" t="str">
        <f t="shared" si="163"/>
        <v>&lt;177 micron (NGR)</v>
      </c>
      <c r="L994">
        <v>49</v>
      </c>
      <c r="M994" t="s">
        <v>130</v>
      </c>
      <c r="N994">
        <v>255</v>
      </c>
      <c r="O994">
        <v>1</v>
      </c>
      <c r="P994">
        <v>14</v>
      </c>
      <c r="Q994">
        <v>0.65</v>
      </c>
      <c r="R994">
        <v>1.2</v>
      </c>
      <c r="S994">
        <v>0.5</v>
      </c>
      <c r="T994">
        <v>-20</v>
      </c>
      <c r="U994">
        <v>108.8</v>
      </c>
      <c r="V994">
        <v>0.05</v>
      </c>
      <c r="W994">
        <v>10.78</v>
      </c>
      <c r="X994">
        <v>7.0000000000000007E-2</v>
      </c>
      <c r="Y994">
        <v>5.3</v>
      </c>
      <c r="Z994">
        <v>14</v>
      </c>
      <c r="AA994">
        <v>15.28</v>
      </c>
      <c r="AB994">
        <v>1.03</v>
      </c>
      <c r="AC994">
        <v>2</v>
      </c>
      <c r="AD994">
        <v>5</v>
      </c>
      <c r="AE994">
        <v>7.0000000000000007E-2</v>
      </c>
      <c r="AF994">
        <v>8.8000000000000007</v>
      </c>
      <c r="AG994">
        <v>6.78</v>
      </c>
      <c r="AH994">
        <v>148</v>
      </c>
      <c r="AI994">
        <v>0.16</v>
      </c>
      <c r="AJ994">
        <v>2.4E-2</v>
      </c>
      <c r="AK994">
        <v>10.199999999999999</v>
      </c>
      <c r="AL994">
        <v>0.02</v>
      </c>
      <c r="AM994">
        <v>5.07</v>
      </c>
      <c r="AN994">
        <v>-0.02</v>
      </c>
      <c r="AO994">
        <v>0.02</v>
      </c>
      <c r="AP994">
        <v>3</v>
      </c>
      <c r="AQ994">
        <v>0.2</v>
      </c>
      <c r="AR994">
        <v>35.6</v>
      </c>
      <c r="AS994">
        <v>-0.02</v>
      </c>
      <c r="AT994">
        <v>3</v>
      </c>
      <c r="AU994">
        <v>170</v>
      </c>
      <c r="AV994">
        <v>0.05</v>
      </c>
      <c r="AW994">
        <v>0.4</v>
      </c>
      <c r="AX994">
        <v>24</v>
      </c>
      <c r="AY994">
        <v>-0.1</v>
      </c>
      <c r="AZ994">
        <v>19.5</v>
      </c>
    </row>
    <row r="995" spans="1:52" hidden="1" x14ac:dyDescent="0.3">
      <c r="A995" t="s">
        <v>3729</v>
      </c>
      <c r="B995" t="s">
        <v>3730</v>
      </c>
      <c r="C995" s="1" t="str">
        <f t="shared" si="154"/>
        <v>21:1175</v>
      </c>
      <c r="D995" s="1" t="str">
        <f t="shared" si="161"/>
        <v>21:0241</v>
      </c>
      <c r="E995" t="s">
        <v>3731</v>
      </c>
      <c r="F995" t="s">
        <v>3732</v>
      </c>
      <c r="H995">
        <v>71.019639999999995</v>
      </c>
      <c r="I995">
        <v>-114.42805</v>
      </c>
      <c r="J995" s="1" t="str">
        <f t="shared" si="162"/>
        <v>NGR bulk stream sediment</v>
      </c>
      <c r="K995" s="1" t="str">
        <f t="shared" si="163"/>
        <v>&lt;177 micron (NGR)</v>
      </c>
      <c r="L995">
        <v>49</v>
      </c>
      <c r="M995" t="s">
        <v>135</v>
      </c>
      <c r="N995">
        <v>256</v>
      </c>
      <c r="O995">
        <v>1</v>
      </c>
      <c r="P995">
        <v>16</v>
      </c>
      <c r="Q995">
        <v>0.54</v>
      </c>
      <c r="R995">
        <v>1.8</v>
      </c>
      <c r="S995">
        <v>1</v>
      </c>
      <c r="T995">
        <v>-20</v>
      </c>
      <c r="U995">
        <v>41.7</v>
      </c>
      <c r="V995">
        <v>0.06</v>
      </c>
      <c r="W995">
        <v>11.59</v>
      </c>
      <c r="X995">
        <v>0.1</v>
      </c>
      <c r="Y995">
        <v>4.7</v>
      </c>
      <c r="Z995">
        <v>10.4</v>
      </c>
      <c r="AA995">
        <v>22.39</v>
      </c>
      <c r="AB995">
        <v>0.82</v>
      </c>
      <c r="AC995">
        <v>1.7</v>
      </c>
      <c r="AD995">
        <v>-5</v>
      </c>
      <c r="AE995">
        <v>0.12</v>
      </c>
      <c r="AF995">
        <v>9.8000000000000007</v>
      </c>
      <c r="AG995">
        <v>7.31</v>
      </c>
      <c r="AH995">
        <v>267</v>
      </c>
      <c r="AI995">
        <v>0.26</v>
      </c>
      <c r="AJ995">
        <v>1.4999999999999999E-2</v>
      </c>
      <c r="AK995">
        <v>8</v>
      </c>
      <c r="AL995">
        <v>2.4E-2</v>
      </c>
      <c r="AM995">
        <v>5.78</v>
      </c>
      <c r="AN995">
        <v>-0.02</v>
      </c>
      <c r="AO995">
        <v>0.04</v>
      </c>
      <c r="AP995">
        <v>2.1</v>
      </c>
      <c r="AQ995">
        <v>-0.1</v>
      </c>
      <c r="AR995">
        <v>37.299999999999997</v>
      </c>
      <c r="AS995">
        <v>-0.02</v>
      </c>
      <c r="AT995">
        <v>3.5</v>
      </c>
      <c r="AU995">
        <v>190</v>
      </c>
      <c r="AV995">
        <v>7.0000000000000007E-2</v>
      </c>
      <c r="AW995">
        <v>0.4</v>
      </c>
      <c r="AX995">
        <v>17</v>
      </c>
      <c r="AY995">
        <v>-0.1</v>
      </c>
      <c r="AZ995">
        <v>35.200000000000003</v>
      </c>
    </row>
    <row r="996" spans="1:52" hidden="1" x14ac:dyDescent="0.3">
      <c r="A996" t="s">
        <v>3733</v>
      </c>
      <c r="B996" t="s">
        <v>3734</v>
      </c>
      <c r="C996" s="1" t="str">
        <f t="shared" ref="C996:C1059" si="164">HYPERLINK("http://geochem.nrcan.gc.ca/cdogs/content/bdl/bdl211175_e.htm", "21:1175")</f>
        <v>21:1175</v>
      </c>
      <c r="D996" s="1" t="str">
        <f>HYPERLINK("http://geochem.nrcan.gc.ca/cdogs/content/svy/svy_e.htm", "")</f>
        <v/>
      </c>
      <c r="G996" s="1" t="str">
        <f>HYPERLINK("http://geochem.nrcan.gc.ca/cdogs/content/cr_/cr_00094_e.htm", "94")</f>
        <v>94</v>
      </c>
      <c r="J996" t="s">
        <v>70</v>
      </c>
      <c r="K996" t="s">
        <v>71</v>
      </c>
      <c r="L996">
        <v>49</v>
      </c>
      <c r="M996" t="s">
        <v>72</v>
      </c>
      <c r="N996">
        <v>257</v>
      </c>
      <c r="O996">
        <v>8</v>
      </c>
      <c r="P996">
        <v>307</v>
      </c>
      <c r="Q996">
        <v>1.06</v>
      </c>
      <c r="R996">
        <v>11.3</v>
      </c>
      <c r="S996">
        <v>1.7</v>
      </c>
      <c r="T996">
        <v>-20</v>
      </c>
      <c r="U996">
        <v>1105.5999999999999</v>
      </c>
      <c r="V996">
        <v>0.21</v>
      </c>
      <c r="W996">
        <v>1.07</v>
      </c>
      <c r="X996">
        <v>0.41</v>
      </c>
      <c r="Y996">
        <v>10.5</v>
      </c>
      <c r="Z996">
        <v>30.6</v>
      </c>
      <c r="AA996">
        <v>70.709999999999994</v>
      </c>
      <c r="AB996">
        <v>2.4900000000000002</v>
      </c>
      <c r="AC996">
        <v>3.3</v>
      </c>
      <c r="AD996">
        <v>1240</v>
      </c>
      <c r="AE996">
        <v>0.09</v>
      </c>
      <c r="AF996">
        <v>14.1</v>
      </c>
      <c r="AG996">
        <v>0.65</v>
      </c>
      <c r="AH996">
        <v>1160</v>
      </c>
      <c r="AI996">
        <v>1.2</v>
      </c>
      <c r="AJ996">
        <v>4.2999999999999997E-2</v>
      </c>
      <c r="AK996">
        <v>24.8</v>
      </c>
      <c r="AL996">
        <v>9.2999999999999999E-2</v>
      </c>
      <c r="AM996">
        <v>13.4</v>
      </c>
      <c r="AN996">
        <v>0.08</v>
      </c>
      <c r="AO996">
        <v>4.46</v>
      </c>
      <c r="AP996">
        <v>3.2</v>
      </c>
      <c r="AQ996">
        <v>0.7</v>
      </c>
      <c r="AR996">
        <v>63.3</v>
      </c>
      <c r="AS996">
        <v>0.03</v>
      </c>
      <c r="AT996">
        <v>1.3</v>
      </c>
      <c r="AU996">
        <v>670</v>
      </c>
      <c r="AV996">
        <v>0.1</v>
      </c>
      <c r="AW996">
        <v>1.9</v>
      </c>
      <c r="AX996">
        <v>45</v>
      </c>
      <c r="AY996">
        <v>0.1</v>
      </c>
      <c r="AZ996">
        <v>80.900000000000006</v>
      </c>
    </row>
    <row r="997" spans="1:52" hidden="1" x14ac:dyDescent="0.3">
      <c r="A997" t="s">
        <v>3735</v>
      </c>
      <c r="B997" t="s">
        <v>3736</v>
      </c>
      <c r="C997" s="1" t="str">
        <f t="shared" si="164"/>
        <v>21:1175</v>
      </c>
      <c r="D997" s="1" t="str">
        <f t="shared" ref="D997:D1010" si="165">HYPERLINK("http://geochem.nrcan.gc.ca/cdogs/content/svy/svy210241_e.htm", "21:0241")</f>
        <v>21:0241</v>
      </c>
      <c r="E997" t="s">
        <v>3737</v>
      </c>
      <c r="F997" t="s">
        <v>3738</v>
      </c>
      <c r="H997">
        <v>71.011669999999995</v>
      </c>
      <c r="I997">
        <v>-114.40505</v>
      </c>
      <c r="J997" s="1" t="str">
        <f t="shared" ref="J997:J1010" si="166">HYPERLINK("http://geochem.nrcan.gc.ca/cdogs/content/kwd/kwd020030_e.htm", "NGR bulk stream sediment")</f>
        <v>NGR bulk stream sediment</v>
      </c>
      <c r="K997" s="1" t="str">
        <f t="shared" ref="K997:K1010" si="167">HYPERLINK("http://geochem.nrcan.gc.ca/cdogs/content/kwd/kwd080006_e.htm", "&lt;177 micron (NGR)")</f>
        <v>&lt;177 micron (NGR)</v>
      </c>
      <c r="L997">
        <v>49</v>
      </c>
      <c r="M997" t="s">
        <v>140</v>
      </c>
      <c r="N997">
        <v>258</v>
      </c>
      <c r="O997">
        <v>1</v>
      </c>
      <c r="P997">
        <v>15</v>
      </c>
      <c r="Q997">
        <v>0.45</v>
      </c>
      <c r="R997">
        <v>1</v>
      </c>
      <c r="S997">
        <v>0.5</v>
      </c>
      <c r="T997">
        <v>-20</v>
      </c>
      <c r="U997">
        <v>29</v>
      </c>
      <c r="V997">
        <v>0.05</v>
      </c>
      <c r="W997">
        <v>12.53</v>
      </c>
      <c r="X997">
        <v>0.05</v>
      </c>
      <c r="Y997">
        <v>3.3</v>
      </c>
      <c r="Z997">
        <v>9.4</v>
      </c>
      <c r="AA997">
        <v>6.98</v>
      </c>
      <c r="AB997">
        <v>0.63</v>
      </c>
      <c r="AC997">
        <v>1.6</v>
      </c>
      <c r="AD997">
        <v>-5</v>
      </c>
      <c r="AE997">
        <v>0.12</v>
      </c>
      <c r="AF997">
        <v>9.3000000000000007</v>
      </c>
      <c r="AG997">
        <v>7.84</v>
      </c>
      <c r="AH997">
        <v>171</v>
      </c>
      <c r="AI997">
        <v>0.2</v>
      </c>
      <c r="AJ997">
        <v>1.2999999999999999E-2</v>
      </c>
      <c r="AK997">
        <v>6.6</v>
      </c>
      <c r="AL997">
        <v>1.7000000000000001E-2</v>
      </c>
      <c r="AM997">
        <v>5.41</v>
      </c>
      <c r="AN997">
        <v>-0.02</v>
      </c>
      <c r="AO997">
        <v>-0.02</v>
      </c>
      <c r="AP997">
        <v>1.9</v>
      </c>
      <c r="AQ997">
        <v>-0.1</v>
      </c>
      <c r="AR997">
        <v>44.1</v>
      </c>
      <c r="AS997">
        <v>-0.02</v>
      </c>
      <c r="AT997">
        <v>3.9</v>
      </c>
      <c r="AU997">
        <v>170</v>
      </c>
      <c r="AV997">
        <v>7.0000000000000007E-2</v>
      </c>
      <c r="AW997">
        <v>0.4</v>
      </c>
      <c r="AX997">
        <v>15</v>
      </c>
      <c r="AY997">
        <v>-0.1</v>
      </c>
      <c r="AZ997">
        <v>13.2</v>
      </c>
    </row>
    <row r="998" spans="1:52" hidden="1" x14ac:dyDescent="0.3">
      <c r="A998" t="s">
        <v>3739</v>
      </c>
      <c r="B998" t="s">
        <v>3740</v>
      </c>
      <c r="C998" s="1" t="str">
        <f t="shared" si="164"/>
        <v>21:1175</v>
      </c>
      <c r="D998" s="1" t="str">
        <f t="shared" si="165"/>
        <v>21:0241</v>
      </c>
      <c r="E998" t="s">
        <v>3741</v>
      </c>
      <c r="F998" t="s">
        <v>3742</v>
      </c>
      <c r="H998">
        <v>71.021000000000001</v>
      </c>
      <c r="I998">
        <v>-114.32904000000001</v>
      </c>
      <c r="J998" s="1" t="str">
        <f t="shared" si="166"/>
        <v>NGR bulk stream sediment</v>
      </c>
      <c r="K998" s="1" t="str">
        <f t="shared" si="167"/>
        <v>&lt;177 micron (NGR)</v>
      </c>
      <c r="L998">
        <v>49</v>
      </c>
      <c r="M998" t="s">
        <v>145</v>
      </c>
      <c r="N998">
        <v>259</v>
      </c>
      <c r="O998">
        <v>1</v>
      </c>
      <c r="P998">
        <v>12</v>
      </c>
      <c r="Q998">
        <v>0.44</v>
      </c>
      <c r="R998">
        <v>1</v>
      </c>
      <c r="S998">
        <v>0.3</v>
      </c>
      <c r="T998">
        <v>-20</v>
      </c>
      <c r="U998">
        <v>42.3</v>
      </c>
      <c r="V998">
        <v>0.04</v>
      </c>
      <c r="W998">
        <v>10.42</v>
      </c>
      <c r="X998">
        <v>0.08</v>
      </c>
      <c r="Y998">
        <v>2.8</v>
      </c>
      <c r="Z998">
        <v>8.6999999999999993</v>
      </c>
      <c r="AA998">
        <v>6.63</v>
      </c>
      <c r="AB998">
        <v>0.56999999999999995</v>
      </c>
      <c r="AC998">
        <v>1.6</v>
      </c>
      <c r="AD998">
        <v>14</v>
      </c>
      <c r="AE998">
        <v>0.06</v>
      </c>
      <c r="AF998">
        <v>8.1999999999999993</v>
      </c>
      <c r="AG998">
        <v>6.43</v>
      </c>
      <c r="AH998">
        <v>161</v>
      </c>
      <c r="AI998">
        <v>0.15</v>
      </c>
      <c r="AJ998">
        <v>1.2999999999999999E-2</v>
      </c>
      <c r="AK998">
        <v>5.6</v>
      </c>
      <c r="AL998">
        <v>2.3E-2</v>
      </c>
      <c r="AM998">
        <v>4.83</v>
      </c>
      <c r="AN998">
        <v>0.05</v>
      </c>
      <c r="AO998">
        <v>0.02</v>
      </c>
      <c r="AP998">
        <v>1.8</v>
      </c>
      <c r="AQ998">
        <v>0.2</v>
      </c>
      <c r="AR998">
        <v>31</v>
      </c>
      <c r="AS998">
        <v>-0.02</v>
      </c>
      <c r="AT998">
        <v>2.4</v>
      </c>
      <c r="AU998">
        <v>120</v>
      </c>
      <c r="AV998">
        <v>0.05</v>
      </c>
      <c r="AW998">
        <v>0.4</v>
      </c>
      <c r="AX998">
        <v>14</v>
      </c>
      <c r="AY998">
        <v>-0.1</v>
      </c>
      <c r="AZ998">
        <v>15.9</v>
      </c>
    </row>
    <row r="999" spans="1:52" hidden="1" x14ac:dyDescent="0.3">
      <c r="A999" t="s">
        <v>3743</v>
      </c>
      <c r="B999" t="s">
        <v>3744</v>
      </c>
      <c r="C999" s="1" t="str">
        <f t="shared" si="164"/>
        <v>21:1175</v>
      </c>
      <c r="D999" s="1" t="str">
        <f t="shared" si="165"/>
        <v>21:0241</v>
      </c>
      <c r="E999" t="s">
        <v>3745</v>
      </c>
      <c r="F999" t="s">
        <v>3746</v>
      </c>
      <c r="H999">
        <v>71.033659999999998</v>
      </c>
      <c r="I999">
        <v>-114.32804</v>
      </c>
      <c r="J999" s="1" t="str">
        <f t="shared" si="166"/>
        <v>NGR bulk stream sediment</v>
      </c>
      <c r="K999" s="1" t="str">
        <f t="shared" si="167"/>
        <v>&lt;177 micron (NGR)</v>
      </c>
      <c r="L999">
        <v>49</v>
      </c>
      <c r="M999" t="s">
        <v>150</v>
      </c>
      <c r="N999">
        <v>260</v>
      </c>
      <c r="O999">
        <v>1</v>
      </c>
      <c r="P999">
        <v>11</v>
      </c>
      <c r="Q999">
        <v>0.28000000000000003</v>
      </c>
      <c r="R999">
        <v>0.8</v>
      </c>
      <c r="S999">
        <v>-0.2</v>
      </c>
      <c r="T999">
        <v>-20</v>
      </c>
      <c r="U999">
        <v>15.1</v>
      </c>
      <c r="V999">
        <v>0.03</v>
      </c>
      <c r="W999">
        <v>13.62</v>
      </c>
      <c r="X999">
        <v>0.08</v>
      </c>
      <c r="Y999">
        <v>2.6</v>
      </c>
      <c r="Z999">
        <v>6.6</v>
      </c>
      <c r="AA999">
        <v>7.24</v>
      </c>
      <c r="AB999">
        <v>0.47</v>
      </c>
      <c r="AC999">
        <v>1.1000000000000001</v>
      </c>
      <c r="AD999">
        <v>6</v>
      </c>
      <c r="AE999">
        <v>0.06</v>
      </c>
      <c r="AF999">
        <v>6</v>
      </c>
      <c r="AG999">
        <v>8.25</v>
      </c>
      <c r="AH999">
        <v>229</v>
      </c>
      <c r="AI999">
        <v>0.38</v>
      </c>
      <c r="AJ999">
        <v>1.4999999999999999E-2</v>
      </c>
      <c r="AK999">
        <v>5.4</v>
      </c>
      <c r="AL999">
        <v>1.4999999999999999E-2</v>
      </c>
      <c r="AM999">
        <v>4.1399999999999997</v>
      </c>
      <c r="AN999">
        <v>7.0000000000000007E-2</v>
      </c>
      <c r="AO999">
        <v>0.02</v>
      </c>
      <c r="AP999">
        <v>1.6</v>
      </c>
      <c r="AQ999">
        <v>0.2</v>
      </c>
      <c r="AR999">
        <v>42.3</v>
      </c>
      <c r="AS999">
        <v>-0.02</v>
      </c>
      <c r="AT999">
        <v>2.4</v>
      </c>
      <c r="AU999">
        <v>130</v>
      </c>
      <c r="AV999">
        <v>0.04</v>
      </c>
      <c r="AW999">
        <v>0.7</v>
      </c>
      <c r="AX999">
        <v>13</v>
      </c>
      <c r="AY999">
        <v>-0.1</v>
      </c>
      <c r="AZ999">
        <v>15.6</v>
      </c>
    </row>
    <row r="1000" spans="1:52" hidden="1" x14ac:dyDescent="0.3">
      <c r="A1000" t="s">
        <v>3747</v>
      </c>
      <c r="B1000" t="s">
        <v>3748</v>
      </c>
      <c r="C1000" s="1" t="str">
        <f t="shared" si="164"/>
        <v>21:1175</v>
      </c>
      <c r="D1000" s="1" t="str">
        <f t="shared" si="165"/>
        <v>21:0241</v>
      </c>
      <c r="E1000" t="s">
        <v>3749</v>
      </c>
      <c r="F1000" t="s">
        <v>3750</v>
      </c>
      <c r="H1000">
        <v>71.169510000000002</v>
      </c>
      <c r="I1000">
        <v>-113.73002</v>
      </c>
      <c r="J1000" s="1" t="str">
        <f t="shared" si="166"/>
        <v>NGR bulk stream sediment</v>
      </c>
      <c r="K1000" s="1" t="str">
        <f t="shared" si="167"/>
        <v>&lt;177 micron (NGR)</v>
      </c>
      <c r="L1000">
        <v>50</v>
      </c>
      <c r="M1000" t="s">
        <v>57</v>
      </c>
      <c r="N1000">
        <v>261</v>
      </c>
      <c r="O1000">
        <v>7</v>
      </c>
      <c r="P1000">
        <v>26</v>
      </c>
      <c r="Q1000">
        <v>1.51</v>
      </c>
      <c r="R1000">
        <v>1</v>
      </c>
      <c r="S1000">
        <v>1.1000000000000001</v>
      </c>
      <c r="T1000">
        <v>-20</v>
      </c>
      <c r="U1000">
        <v>44.1</v>
      </c>
      <c r="V1000">
        <v>0.06</v>
      </c>
      <c r="W1000">
        <v>8.74</v>
      </c>
      <c r="X1000">
        <v>0.09</v>
      </c>
      <c r="Y1000">
        <v>14.8</v>
      </c>
      <c r="Z1000">
        <v>14.6</v>
      </c>
      <c r="AA1000">
        <v>74.72</v>
      </c>
      <c r="AB1000">
        <v>2.48</v>
      </c>
      <c r="AC1000">
        <v>4.5</v>
      </c>
      <c r="AD1000">
        <v>7</v>
      </c>
      <c r="AE1000">
        <v>7.0000000000000007E-2</v>
      </c>
      <c r="AF1000">
        <v>10.5</v>
      </c>
      <c r="AG1000">
        <v>5.99</v>
      </c>
      <c r="AH1000">
        <v>276</v>
      </c>
      <c r="AI1000">
        <v>0.25</v>
      </c>
      <c r="AJ1000">
        <v>0.06</v>
      </c>
      <c r="AK1000">
        <v>33.700000000000003</v>
      </c>
      <c r="AL1000">
        <v>2.7E-2</v>
      </c>
      <c r="AM1000">
        <v>6.65</v>
      </c>
      <c r="AN1000">
        <v>-0.02</v>
      </c>
      <c r="AO1000">
        <v>0.03</v>
      </c>
      <c r="AP1000">
        <v>6.5</v>
      </c>
      <c r="AQ1000">
        <v>0.2</v>
      </c>
      <c r="AR1000">
        <v>34</v>
      </c>
      <c r="AS1000">
        <v>-0.02</v>
      </c>
      <c r="AT1000">
        <v>2.4</v>
      </c>
      <c r="AU1000">
        <v>570</v>
      </c>
      <c r="AV1000">
        <v>0.04</v>
      </c>
      <c r="AW1000">
        <v>0.4</v>
      </c>
      <c r="AX1000">
        <v>80</v>
      </c>
      <c r="AY1000">
        <v>-0.1</v>
      </c>
      <c r="AZ1000">
        <v>37.200000000000003</v>
      </c>
    </row>
    <row r="1001" spans="1:52" hidden="1" x14ac:dyDescent="0.3">
      <c r="A1001" t="s">
        <v>3751</v>
      </c>
      <c r="B1001" t="s">
        <v>3752</v>
      </c>
      <c r="C1001" s="1" t="str">
        <f t="shared" si="164"/>
        <v>21:1175</v>
      </c>
      <c r="D1001" s="1" t="str">
        <f t="shared" si="165"/>
        <v>21:0241</v>
      </c>
      <c r="E1001" t="s">
        <v>3753</v>
      </c>
      <c r="F1001" t="s">
        <v>3754</v>
      </c>
      <c r="H1001">
        <v>71.032150000000001</v>
      </c>
      <c r="I1001">
        <v>-114.34605000000001</v>
      </c>
      <c r="J1001" s="1" t="str">
        <f t="shared" si="166"/>
        <v>NGR bulk stream sediment</v>
      </c>
      <c r="K1001" s="1" t="str">
        <f t="shared" si="167"/>
        <v>&lt;177 micron (NGR)</v>
      </c>
      <c r="L1001">
        <v>50</v>
      </c>
      <c r="M1001" t="s">
        <v>62</v>
      </c>
      <c r="N1001">
        <v>262</v>
      </c>
      <c r="O1001">
        <v>1</v>
      </c>
      <c r="P1001">
        <v>10</v>
      </c>
      <c r="Q1001">
        <v>0.64</v>
      </c>
      <c r="R1001">
        <v>0.9</v>
      </c>
      <c r="S1001">
        <v>-0.2</v>
      </c>
      <c r="T1001">
        <v>-20</v>
      </c>
      <c r="U1001">
        <v>33.6</v>
      </c>
      <c r="V1001">
        <v>0.05</v>
      </c>
      <c r="W1001">
        <v>11.15</v>
      </c>
      <c r="X1001">
        <v>0.06</v>
      </c>
      <c r="Y1001">
        <v>6.7</v>
      </c>
      <c r="Z1001">
        <v>11.6</v>
      </c>
      <c r="AA1001">
        <v>16.75</v>
      </c>
      <c r="AB1001">
        <v>1.1000000000000001</v>
      </c>
      <c r="AC1001">
        <v>2</v>
      </c>
      <c r="AD1001">
        <v>7</v>
      </c>
      <c r="AE1001">
        <v>0.09</v>
      </c>
      <c r="AF1001">
        <v>6.7</v>
      </c>
      <c r="AG1001">
        <v>7.35</v>
      </c>
      <c r="AH1001">
        <v>334</v>
      </c>
      <c r="AI1001">
        <v>0.21</v>
      </c>
      <c r="AJ1001">
        <v>3.2000000000000001E-2</v>
      </c>
      <c r="AK1001">
        <v>13.3</v>
      </c>
      <c r="AL1001">
        <v>0.02</v>
      </c>
      <c r="AM1001">
        <v>4.24</v>
      </c>
      <c r="AN1001">
        <v>-0.02</v>
      </c>
      <c r="AO1001">
        <v>0.02</v>
      </c>
      <c r="AP1001">
        <v>2.6</v>
      </c>
      <c r="AQ1001">
        <v>0.2</v>
      </c>
      <c r="AR1001">
        <v>37</v>
      </c>
      <c r="AS1001">
        <v>-0.02</v>
      </c>
      <c r="AT1001">
        <v>2.2999999999999998</v>
      </c>
      <c r="AU1001">
        <v>270</v>
      </c>
      <c r="AV1001">
        <v>0.04</v>
      </c>
      <c r="AW1001">
        <v>0.4</v>
      </c>
      <c r="AX1001">
        <v>31</v>
      </c>
      <c r="AY1001">
        <v>-0.1</v>
      </c>
      <c r="AZ1001">
        <v>24.4</v>
      </c>
    </row>
    <row r="1002" spans="1:52" hidden="1" x14ac:dyDescent="0.3">
      <c r="A1002" t="s">
        <v>3755</v>
      </c>
      <c r="B1002" t="s">
        <v>3756</v>
      </c>
      <c r="C1002" s="1" t="str">
        <f t="shared" si="164"/>
        <v>21:1175</v>
      </c>
      <c r="D1002" s="1" t="str">
        <f t="shared" si="165"/>
        <v>21:0241</v>
      </c>
      <c r="E1002" t="s">
        <v>3757</v>
      </c>
      <c r="F1002" t="s">
        <v>3758</v>
      </c>
      <c r="H1002">
        <v>71.050479999999993</v>
      </c>
      <c r="I1002">
        <v>-114.32805</v>
      </c>
      <c r="J1002" s="1" t="str">
        <f t="shared" si="166"/>
        <v>NGR bulk stream sediment</v>
      </c>
      <c r="K1002" s="1" t="str">
        <f t="shared" si="167"/>
        <v>&lt;177 micron (NGR)</v>
      </c>
      <c r="L1002">
        <v>50</v>
      </c>
      <c r="M1002" t="s">
        <v>67</v>
      </c>
      <c r="N1002">
        <v>263</v>
      </c>
      <c r="O1002">
        <v>1</v>
      </c>
      <c r="P1002">
        <v>18</v>
      </c>
      <c r="Q1002">
        <v>0.67</v>
      </c>
      <c r="R1002">
        <v>1.7</v>
      </c>
      <c r="S1002">
        <v>-0.2</v>
      </c>
      <c r="T1002">
        <v>-20</v>
      </c>
      <c r="U1002">
        <v>37.4</v>
      </c>
      <c r="V1002">
        <v>7.0000000000000007E-2</v>
      </c>
      <c r="W1002">
        <v>10.32</v>
      </c>
      <c r="X1002">
        <v>0.09</v>
      </c>
      <c r="Y1002">
        <v>6.2</v>
      </c>
      <c r="Z1002">
        <v>15.8</v>
      </c>
      <c r="AA1002">
        <v>20.47</v>
      </c>
      <c r="AB1002">
        <v>1.27</v>
      </c>
      <c r="AC1002">
        <v>2.2000000000000002</v>
      </c>
      <c r="AD1002">
        <v>9</v>
      </c>
      <c r="AE1002">
        <v>0.13</v>
      </c>
      <c r="AF1002">
        <v>10.199999999999999</v>
      </c>
      <c r="AG1002">
        <v>6.71</v>
      </c>
      <c r="AH1002">
        <v>349</v>
      </c>
      <c r="AI1002">
        <v>0.28000000000000003</v>
      </c>
      <c r="AJ1002">
        <v>2.5000000000000001E-2</v>
      </c>
      <c r="AK1002">
        <v>11.5</v>
      </c>
      <c r="AL1002">
        <v>3.1E-2</v>
      </c>
      <c r="AM1002">
        <v>6.47</v>
      </c>
      <c r="AN1002">
        <v>-0.02</v>
      </c>
      <c r="AO1002">
        <v>0.03</v>
      </c>
      <c r="AP1002">
        <v>3.2</v>
      </c>
      <c r="AQ1002">
        <v>0.1</v>
      </c>
      <c r="AR1002">
        <v>38</v>
      </c>
      <c r="AS1002">
        <v>-0.02</v>
      </c>
      <c r="AT1002">
        <v>2.4</v>
      </c>
      <c r="AU1002">
        <v>270</v>
      </c>
      <c r="AV1002">
        <v>0.06</v>
      </c>
      <c r="AW1002">
        <v>0.4</v>
      </c>
      <c r="AX1002">
        <v>33</v>
      </c>
      <c r="AY1002">
        <v>-0.1</v>
      </c>
      <c r="AZ1002">
        <v>31.2</v>
      </c>
    </row>
    <row r="1003" spans="1:52" hidden="1" x14ac:dyDescent="0.3">
      <c r="A1003" t="s">
        <v>3759</v>
      </c>
      <c r="B1003" t="s">
        <v>3760</v>
      </c>
      <c r="C1003" s="1" t="str">
        <f t="shared" si="164"/>
        <v>21:1175</v>
      </c>
      <c r="D1003" s="1" t="str">
        <f t="shared" si="165"/>
        <v>21:0241</v>
      </c>
      <c r="E1003" t="s">
        <v>3761</v>
      </c>
      <c r="F1003" t="s">
        <v>3762</v>
      </c>
      <c r="H1003">
        <v>71.086830000000006</v>
      </c>
      <c r="I1003">
        <v>-114.09603</v>
      </c>
      <c r="J1003" s="1" t="str">
        <f t="shared" si="166"/>
        <v>NGR bulk stream sediment</v>
      </c>
      <c r="K1003" s="1" t="str">
        <f t="shared" si="167"/>
        <v>&lt;177 micron (NGR)</v>
      </c>
      <c r="L1003">
        <v>50</v>
      </c>
      <c r="M1003" t="s">
        <v>77</v>
      </c>
      <c r="N1003">
        <v>264</v>
      </c>
      <c r="O1003">
        <v>1</v>
      </c>
      <c r="P1003">
        <v>18</v>
      </c>
      <c r="Q1003">
        <v>0.6</v>
      </c>
      <c r="R1003">
        <v>1.3</v>
      </c>
      <c r="S1003">
        <v>0.3</v>
      </c>
      <c r="T1003">
        <v>-20</v>
      </c>
      <c r="U1003">
        <v>35</v>
      </c>
      <c r="V1003">
        <v>0.05</v>
      </c>
      <c r="W1003">
        <v>5.89</v>
      </c>
      <c r="X1003">
        <v>0.1</v>
      </c>
      <c r="Y1003">
        <v>3.6</v>
      </c>
      <c r="Z1003">
        <v>11.2</v>
      </c>
      <c r="AA1003">
        <v>10.33</v>
      </c>
      <c r="AB1003">
        <v>0.7</v>
      </c>
      <c r="AC1003">
        <v>1.8</v>
      </c>
      <c r="AD1003">
        <v>11</v>
      </c>
      <c r="AE1003">
        <v>0.06</v>
      </c>
      <c r="AF1003">
        <v>9.5</v>
      </c>
      <c r="AG1003">
        <v>3.86</v>
      </c>
      <c r="AH1003">
        <v>83</v>
      </c>
      <c r="AI1003">
        <v>0.24</v>
      </c>
      <c r="AJ1003">
        <v>1.7999999999999999E-2</v>
      </c>
      <c r="AK1003">
        <v>8.6</v>
      </c>
      <c r="AL1003">
        <v>2.1000000000000001E-2</v>
      </c>
      <c r="AM1003">
        <v>6.38</v>
      </c>
      <c r="AN1003">
        <v>0.12</v>
      </c>
      <c r="AO1003">
        <v>0.03</v>
      </c>
      <c r="AP1003">
        <v>2.2000000000000002</v>
      </c>
      <c r="AQ1003">
        <v>0.2</v>
      </c>
      <c r="AR1003">
        <v>21.9</v>
      </c>
      <c r="AS1003">
        <v>-0.02</v>
      </c>
      <c r="AT1003">
        <v>2.9</v>
      </c>
      <c r="AU1003">
        <v>180</v>
      </c>
      <c r="AV1003">
        <v>7.0000000000000007E-2</v>
      </c>
      <c r="AW1003">
        <v>0.9</v>
      </c>
      <c r="AX1003">
        <v>20</v>
      </c>
      <c r="AY1003">
        <v>-0.1</v>
      </c>
      <c r="AZ1003">
        <v>22.8</v>
      </c>
    </row>
    <row r="1004" spans="1:52" hidden="1" x14ac:dyDescent="0.3">
      <c r="A1004" t="s">
        <v>3763</v>
      </c>
      <c r="B1004" t="s">
        <v>3764</v>
      </c>
      <c r="C1004" s="1" t="str">
        <f t="shared" si="164"/>
        <v>21:1175</v>
      </c>
      <c r="D1004" s="1" t="str">
        <f t="shared" si="165"/>
        <v>21:0241</v>
      </c>
      <c r="E1004" t="s">
        <v>3765</v>
      </c>
      <c r="F1004" t="s">
        <v>3766</v>
      </c>
      <c r="H1004">
        <v>71.093620000000001</v>
      </c>
      <c r="I1004">
        <v>-114.08002999999999</v>
      </c>
      <c r="J1004" s="1" t="str">
        <f t="shared" si="166"/>
        <v>NGR bulk stream sediment</v>
      </c>
      <c r="K1004" s="1" t="str">
        <f t="shared" si="167"/>
        <v>&lt;177 micron (NGR)</v>
      </c>
      <c r="L1004">
        <v>50</v>
      </c>
      <c r="M1004" t="s">
        <v>82</v>
      </c>
      <c r="N1004">
        <v>265</v>
      </c>
      <c r="O1004">
        <v>1</v>
      </c>
      <c r="P1004">
        <v>16</v>
      </c>
      <c r="Q1004">
        <v>0.67</v>
      </c>
      <c r="R1004">
        <v>1.5</v>
      </c>
      <c r="S1004">
        <v>0.3</v>
      </c>
      <c r="T1004">
        <v>-20</v>
      </c>
      <c r="U1004">
        <v>37.799999999999997</v>
      </c>
      <c r="V1004">
        <v>0.06</v>
      </c>
      <c r="W1004">
        <v>11.42</v>
      </c>
      <c r="X1004">
        <v>0.05</v>
      </c>
      <c r="Y1004">
        <v>5.8</v>
      </c>
      <c r="Z1004">
        <v>12</v>
      </c>
      <c r="AA1004">
        <v>17.8</v>
      </c>
      <c r="AB1004">
        <v>1.06</v>
      </c>
      <c r="AC1004">
        <v>2.2000000000000002</v>
      </c>
      <c r="AD1004">
        <v>7</v>
      </c>
      <c r="AE1004">
        <v>0.08</v>
      </c>
      <c r="AF1004">
        <v>10</v>
      </c>
      <c r="AG1004">
        <v>7.2</v>
      </c>
      <c r="AH1004">
        <v>249</v>
      </c>
      <c r="AI1004">
        <v>0.24</v>
      </c>
      <c r="AJ1004">
        <v>2.1999999999999999E-2</v>
      </c>
      <c r="AK1004">
        <v>11.5</v>
      </c>
      <c r="AL1004">
        <v>0.02</v>
      </c>
      <c r="AM1004">
        <v>6.74</v>
      </c>
      <c r="AN1004">
        <v>-0.02</v>
      </c>
      <c r="AO1004">
        <v>0.03</v>
      </c>
      <c r="AP1004">
        <v>2.8</v>
      </c>
      <c r="AQ1004">
        <v>0.2</v>
      </c>
      <c r="AR1004">
        <v>38.5</v>
      </c>
      <c r="AS1004">
        <v>-0.02</v>
      </c>
      <c r="AT1004">
        <v>3.4</v>
      </c>
      <c r="AU1004">
        <v>280</v>
      </c>
      <c r="AV1004">
        <v>0.06</v>
      </c>
      <c r="AW1004">
        <v>0.4</v>
      </c>
      <c r="AX1004">
        <v>26</v>
      </c>
      <c r="AY1004">
        <v>-0.1</v>
      </c>
      <c r="AZ1004">
        <v>17.2</v>
      </c>
    </row>
    <row r="1005" spans="1:52" hidden="1" x14ac:dyDescent="0.3">
      <c r="A1005" t="s">
        <v>3767</v>
      </c>
      <c r="B1005" t="s">
        <v>3768</v>
      </c>
      <c r="C1005" s="1" t="str">
        <f t="shared" si="164"/>
        <v>21:1175</v>
      </c>
      <c r="D1005" s="1" t="str">
        <f t="shared" si="165"/>
        <v>21:0241</v>
      </c>
      <c r="E1005" t="s">
        <v>3769</v>
      </c>
      <c r="F1005" t="s">
        <v>3770</v>
      </c>
      <c r="H1005">
        <v>71.122709999999998</v>
      </c>
      <c r="I1005">
        <v>-113.89603</v>
      </c>
      <c r="J1005" s="1" t="str">
        <f t="shared" si="166"/>
        <v>NGR bulk stream sediment</v>
      </c>
      <c r="K1005" s="1" t="str">
        <f t="shared" si="167"/>
        <v>&lt;177 micron (NGR)</v>
      </c>
      <c r="L1005">
        <v>50</v>
      </c>
      <c r="M1005" t="s">
        <v>87</v>
      </c>
      <c r="N1005">
        <v>266</v>
      </c>
      <c r="O1005">
        <v>1</v>
      </c>
      <c r="P1005">
        <v>14</v>
      </c>
      <c r="Q1005">
        <v>0.57999999999999996</v>
      </c>
      <c r="R1005">
        <v>1</v>
      </c>
      <c r="S1005">
        <v>-0.2</v>
      </c>
      <c r="T1005">
        <v>-20</v>
      </c>
      <c r="U1005">
        <v>30.6</v>
      </c>
      <c r="V1005">
        <v>0.05</v>
      </c>
      <c r="W1005">
        <v>12.85</v>
      </c>
      <c r="X1005">
        <v>7.0000000000000007E-2</v>
      </c>
      <c r="Y1005">
        <v>4.5</v>
      </c>
      <c r="Z1005">
        <v>9.3000000000000007</v>
      </c>
      <c r="AA1005">
        <v>13.55</v>
      </c>
      <c r="AB1005">
        <v>0.82</v>
      </c>
      <c r="AC1005">
        <v>1.8</v>
      </c>
      <c r="AD1005">
        <v>-5</v>
      </c>
      <c r="AE1005">
        <v>7.0000000000000007E-2</v>
      </c>
      <c r="AF1005">
        <v>7.8</v>
      </c>
      <c r="AG1005">
        <v>8.23</v>
      </c>
      <c r="AH1005">
        <v>185</v>
      </c>
      <c r="AI1005">
        <v>0.27</v>
      </c>
      <c r="AJ1005">
        <v>2.5000000000000001E-2</v>
      </c>
      <c r="AK1005">
        <v>9.1</v>
      </c>
      <c r="AL1005">
        <v>1.6E-2</v>
      </c>
      <c r="AM1005">
        <v>5.94</v>
      </c>
      <c r="AN1005">
        <v>-0.02</v>
      </c>
      <c r="AO1005">
        <v>0.03</v>
      </c>
      <c r="AP1005">
        <v>2.6</v>
      </c>
      <c r="AQ1005">
        <v>0.1</v>
      </c>
      <c r="AR1005">
        <v>42.4</v>
      </c>
      <c r="AS1005">
        <v>-0.02</v>
      </c>
      <c r="AT1005">
        <v>2.5</v>
      </c>
      <c r="AU1005">
        <v>290</v>
      </c>
      <c r="AV1005">
        <v>0.05</v>
      </c>
      <c r="AW1005">
        <v>0.5</v>
      </c>
      <c r="AX1005">
        <v>26</v>
      </c>
      <c r="AY1005">
        <v>-0.1</v>
      </c>
      <c r="AZ1005">
        <v>15.9</v>
      </c>
    </row>
    <row r="1006" spans="1:52" hidden="1" x14ac:dyDescent="0.3">
      <c r="A1006" t="s">
        <v>3771</v>
      </c>
      <c r="B1006" t="s">
        <v>3772</v>
      </c>
      <c r="C1006" s="1" t="str">
        <f t="shared" si="164"/>
        <v>21:1175</v>
      </c>
      <c r="D1006" s="1" t="str">
        <f t="shared" si="165"/>
        <v>21:0241</v>
      </c>
      <c r="E1006" t="s">
        <v>3773</v>
      </c>
      <c r="F1006" t="s">
        <v>3774</v>
      </c>
      <c r="H1006">
        <v>71.140029999999996</v>
      </c>
      <c r="I1006">
        <v>-113.73102</v>
      </c>
      <c r="J1006" s="1" t="str">
        <f t="shared" si="166"/>
        <v>NGR bulk stream sediment</v>
      </c>
      <c r="K1006" s="1" t="str">
        <f t="shared" si="167"/>
        <v>&lt;177 micron (NGR)</v>
      </c>
      <c r="L1006">
        <v>50</v>
      </c>
      <c r="M1006" t="s">
        <v>92</v>
      </c>
      <c r="N1006">
        <v>267</v>
      </c>
      <c r="O1006">
        <v>1</v>
      </c>
      <c r="P1006">
        <v>16</v>
      </c>
      <c r="Q1006">
        <v>1.1100000000000001</v>
      </c>
      <c r="R1006">
        <v>1.3</v>
      </c>
      <c r="S1006">
        <v>0.5</v>
      </c>
      <c r="T1006">
        <v>-20</v>
      </c>
      <c r="U1006">
        <v>31.5</v>
      </c>
      <c r="V1006">
        <v>7.0000000000000007E-2</v>
      </c>
      <c r="W1006">
        <v>9.0500000000000007</v>
      </c>
      <c r="X1006">
        <v>7.0000000000000007E-2</v>
      </c>
      <c r="Y1006">
        <v>7.7</v>
      </c>
      <c r="Z1006">
        <v>14</v>
      </c>
      <c r="AA1006">
        <v>29.67</v>
      </c>
      <c r="AB1006">
        <v>1.51</v>
      </c>
      <c r="AC1006">
        <v>3.3</v>
      </c>
      <c r="AD1006">
        <v>7</v>
      </c>
      <c r="AE1006">
        <v>0.11</v>
      </c>
      <c r="AF1006">
        <v>12.4</v>
      </c>
      <c r="AG1006">
        <v>6.19</v>
      </c>
      <c r="AH1006">
        <v>201</v>
      </c>
      <c r="AI1006">
        <v>0.23</v>
      </c>
      <c r="AJ1006">
        <v>2.7E-2</v>
      </c>
      <c r="AK1006">
        <v>16.100000000000001</v>
      </c>
      <c r="AL1006">
        <v>2.1999999999999999E-2</v>
      </c>
      <c r="AM1006">
        <v>5.57</v>
      </c>
      <c r="AN1006">
        <v>-0.02</v>
      </c>
      <c r="AO1006">
        <v>0.03</v>
      </c>
      <c r="AP1006">
        <v>3.8</v>
      </c>
      <c r="AQ1006">
        <v>0.1</v>
      </c>
      <c r="AR1006">
        <v>33.200000000000003</v>
      </c>
      <c r="AS1006">
        <v>-0.02</v>
      </c>
      <c r="AT1006">
        <v>3.4</v>
      </c>
      <c r="AU1006">
        <v>280</v>
      </c>
      <c r="AV1006">
        <v>0.05</v>
      </c>
      <c r="AW1006">
        <v>0.5</v>
      </c>
      <c r="AX1006">
        <v>39</v>
      </c>
      <c r="AY1006">
        <v>-0.1</v>
      </c>
      <c r="AZ1006">
        <v>24.9</v>
      </c>
    </row>
    <row r="1007" spans="1:52" hidden="1" x14ac:dyDescent="0.3">
      <c r="A1007" t="s">
        <v>3775</v>
      </c>
      <c r="B1007" t="s">
        <v>3776</v>
      </c>
      <c r="C1007" s="1" t="str">
        <f t="shared" si="164"/>
        <v>21:1175</v>
      </c>
      <c r="D1007" s="1" t="str">
        <f t="shared" si="165"/>
        <v>21:0241</v>
      </c>
      <c r="E1007" t="s">
        <v>3777</v>
      </c>
      <c r="F1007" t="s">
        <v>3778</v>
      </c>
      <c r="H1007">
        <v>71.128219999999999</v>
      </c>
      <c r="I1007">
        <v>-113.65201</v>
      </c>
      <c r="J1007" s="1" t="str">
        <f t="shared" si="166"/>
        <v>NGR bulk stream sediment</v>
      </c>
      <c r="K1007" s="1" t="str">
        <f t="shared" si="167"/>
        <v>&lt;177 micron (NGR)</v>
      </c>
      <c r="L1007">
        <v>50</v>
      </c>
      <c r="M1007" t="s">
        <v>97</v>
      </c>
      <c r="N1007">
        <v>268</v>
      </c>
      <c r="O1007">
        <v>1</v>
      </c>
      <c r="P1007">
        <v>17</v>
      </c>
      <c r="Q1007">
        <v>0.35</v>
      </c>
      <c r="R1007">
        <v>0.8</v>
      </c>
      <c r="S1007">
        <v>-0.2</v>
      </c>
      <c r="T1007">
        <v>-20</v>
      </c>
      <c r="U1007">
        <v>19.8</v>
      </c>
      <c r="V1007">
        <v>0.03</v>
      </c>
      <c r="W1007">
        <v>11.15</v>
      </c>
      <c r="X1007">
        <v>0.06</v>
      </c>
      <c r="Y1007">
        <v>2.4</v>
      </c>
      <c r="Z1007">
        <v>6.7</v>
      </c>
      <c r="AA1007">
        <v>14.24</v>
      </c>
      <c r="AB1007">
        <v>0.49</v>
      </c>
      <c r="AC1007">
        <v>1.3</v>
      </c>
      <c r="AD1007">
        <v>8</v>
      </c>
      <c r="AE1007">
        <v>0.04</v>
      </c>
      <c r="AF1007">
        <v>6.2</v>
      </c>
      <c r="AG1007">
        <v>7.03</v>
      </c>
      <c r="AH1007">
        <v>121</v>
      </c>
      <c r="AI1007">
        <v>0.27</v>
      </c>
      <c r="AJ1007">
        <v>2.4E-2</v>
      </c>
      <c r="AK1007">
        <v>4.8</v>
      </c>
      <c r="AL1007">
        <v>1.6E-2</v>
      </c>
      <c r="AM1007">
        <v>4.99</v>
      </c>
      <c r="AN1007">
        <v>0.04</v>
      </c>
      <c r="AO1007">
        <v>-0.02</v>
      </c>
      <c r="AP1007">
        <v>1.5</v>
      </c>
      <c r="AQ1007">
        <v>0.2</v>
      </c>
      <c r="AR1007">
        <v>33.799999999999997</v>
      </c>
      <c r="AS1007">
        <v>-0.02</v>
      </c>
      <c r="AT1007">
        <v>1.7</v>
      </c>
      <c r="AU1007">
        <v>160</v>
      </c>
      <c r="AV1007">
        <v>0.03</v>
      </c>
      <c r="AW1007">
        <v>0.5</v>
      </c>
      <c r="AX1007">
        <v>16</v>
      </c>
      <c r="AY1007">
        <v>-0.1</v>
      </c>
      <c r="AZ1007">
        <v>16.5</v>
      </c>
    </row>
    <row r="1008" spans="1:52" hidden="1" x14ac:dyDescent="0.3">
      <c r="A1008" t="s">
        <v>3779</v>
      </c>
      <c r="B1008" t="s">
        <v>3780</v>
      </c>
      <c r="C1008" s="1" t="str">
        <f t="shared" si="164"/>
        <v>21:1175</v>
      </c>
      <c r="D1008" s="1" t="str">
        <f t="shared" si="165"/>
        <v>21:0241</v>
      </c>
      <c r="E1008" t="s">
        <v>3781</v>
      </c>
      <c r="F1008" t="s">
        <v>3782</v>
      </c>
      <c r="H1008">
        <v>71.129149999999996</v>
      </c>
      <c r="I1008">
        <v>-113.578</v>
      </c>
      <c r="J1008" s="1" t="str">
        <f t="shared" si="166"/>
        <v>NGR bulk stream sediment</v>
      </c>
      <c r="K1008" s="1" t="str">
        <f t="shared" si="167"/>
        <v>&lt;177 micron (NGR)</v>
      </c>
      <c r="L1008">
        <v>50</v>
      </c>
      <c r="M1008" t="s">
        <v>102</v>
      </c>
      <c r="N1008">
        <v>269</v>
      </c>
      <c r="O1008">
        <v>1</v>
      </c>
      <c r="P1008">
        <v>14</v>
      </c>
      <c r="Q1008">
        <v>0.24</v>
      </c>
      <c r="R1008">
        <v>1.7</v>
      </c>
      <c r="S1008">
        <v>-0.2</v>
      </c>
      <c r="T1008">
        <v>-20</v>
      </c>
      <c r="U1008">
        <v>14.2</v>
      </c>
      <c r="V1008">
        <v>0.03</v>
      </c>
      <c r="W1008">
        <v>14.29</v>
      </c>
      <c r="X1008">
        <v>7.0000000000000007E-2</v>
      </c>
      <c r="Y1008">
        <v>1.8</v>
      </c>
      <c r="Z1008">
        <v>5.8</v>
      </c>
      <c r="AA1008">
        <v>4.5199999999999996</v>
      </c>
      <c r="AB1008">
        <v>0.43</v>
      </c>
      <c r="AC1008">
        <v>0.8</v>
      </c>
      <c r="AD1008">
        <v>-5</v>
      </c>
      <c r="AE1008">
        <v>0.04</v>
      </c>
      <c r="AF1008">
        <v>5.6</v>
      </c>
      <c r="AG1008">
        <v>8.92</v>
      </c>
      <c r="AH1008">
        <v>110</v>
      </c>
      <c r="AI1008">
        <v>0.31</v>
      </c>
      <c r="AJ1008">
        <v>1.4999999999999999E-2</v>
      </c>
      <c r="AK1008">
        <v>3.4</v>
      </c>
      <c r="AL1008">
        <v>1.2999999999999999E-2</v>
      </c>
      <c r="AM1008">
        <v>5.0199999999999996</v>
      </c>
      <c r="AN1008">
        <v>-0.02</v>
      </c>
      <c r="AO1008">
        <v>-0.02</v>
      </c>
      <c r="AP1008">
        <v>1.2</v>
      </c>
      <c r="AQ1008">
        <v>0.1</v>
      </c>
      <c r="AR1008">
        <v>43.2</v>
      </c>
      <c r="AS1008">
        <v>-0.02</v>
      </c>
      <c r="AT1008">
        <v>1.8</v>
      </c>
      <c r="AU1008">
        <v>110</v>
      </c>
      <c r="AV1008">
        <v>0.03</v>
      </c>
      <c r="AW1008">
        <v>0.4</v>
      </c>
      <c r="AX1008">
        <v>13</v>
      </c>
      <c r="AY1008">
        <v>-0.1</v>
      </c>
      <c r="AZ1008">
        <v>8.9</v>
      </c>
    </row>
    <row r="1009" spans="1:52" hidden="1" x14ac:dyDescent="0.3">
      <c r="A1009" t="s">
        <v>3783</v>
      </c>
      <c r="B1009" t="s">
        <v>3784</v>
      </c>
      <c r="C1009" s="1" t="str">
        <f t="shared" si="164"/>
        <v>21:1175</v>
      </c>
      <c r="D1009" s="1" t="str">
        <f t="shared" si="165"/>
        <v>21:0241</v>
      </c>
      <c r="E1009" t="s">
        <v>3785</v>
      </c>
      <c r="F1009" t="s">
        <v>3786</v>
      </c>
      <c r="H1009">
        <v>71.172849999999997</v>
      </c>
      <c r="I1009">
        <v>-113.70802</v>
      </c>
      <c r="J1009" s="1" t="str">
        <f t="shared" si="166"/>
        <v>NGR bulk stream sediment</v>
      </c>
      <c r="K1009" s="1" t="str">
        <f t="shared" si="167"/>
        <v>&lt;177 micron (NGR)</v>
      </c>
      <c r="L1009">
        <v>50</v>
      </c>
      <c r="M1009" t="s">
        <v>107</v>
      </c>
      <c r="N1009">
        <v>270</v>
      </c>
      <c r="O1009">
        <v>1</v>
      </c>
      <c r="P1009">
        <v>7</v>
      </c>
      <c r="Q1009">
        <v>0.24</v>
      </c>
      <c r="R1009">
        <v>0.6</v>
      </c>
      <c r="S1009">
        <v>-0.2</v>
      </c>
      <c r="T1009">
        <v>-20</v>
      </c>
      <c r="U1009">
        <v>56.3</v>
      </c>
      <c r="V1009">
        <v>-0.02</v>
      </c>
      <c r="W1009">
        <v>18.95</v>
      </c>
      <c r="X1009">
        <v>0.08</v>
      </c>
      <c r="Y1009">
        <v>2</v>
      </c>
      <c r="Z1009">
        <v>4.8</v>
      </c>
      <c r="AA1009">
        <v>6.71</v>
      </c>
      <c r="AB1009">
        <v>0.41</v>
      </c>
      <c r="AC1009">
        <v>0.8</v>
      </c>
      <c r="AD1009">
        <v>5</v>
      </c>
      <c r="AE1009">
        <v>0.02</v>
      </c>
      <c r="AF1009">
        <v>3.1</v>
      </c>
      <c r="AG1009">
        <v>3.3</v>
      </c>
      <c r="AH1009">
        <v>102</v>
      </c>
      <c r="AI1009">
        <v>0.28000000000000003</v>
      </c>
      <c r="AJ1009">
        <v>1.2E-2</v>
      </c>
      <c r="AK1009">
        <v>4.5</v>
      </c>
      <c r="AL1009">
        <v>7.0000000000000001E-3</v>
      </c>
      <c r="AM1009">
        <v>2.14</v>
      </c>
      <c r="AN1009">
        <v>0.13</v>
      </c>
      <c r="AO1009">
        <v>0.02</v>
      </c>
      <c r="AP1009">
        <v>1</v>
      </c>
      <c r="AQ1009">
        <v>0.1</v>
      </c>
      <c r="AR1009">
        <v>34.299999999999997</v>
      </c>
      <c r="AS1009">
        <v>-0.02</v>
      </c>
      <c r="AT1009">
        <v>0.8</v>
      </c>
      <c r="AU1009">
        <v>180</v>
      </c>
      <c r="AV1009">
        <v>0.02</v>
      </c>
      <c r="AW1009">
        <v>0.3</v>
      </c>
      <c r="AX1009">
        <v>13</v>
      </c>
      <c r="AY1009">
        <v>-0.1</v>
      </c>
      <c r="AZ1009">
        <v>11.2</v>
      </c>
    </row>
    <row r="1010" spans="1:52" hidden="1" x14ac:dyDescent="0.3">
      <c r="A1010" t="s">
        <v>3787</v>
      </c>
      <c r="B1010" t="s">
        <v>3788</v>
      </c>
      <c r="C1010" s="1" t="str">
        <f t="shared" si="164"/>
        <v>21:1175</v>
      </c>
      <c r="D1010" s="1" t="str">
        <f t="shared" si="165"/>
        <v>21:0241</v>
      </c>
      <c r="E1010" t="s">
        <v>3749</v>
      </c>
      <c r="F1010" t="s">
        <v>3789</v>
      </c>
      <c r="H1010">
        <v>71.169510000000002</v>
      </c>
      <c r="I1010">
        <v>-113.73002</v>
      </c>
      <c r="J1010" s="1" t="str">
        <f t="shared" si="166"/>
        <v>NGR bulk stream sediment</v>
      </c>
      <c r="K1010" s="1" t="str">
        <f t="shared" si="167"/>
        <v>&lt;177 micron (NGR)</v>
      </c>
      <c r="L1010">
        <v>50</v>
      </c>
      <c r="M1010" t="s">
        <v>120</v>
      </c>
      <c r="N1010">
        <v>271</v>
      </c>
      <c r="O1010">
        <v>1</v>
      </c>
      <c r="P1010">
        <v>17</v>
      </c>
      <c r="Q1010">
        <v>1.19</v>
      </c>
      <c r="R1010">
        <v>1.4</v>
      </c>
      <c r="S1010">
        <v>0.8</v>
      </c>
      <c r="T1010">
        <v>-20</v>
      </c>
      <c r="U1010">
        <v>44.6</v>
      </c>
      <c r="V1010">
        <v>0.06</v>
      </c>
      <c r="W1010">
        <v>8.84</v>
      </c>
      <c r="X1010">
        <v>0.09</v>
      </c>
      <c r="Y1010">
        <v>10.3</v>
      </c>
      <c r="Z1010">
        <v>11.7</v>
      </c>
      <c r="AA1010">
        <v>46.06</v>
      </c>
      <c r="AB1010">
        <v>1.87</v>
      </c>
      <c r="AC1010">
        <v>3.2</v>
      </c>
      <c r="AD1010">
        <v>-5</v>
      </c>
      <c r="AE1010">
        <v>0.08</v>
      </c>
      <c r="AF1010">
        <v>10.199999999999999</v>
      </c>
      <c r="AG1010">
        <v>6.1</v>
      </c>
      <c r="AH1010">
        <v>292</v>
      </c>
      <c r="AI1010">
        <v>0.34</v>
      </c>
      <c r="AJ1010">
        <v>4.3999999999999997E-2</v>
      </c>
      <c r="AK1010">
        <v>21.3</v>
      </c>
      <c r="AL1010">
        <v>2.4E-2</v>
      </c>
      <c r="AM1010">
        <v>6.98</v>
      </c>
      <c r="AN1010">
        <v>0.03</v>
      </c>
      <c r="AO1010">
        <v>0.03</v>
      </c>
      <c r="AP1010">
        <v>4.2</v>
      </c>
      <c r="AQ1010">
        <v>0.2</v>
      </c>
      <c r="AR1010">
        <v>33.4</v>
      </c>
      <c r="AS1010">
        <v>-0.02</v>
      </c>
      <c r="AT1010">
        <v>3</v>
      </c>
      <c r="AU1010">
        <v>380</v>
      </c>
      <c r="AV1010">
        <v>0.05</v>
      </c>
      <c r="AW1010">
        <v>0.5</v>
      </c>
      <c r="AX1010">
        <v>52</v>
      </c>
      <c r="AY1010">
        <v>-0.1</v>
      </c>
      <c r="AZ1010">
        <v>32.6</v>
      </c>
    </row>
    <row r="1011" spans="1:52" hidden="1" x14ac:dyDescent="0.3">
      <c r="A1011" t="s">
        <v>3790</v>
      </c>
      <c r="B1011" t="s">
        <v>3791</v>
      </c>
      <c r="C1011" s="1" t="str">
        <f t="shared" si="164"/>
        <v>21:1175</v>
      </c>
      <c r="D1011" s="1" t="str">
        <f>HYPERLINK("http://geochem.nrcan.gc.ca/cdogs/content/svy/svy_e.htm", "")</f>
        <v/>
      </c>
      <c r="G1011" s="1" t="str">
        <f>HYPERLINK("http://geochem.nrcan.gc.ca/cdogs/content/cr_/cr_00162_e.htm", "162")</f>
        <v>162</v>
      </c>
      <c r="J1011" t="s">
        <v>70</v>
      </c>
      <c r="K1011" t="s">
        <v>71</v>
      </c>
      <c r="L1011">
        <v>50</v>
      </c>
      <c r="M1011" t="s">
        <v>72</v>
      </c>
      <c r="N1011">
        <v>272</v>
      </c>
      <c r="O1011">
        <v>8</v>
      </c>
      <c r="P1011">
        <v>78</v>
      </c>
      <c r="Q1011">
        <v>1</v>
      </c>
      <c r="R1011">
        <v>5</v>
      </c>
      <c r="S1011">
        <v>0.4</v>
      </c>
      <c r="T1011">
        <v>-20</v>
      </c>
      <c r="U1011">
        <v>363.4</v>
      </c>
      <c r="V1011">
        <v>0.09</v>
      </c>
      <c r="W1011">
        <v>3.66</v>
      </c>
      <c r="X1011">
        <v>0.4</v>
      </c>
      <c r="Y1011">
        <v>16.600000000000001</v>
      </c>
      <c r="Z1011">
        <v>47.5</v>
      </c>
      <c r="AA1011">
        <v>40.76</v>
      </c>
      <c r="AB1011">
        <v>3.33</v>
      </c>
      <c r="AC1011">
        <v>3.4</v>
      </c>
      <c r="AD1011">
        <v>49</v>
      </c>
      <c r="AE1011">
        <v>0.05</v>
      </c>
      <c r="AF1011">
        <v>12.6</v>
      </c>
      <c r="AG1011">
        <v>1.56</v>
      </c>
      <c r="AH1011">
        <v>563</v>
      </c>
      <c r="AI1011">
        <v>1.1200000000000001</v>
      </c>
      <c r="AJ1011">
        <v>2.3E-2</v>
      </c>
      <c r="AK1011">
        <v>52</v>
      </c>
      <c r="AL1011">
        <v>0.12</v>
      </c>
      <c r="AM1011">
        <v>4.9000000000000004</v>
      </c>
      <c r="AN1011">
        <v>0.12</v>
      </c>
      <c r="AO1011">
        <v>0.3</v>
      </c>
      <c r="AP1011">
        <v>6.2</v>
      </c>
      <c r="AQ1011">
        <v>0.6</v>
      </c>
      <c r="AR1011">
        <v>76.400000000000006</v>
      </c>
      <c r="AS1011">
        <v>-0.02</v>
      </c>
      <c r="AT1011">
        <v>2.5</v>
      </c>
      <c r="AU1011">
        <v>810</v>
      </c>
      <c r="AV1011">
        <v>0.03</v>
      </c>
      <c r="AW1011">
        <v>0.9</v>
      </c>
      <c r="AX1011">
        <v>70</v>
      </c>
      <c r="AY1011">
        <v>-0.1</v>
      </c>
      <c r="AZ1011">
        <v>64.8</v>
      </c>
    </row>
    <row r="1012" spans="1:52" hidden="1" x14ac:dyDescent="0.3">
      <c r="A1012" t="s">
        <v>3792</v>
      </c>
      <c r="B1012" t="s">
        <v>3793</v>
      </c>
      <c r="C1012" s="1" t="str">
        <f t="shared" si="164"/>
        <v>21:1175</v>
      </c>
      <c r="D1012" s="1" t="str">
        <f t="shared" ref="D1012:D1023" si="168">HYPERLINK("http://geochem.nrcan.gc.ca/cdogs/content/svy/svy210241_e.htm", "21:0241")</f>
        <v>21:0241</v>
      </c>
      <c r="E1012" t="s">
        <v>3749</v>
      </c>
      <c r="F1012" t="s">
        <v>3794</v>
      </c>
      <c r="H1012">
        <v>71.169510000000002</v>
      </c>
      <c r="I1012">
        <v>-113.73002</v>
      </c>
      <c r="J1012" s="1" t="str">
        <f t="shared" ref="J1012:J1023" si="169">HYPERLINK("http://geochem.nrcan.gc.ca/cdogs/content/kwd/kwd020030_e.htm", "NGR bulk stream sediment")</f>
        <v>NGR bulk stream sediment</v>
      </c>
      <c r="K1012" s="1" t="str">
        <f t="shared" ref="K1012:K1023" si="170">HYPERLINK("http://geochem.nrcan.gc.ca/cdogs/content/kwd/kwd080006_e.htm", "&lt;177 micron (NGR)")</f>
        <v>&lt;177 micron (NGR)</v>
      </c>
      <c r="L1012">
        <v>50</v>
      </c>
      <c r="M1012" t="s">
        <v>116</v>
      </c>
      <c r="N1012">
        <v>273</v>
      </c>
      <c r="O1012">
        <v>1</v>
      </c>
      <c r="P1012">
        <v>21</v>
      </c>
      <c r="Q1012">
        <v>1.54</v>
      </c>
      <c r="R1012">
        <v>1</v>
      </c>
      <c r="S1012">
        <v>1.1000000000000001</v>
      </c>
      <c r="T1012">
        <v>-20</v>
      </c>
      <c r="U1012">
        <v>41.3</v>
      </c>
      <c r="V1012">
        <v>0.06</v>
      </c>
      <c r="W1012">
        <v>8.7899999999999991</v>
      </c>
      <c r="X1012">
        <v>0.09</v>
      </c>
      <c r="Y1012">
        <v>15.1</v>
      </c>
      <c r="Z1012">
        <v>14.5</v>
      </c>
      <c r="AA1012">
        <v>71.95</v>
      </c>
      <c r="AB1012">
        <v>2.4900000000000002</v>
      </c>
      <c r="AC1012">
        <v>4.8</v>
      </c>
      <c r="AD1012">
        <v>-5</v>
      </c>
      <c r="AE1012">
        <v>0.09</v>
      </c>
      <c r="AF1012">
        <v>10</v>
      </c>
      <c r="AG1012">
        <v>6</v>
      </c>
      <c r="AH1012">
        <v>279</v>
      </c>
      <c r="AI1012">
        <v>0.21</v>
      </c>
      <c r="AJ1012">
        <v>6.0999999999999999E-2</v>
      </c>
      <c r="AK1012">
        <v>32.5</v>
      </c>
      <c r="AL1012">
        <v>2.9000000000000001E-2</v>
      </c>
      <c r="AM1012">
        <v>6.36</v>
      </c>
      <c r="AN1012">
        <v>-0.02</v>
      </c>
      <c r="AO1012">
        <v>0.03</v>
      </c>
      <c r="AP1012">
        <v>6.4</v>
      </c>
      <c r="AQ1012">
        <v>0.2</v>
      </c>
      <c r="AR1012">
        <v>35.799999999999997</v>
      </c>
      <c r="AS1012">
        <v>0.02</v>
      </c>
      <c r="AT1012">
        <v>2.7</v>
      </c>
      <c r="AU1012">
        <v>570</v>
      </c>
      <c r="AV1012">
        <v>0.04</v>
      </c>
      <c r="AW1012">
        <v>0.4</v>
      </c>
      <c r="AX1012">
        <v>79</v>
      </c>
      <c r="AY1012">
        <v>-0.1</v>
      </c>
      <c r="AZ1012">
        <v>35.9</v>
      </c>
    </row>
    <row r="1013" spans="1:52" hidden="1" x14ac:dyDescent="0.3">
      <c r="A1013" t="s">
        <v>3795</v>
      </c>
      <c r="B1013" t="s">
        <v>3796</v>
      </c>
      <c r="C1013" s="1" t="str">
        <f t="shared" si="164"/>
        <v>21:1175</v>
      </c>
      <c r="D1013" s="1" t="str">
        <f t="shared" si="168"/>
        <v>21:0241</v>
      </c>
      <c r="E1013" t="s">
        <v>3797</v>
      </c>
      <c r="F1013" t="s">
        <v>3798</v>
      </c>
      <c r="H1013">
        <v>71.198279999999997</v>
      </c>
      <c r="I1013">
        <v>-113.77401999999999</v>
      </c>
      <c r="J1013" s="1" t="str">
        <f t="shared" si="169"/>
        <v>NGR bulk stream sediment</v>
      </c>
      <c r="K1013" s="1" t="str">
        <f t="shared" si="170"/>
        <v>&lt;177 micron (NGR)</v>
      </c>
      <c r="L1013">
        <v>50</v>
      </c>
      <c r="M1013" t="s">
        <v>112</v>
      </c>
      <c r="N1013">
        <v>274</v>
      </c>
      <c r="O1013">
        <v>1</v>
      </c>
      <c r="P1013">
        <v>6</v>
      </c>
      <c r="Q1013">
        <v>0.21</v>
      </c>
      <c r="R1013">
        <v>1.1000000000000001</v>
      </c>
      <c r="S1013">
        <v>-0.2</v>
      </c>
      <c r="T1013">
        <v>-20</v>
      </c>
      <c r="U1013">
        <v>12.7</v>
      </c>
      <c r="V1013">
        <v>0.02</v>
      </c>
      <c r="W1013">
        <v>12.39</v>
      </c>
      <c r="X1013">
        <v>0.04</v>
      </c>
      <c r="Y1013">
        <v>1.7</v>
      </c>
      <c r="Z1013">
        <v>4.3</v>
      </c>
      <c r="AA1013">
        <v>3.65</v>
      </c>
      <c r="AB1013">
        <v>0.38</v>
      </c>
      <c r="AC1013">
        <v>0.7</v>
      </c>
      <c r="AD1013">
        <v>6</v>
      </c>
      <c r="AE1013">
        <v>0.04</v>
      </c>
      <c r="AF1013">
        <v>4.9000000000000004</v>
      </c>
      <c r="AG1013">
        <v>7.79</v>
      </c>
      <c r="AH1013">
        <v>187</v>
      </c>
      <c r="AI1013">
        <v>0.3</v>
      </c>
      <c r="AJ1013">
        <v>1.6E-2</v>
      </c>
      <c r="AK1013">
        <v>2.7</v>
      </c>
      <c r="AL1013">
        <v>8.9999999999999993E-3</v>
      </c>
      <c r="AM1013">
        <v>3.14</v>
      </c>
      <c r="AN1013">
        <v>-0.02</v>
      </c>
      <c r="AO1013">
        <v>-0.02</v>
      </c>
      <c r="AP1013">
        <v>0.9</v>
      </c>
      <c r="AQ1013">
        <v>0.1</v>
      </c>
      <c r="AR1013">
        <v>41.9</v>
      </c>
      <c r="AS1013">
        <v>-0.02</v>
      </c>
      <c r="AT1013">
        <v>1.7</v>
      </c>
      <c r="AU1013">
        <v>140</v>
      </c>
      <c r="AV1013">
        <v>0.03</v>
      </c>
      <c r="AW1013">
        <v>0.3</v>
      </c>
      <c r="AX1013">
        <v>13</v>
      </c>
      <c r="AY1013">
        <v>-0.1</v>
      </c>
      <c r="AZ1013">
        <v>7.5</v>
      </c>
    </row>
    <row r="1014" spans="1:52" hidden="1" x14ac:dyDescent="0.3">
      <c r="A1014" t="s">
        <v>3799</v>
      </c>
      <c r="B1014" t="s">
        <v>3800</v>
      </c>
      <c r="C1014" s="1" t="str">
        <f t="shared" si="164"/>
        <v>21:1175</v>
      </c>
      <c r="D1014" s="1" t="str">
        <f t="shared" si="168"/>
        <v>21:0241</v>
      </c>
      <c r="E1014" t="s">
        <v>3801</v>
      </c>
      <c r="F1014" t="s">
        <v>3802</v>
      </c>
      <c r="H1014">
        <v>71.245540000000005</v>
      </c>
      <c r="I1014">
        <v>-113.88204</v>
      </c>
      <c r="J1014" s="1" t="str">
        <f t="shared" si="169"/>
        <v>NGR bulk stream sediment</v>
      </c>
      <c r="K1014" s="1" t="str">
        <f t="shared" si="170"/>
        <v>&lt;177 micron (NGR)</v>
      </c>
      <c r="L1014">
        <v>50</v>
      </c>
      <c r="M1014" t="s">
        <v>125</v>
      </c>
      <c r="N1014">
        <v>275</v>
      </c>
      <c r="O1014">
        <v>1</v>
      </c>
      <c r="P1014">
        <v>23</v>
      </c>
      <c r="Q1014">
        <v>0.8</v>
      </c>
      <c r="R1014">
        <v>2.1</v>
      </c>
      <c r="S1014">
        <v>0.4</v>
      </c>
      <c r="T1014">
        <v>-20</v>
      </c>
      <c r="U1014">
        <v>78.2</v>
      </c>
      <c r="V1014">
        <v>7.0000000000000007E-2</v>
      </c>
      <c r="W1014">
        <v>10.68</v>
      </c>
      <c r="X1014">
        <v>0.08</v>
      </c>
      <c r="Y1014">
        <v>6.1</v>
      </c>
      <c r="Z1014">
        <v>13.3</v>
      </c>
      <c r="AA1014">
        <v>19.14</v>
      </c>
      <c r="AB1014">
        <v>1.1000000000000001</v>
      </c>
      <c r="AC1014">
        <v>2.2999999999999998</v>
      </c>
      <c r="AD1014">
        <v>10</v>
      </c>
      <c r="AE1014">
        <v>0.11</v>
      </c>
      <c r="AF1014">
        <v>10.3</v>
      </c>
      <c r="AG1014">
        <v>6.79</v>
      </c>
      <c r="AH1014">
        <v>283</v>
      </c>
      <c r="AI1014">
        <v>0.43</v>
      </c>
      <c r="AJ1014">
        <v>0.02</v>
      </c>
      <c r="AK1014">
        <v>11.1</v>
      </c>
      <c r="AL1014">
        <v>2.5000000000000001E-2</v>
      </c>
      <c r="AM1014">
        <v>8.24</v>
      </c>
      <c r="AN1014">
        <v>-0.02</v>
      </c>
      <c r="AO1014">
        <v>0.04</v>
      </c>
      <c r="AP1014">
        <v>2.7</v>
      </c>
      <c r="AQ1014">
        <v>0.1</v>
      </c>
      <c r="AR1014">
        <v>40.9</v>
      </c>
      <c r="AS1014">
        <v>-0.02</v>
      </c>
      <c r="AT1014">
        <v>3.5</v>
      </c>
      <c r="AU1014">
        <v>370</v>
      </c>
      <c r="AV1014">
        <v>0.09</v>
      </c>
      <c r="AW1014">
        <v>0.6</v>
      </c>
      <c r="AX1014">
        <v>28</v>
      </c>
      <c r="AY1014">
        <v>-0.1</v>
      </c>
      <c r="AZ1014">
        <v>21</v>
      </c>
    </row>
    <row r="1015" spans="1:52" hidden="1" x14ac:dyDescent="0.3">
      <c r="A1015" t="s">
        <v>3803</v>
      </c>
      <c r="B1015" t="s">
        <v>3804</v>
      </c>
      <c r="C1015" s="1" t="str">
        <f t="shared" si="164"/>
        <v>21:1175</v>
      </c>
      <c r="D1015" s="1" t="str">
        <f t="shared" si="168"/>
        <v>21:0241</v>
      </c>
      <c r="E1015" t="s">
        <v>3805</v>
      </c>
      <c r="F1015" t="s">
        <v>3806</v>
      </c>
      <c r="H1015">
        <v>71.270060000000001</v>
      </c>
      <c r="I1015">
        <v>-113.90304</v>
      </c>
      <c r="J1015" s="1" t="str">
        <f t="shared" si="169"/>
        <v>NGR bulk stream sediment</v>
      </c>
      <c r="K1015" s="1" t="str">
        <f t="shared" si="170"/>
        <v>&lt;177 micron (NGR)</v>
      </c>
      <c r="L1015">
        <v>50</v>
      </c>
      <c r="M1015" t="s">
        <v>130</v>
      </c>
      <c r="N1015">
        <v>276</v>
      </c>
      <c r="O1015">
        <v>1</v>
      </c>
      <c r="P1015">
        <v>7</v>
      </c>
      <c r="Q1015">
        <v>0.44</v>
      </c>
      <c r="R1015">
        <v>0.8</v>
      </c>
      <c r="S1015">
        <v>-0.2</v>
      </c>
      <c r="T1015">
        <v>-20</v>
      </c>
      <c r="U1015">
        <v>28.9</v>
      </c>
      <c r="V1015">
        <v>0.03</v>
      </c>
      <c r="W1015">
        <v>9.65</v>
      </c>
      <c r="X1015">
        <v>0.04</v>
      </c>
      <c r="Y1015">
        <v>4.2</v>
      </c>
      <c r="Z1015">
        <v>8.3000000000000007</v>
      </c>
      <c r="AA1015">
        <v>12.32</v>
      </c>
      <c r="AB1015">
        <v>0.8</v>
      </c>
      <c r="AC1015">
        <v>1.6</v>
      </c>
      <c r="AD1015">
        <v>-5</v>
      </c>
      <c r="AE1015">
        <v>0.04</v>
      </c>
      <c r="AF1015">
        <v>5.9</v>
      </c>
      <c r="AG1015">
        <v>6.12</v>
      </c>
      <c r="AH1015">
        <v>144</v>
      </c>
      <c r="AI1015">
        <v>0.19</v>
      </c>
      <c r="AJ1015">
        <v>2.5000000000000001E-2</v>
      </c>
      <c r="AK1015">
        <v>6.7</v>
      </c>
      <c r="AL1015">
        <v>1.2999999999999999E-2</v>
      </c>
      <c r="AM1015">
        <v>3.78</v>
      </c>
      <c r="AN1015">
        <v>-0.02</v>
      </c>
      <c r="AO1015">
        <v>-0.02</v>
      </c>
      <c r="AP1015">
        <v>1.7</v>
      </c>
      <c r="AQ1015">
        <v>-0.1</v>
      </c>
      <c r="AR1015">
        <v>32.9</v>
      </c>
      <c r="AS1015">
        <v>-0.02</v>
      </c>
      <c r="AT1015">
        <v>1.9</v>
      </c>
      <c r="AU1015">
        <v>580</v>
      </c>
      <c r="AV1015">
        <v>-0.02</v>
      </c>
      <c r="AW1015">
        <v>0.3</v>
      </c>
      <c r="AX1015">
        <v>37</v>
      </c>
      <c r="AY1015">
        <v>-0.1</v>
      </c>
      <c r="AZ1015">
        <v>15.5</v>
      </c>
    </row>
    <row r="1016" spans="1:52" hidden="1" x14ac:dyDescent="0.3">
      <c r="A1016" t="s">
        <v>3807</v>
      </c>
      <c r="B1016" t="s">
        <v>3808</v>
      </c>
      <c r="C1016" s="1" t="str">
        <f t="shared" si="164"/>
        <v>21:1175</v>
      </c>
      <c r="D1016" s="1" t="str">
        <f t="shared" si="168"/>
        <v>21:0241</v>
      </c>
      <c r="E1016" t="s">
        <v>3809</v>
      </c>
      <c r="F1016" t="s">
        <v>3810</v>
      </c>
      <c r="H1016">
        <v>71.311300000000003</v>
      </c>
      <c r="I1016">
        <v>-113.67003</v>
      </c>
      <c r="J1016" s="1" t="str">
        <f t="shared" si="169"/>
        <v>NGR bulk stream sediment</v>
      </c>
      <c r="K1016" s="1" t="str">
        <f t="shared" si="170"/>
        <v>&lt;177 micron (NGR)</v>
      </c>
      <c r="L1016">
        <v>50</v>
      </c>
      <c r="M1016" t="s">
        <v>135</v>
      </c>
      <c r="N1016">
        <v>277</v>
      </c>
      <c r="O1016">
        <v>1</v>
      </c>
      <c r="P1016">
        <v>68</v>
      </c>
      <c r="Q1016">
        <v>3.06</v>
      </c>
      <c r="R1016">
        <v>1.3</v>
      </c>
      <c r="S1016">
        <v>2.6</v>
      </c>
      <c r="T1016">
        <v>-20</v>
      </c>
      <c r="U1016">
        <v>102.8</v>
      </c>
      <c r="V1016">
        <v>0.09</v>
      </c>
      <c r="W1016">
        <v>2.34</v>
      </c>
      <c r="X1016">
        <v>0.14000000000000001</v>
      </c>
      <c r="Y1016">
        <v>26.8</v>
      </c>
      <c r="Z1016">
        <v>72.400000000000006</v>
      </c>
      <c r="AA1016">
        <v>104.44</v>
      </c>
      <c r="AB1016">
        <v>3.99</v>
      </c>
      <c r="AC1016">
        <v>9.1</v>
      </c>
      <c r="AD1016">
        <v>16</v>
      </c>
      <c r="AE1016">
        <v>0.13</v>
      </c>
      <c r="AF1016">
        <v>14.2</v>
      </c>
      <c r="AG1016">
        <v>3.64</v>
      </c>
      <c r="AH1016">
        <v>375</v>
      </c>
      <c r="AI1016">
        <v>0.33</v>
      </c>
      <c r="AJ1016">
        <v>0.13300000000000001</v>
      </c>
      <c r="AK1016">
        <v>60.6</v>
      </c>
      <c r="AL1016">
        <v>3.6999999999999998E-2</v>
      </c>
      <c r="AM1016">
        <v>7.15</v>
      </c>
      <c r="AN1016">
        <v>7.0000000000000007E-2</v>
      </c>
      <c r="AO1016">
        <v>0.02</v>
      </c>
      <c r="AP1016">
        <v>11.3</v>
      </c>
      <c r="AQ1016">
        <v>0.7</v>
      </c>
      <c r="AR1016">
        <v>28.7</v>
      </c>
      <c r="AS1016">
        <v>-0.02</v>
      </c>
      <c r="AT1016">
        <v>3.3</v>
      </c>
      <c r="AU1016">
        <v>1800</v>
      </c>
      <c r="AV1016">
        <v>0.06</v>
      </c>
      <c r="AW1016">
        <v>0.7</v>
      </c>
      <c r="AX1016">
        <v>140</v>
      </c>
      <c r="AY1016">
        <v>-0.1</v>
      </c>
      <c r="AZ1016">
        <v>62.6</v>
      </c>
    </row>
    <row r="1017" spans="1:52" hidden="1" x14ac:dyDescent="0.3">
      <c r="A1017" t="s">
        <v>3811</v>
      </c>
      <c r="B1017" t="s">
        <v>3812</v>
      </c>
      <c r="C1017" s="1" t="str">
        <f t="shared" si="164"/>
        <v>21:1175</v>
      </c>
      <c r="D1017" s="1" t="str">
        <f t="shared" si="168"/>
        <v>21:0241</v>
      </c>
      <c r="E1017" t="s">
        <v>3813</v>
      </c>
      <c r="F1017" t="s">
        <v>3814</v>
      </c>
      <c r="H1017">
        <v>71.304540000000003</v>
      </c>
      <c r="I1017">
        <v>-113.60002</v>
      </c>
      <c r="J1017" s="1" t="str">
        <f t="shared" si="169"/>
        <v>NGR bulk stream sediment</v>
      </c>
      <c r="K1017" s="1" t="str">
        <f t="shared" si="170"/>
        <v>&lt;177 micron (NGR)</v>
      </c>
      <c r="L1017">
        <v>50</v>
      </c>
      <c r="M1017" t="s">
        <v>140</v>
      </c>
      <c r="N1017">
        <v>278</v>
      </c>
      <c r="O1017">
        <v>1</v>
      </c>
      <c r="P1017">
        <v>32</v>
      </c>
      <c r="Q1017">
        <v>1.59</v>
      </c>
      <c r="R1017">
        <v>0.6</v>
      </c>
      <c r="S1017">
        <v>1.3</v>
      </c>
      <c r="T1017">
        <v>-20</v>
      </c>
      <c r="U1017">
        <v>57.7</v>
      </c>
      <c r="V1017">
        <v>0.06</v>
      </c>
      <c r="W1017">
        <v>7.37</v>
      </c>
      <c r="X1017">
        <v>0.1</v>
      </c>
      <c r="Y1017">
        <v>13.1</v>
      </c>
      <c r="Z1017">
        <v>30.4</v>
      </c>
      <c r="AA1017">
        <v>52.53</v>
      </c>
      <c r="AB1017">
        <v>2.11</v>
      </c>
      <c r="AC1017">
        <v>4.5</v>
      </c>
      <c r="AD1017">
        <v>7</v>
      </c>
      <c r="AE1017">
        <v>0.09</v>
      </c>
      <c r="AF1017">
        <v>9.4</v>
      </c>
      <c r="AG1017">
        <v>5.31</v>
      </c>
      <c r="AH1017">
        <v>292</v>
      </c>
      <c r="AI1017">
        <v>0.21</v>
      </c>
      <c r="AJ1017">
        <v>6.5000000000000002E-2</v>
      </c>
      <c r="AK1017">
        <v>28.6</v>
      </c>
      <c r="AL1017">
        <v>2.5000000000000001E-2</v>
      </c>
      <c r="AM1017">
        <v>5.77</v>
      </c>
      <c r="AN1017">
        <v>0.04</v>
      </c>
      <c r="AO1017">
        <v>-0.02</v>
      </c>
      <c r="AP1017">
        <v>5.6</v>
      </c>
      <c r="AQ1017">
        <v>0.7</v>
      </c>
      <c r="AR1017">
        <v>33.5</v>
      </c>
      <c r="AS1017">
        <v>-0.02</v>
      </c>
      <c r="AT1017">
        <v>2.8</v>
      </c>
      <c r="AU1017">
        <v>1090</v>
      </c>
      <c r="AV1017">
        <v>0.04</v>
      </c>
      <c r="AW1017">
        <v>0.5</v>
      </c>
      <c r="AX1017">
        <v>76</v>
      </c>
      <c r="AY1017">
        <v>-0.1</v>
      </c>
      <c r="AZ1017">
        <v>36.299999999999997</v>
      </c>
    </row>
    <row r="1018" spans="1:52" hidden="1" x14ac:dyDescent="0.3">
      <c r="A1018" t="s">
        <v>3815</v>
      </c>
      <c r="B1018" t="s">
        <v>3816</v>
      </c>
      <c r="C1018" s="1" t="str">
        <f t="shared" si="164"/>
        <v>21:1175</v>
      </c>
      <c r="D1018" s="1" t="str">
        <f t="shared" si="168"/>
        <v>21:0241</v>
      </c>
      <c r="E1018" t="s">
        <v>3817</v>
      </c>
      <c r="F1018" t="s">
        <v>3818</v>
      </c>
      <c r="H1018">
        <v>71.311670000000007</v>
      </c>
      <c r="I1018">
        <v>-113.52802</v>
      </c>
      <c r="J1018" s="1" t="str">
        <f t="shared" si="169"/>
        <v>NGR bulk stream sediment</v>
      </c>
      <c r="K1018" s="1" t="str">
        <f t="shared" si="170"/>
        <v>&lt;177 micron (NGR)</v>
      </c>
      <c r="L1018">
        <v>50</v>
      </c>
      <c r="M1018" t="s">
        <v>145</v>
      </c>
      <c r="N1018">
        <v>279</v>
      </c>
      <c r="O1018">
        <v>1</v>
      </c>
      <c r="P1018">
        <v>49</v>
      </c>
      <c r="Q1018">
        <v>1.43</v>
      </c>
      <c r="R1018">
        <v>1.6</v>
      </c>
      <c r="S1018">
        <v>1.3</v>
      </c>
      <c r="T1018">
        <v>-20</v>
      </c>
      <c r="U1018">
        <v>87.1</v>
      </c>
      <c r="V1018">
        <v>0.08</v>
      </c>
      <c r="W1018">
        <v>2.83</v>
      </c>
      <c r="X1018">
        <v>0.16</v>
      </c>
      <c r="Y1018">
        <v>10.1</v>
      </c>
      <c r="Z1018">
        <v>28.7</v>
      </c>
      <c r="AA1018">
        <v>54.91</v>
      </c>
      <c r="AB1018">
        <v>1.44</v>
      </c>
      <c r="AC1018">
        <v>4.7</v>
      </c>
      <c r="AD1018">
        <v>17</v>
      </c>
      <c r="AE1018">
        <v>0.08</v>
      </c>
      <c r="AF1018">
        <v>12.1</v>
      </c>
      <c r="AG1018">
        <v>2.2400000000000002</v>
      </c>
      <c r="AH1018">
        <v>118</v>
      </c>
      <c r="AI1018">
        <v>0.26</v>
      </c>
      <c r="AJ1018">
        <v>3.2000000000000001E-2</v>
      </c>
      <c r="AK1018">
        <v>23.9</v>
      </c>
      <c r="AL1018">
        <v>3.3000000000000002E-2</v>
      </c>
      <c r="AM1018">
        <v>10.75</v>
      </c>
      <c r="AN1018">
        <v>0.22</v>
      </c>
      <c r="AO1018">
        <v>0.04</v>
      </c>
      <c r="AP1018">
        <v>5.6</v>
      </c>
      <c r="AQ1018">
        <v>0.6</v>
      </c>
      <c r="AR1018">
        <v>17.3</v>
      </c>
      <c r="AS1018">
        <v>-0.02</v>
      </c>
      <c r="AT1018">
        <v>3.4</v>
      </c>
      <c r="AU1018">
        <v>730</v>
      </c>
      <c r="AV1018">
        <v>0.1</v>
      </c>
      <c r="AW1018">
        <v>1.6</v>
      </c>
      <c r="AX1018">
        <v>63</v>
      </c>
      <c r="AY1018">
        <v>-0.1</v>
      </c>
      <c r="AZ1018">
        <v>41.4</v>
      </c>
    </row>
    <row r="1019" spans="1:52" hidden="1" x14ac:dyDescent="0.3">
      <c r="A1019" t="s">
        <v>3819</v>
      </c>
      <c r="B1019" t="s">
        <v>3820</v>
      </c>
      <c r="C1019" s="1" t="str">
        <f t="shared" si="164"/>
        <v>21:1175</v>
      </c>
      <c r="D1019" s="1" t="str">
        <f t="shared" si="168"/>
        <v>21:0241</v>
      </c>
      <c r="E1019" t="s">
        <v>3821</v>
      </c>
      <c r="F1019" t="s">
        <v>3822</v>
      </c>
      <c r="H1019">
        <v>71.312510000000003</v>
      </c>
      <c r="I1019">
        <v>-113.33301</v>
      </c>
      <c r="J1019" s="1" t="str">
        <f t="shared" si="169"/>
        <v>NGR bulk stream sediment</v>
      </c>
      <c r="K1019" s="1" t="str">
        <f t="shared" si="170"/>
        <v>&lt;177 micron (NGR)</v>
      </c>
      <c r="L1019">
        <v>50</v>
      </c>
      <c r="M1019" t="s">
        <v>150</v>
      </c>
      <c r="N1019">
        <v>280</v>
      </c>
      <c r="O1019">
        <v>1</v>
      </c>
      <c r="P1019">
        <v>18</v>
      </c>
      <c r="Q1019">
        <v>1.23</v>
      </c>
      <c r="R1019">
        <v>1.3</v>
      </c>
      <c r="S1019">
        <v>1</v>
      </c>
      <c r="T1019">
        <v>-20</v>
      </c>
      <c r="U1019">
        <v>49.7</v>
      </c>
      <c r="V1019">
        <v>0.04</v>
      </c>
      <c r="W1019">
        <v>10.1</v>
      </c>
      <c r="X1019">
        <v>0.11</v>
      </c>
      <c r="Y1019">
        <v>11.2</v>
      </c>
      <c r="Z1019">
        <v>18.399999999999999</v>
      </c>
      <c r="AA1019">
        <v>56.09</v>
      </c>
      <c r="AB1019">
        <v>1.97</v>
      </c>
      <c r="AC1019">
        <v>3.7</v>
      </c>
      <c r="AD1019">
        <v>-5</v>
      </c>
      <c r="AE1019">
        <v>0.05</v>
      </c>
      <c r="AF1019">
        <v>9.6</v>
      </c>
      <c r="AG1019">
        <v>6.7</v>
      </c>
      <c r="AH1019">
        <v>299</v>
      </c>
      <c r="AI1019">
        <v>0.27</v>
      </c>
      <c r="AJ1019">
        <v>6.0999999999999999E-2</v>
      </c>
      <c r="AK1019">
        <v>20.399999999999999</v>
      </c>
      <c r="AL1019">
        <v>2.8000000000000001E-2</v>
      </c>
      <c r="AM1019">
        <v>6.59</v>
      </c>
      <c r="AN1019">
        <v>-0.02</v>
      </c>
      <c r="AO1019">
        <v>0.03</v>
      </c>
      <c r="AP1019">
        <v>5.4</v>
      </c>
      <c r="AQ1019">
        <v>0.4</v>
      </c>
      <c r="AR1019">
        <v>40.700000000000003</v>
      </c>
      <c r="AS1019">
        <v>-0.02</v>
      </c>
      <c r="AT1019">
        <v>2.4</v>
      </c>
      <c r="AU1019">
        <v>1110</v>
      </c>
      <c r="AV1019">
        <v>-0.02</v>
      </c>
      <c r="AW1019">
        <v>0.7</v>
      </c>
      <c r="AX1019">
        <v>77</v>
      </c>
      <c r="AY1019">
        <v>-0.1</v>
      </c>
      <c r="AZ1019">
        <v>33.9</v>
      </c>
    </row>
    <row r="1020" spans="1:52" hidden="1" x14ac:dyDescent="0.3">
      <c r="A1020" t="s">
        <v>3823</v>
      </c>
      <c r="B1020" t="s">
        <v>3824</v>
      </c>
      <c r="C1020" s="1" t="str">
        <f t="shared" si="164"/>
        <v>21:1175</v>
      </c>
      <c r="D1020" s="1" t="str">
        <f t="shared" si="168"/>
        <v>21:0241</v>
      </c>
      <c r="E1020" t="s">
        <v>3825</v>
      </c>
      <c r="F1020" t="s">
        <v>3826</v>
      </c>
      <c r="H1020">
        <v>71.338419999999999</v>
      </c>
      <c r="I1020">
        <v>-113.31201</v>
      </c>
      <c r="J1020" s="1" t="str">
        <f t="shared" si="169"/>
        <v>NGR bulk stream sediment</v>
      </c>
      <c r="K1020" s="1" t="str">
        <f t="shared" si="170"/>
        <v>&lt;177 micron (NGR)</v>
      </c>
      <c r="L1020">
        <v>51</v>
      </c>
      <c r="M1020" t="s">
        <v>57</v>
      </c>
      <c r="N1020">
        <v>281</v>
      </c>
      <c r="O1020">
        <v>7</v>
      </c>
      <c r="P1020">
        <v>15</v>
      </c>
      <c r="Q1020">
        <v>0.52</v>
      </c>
      <c r="R1020">
        <v>0.9</v>
      </c>
      <c r="S1020">
        <v>-0.2</v>
      </c>
      <c r="T1020">
        <v>-20</v>
      </c>
      <c r="U1020">
        <v>34.9</v>
      </c>
      <c r="V1020">
        <v>0.04</v>
      </c>
      <c r="W1020">
        <v>11.53</v>
      </c>
      <c r="X1020">
        <v>0.06</v>
      </c>
      <c r="Y1020">
        <v>4</v>
      </c>
      <c r="Z1020">
        <v>9.9</v>
      </c>
      <c r="AA1020">
        <v>11.95</v>
      </c>
      <c r="AB1020">
        <v>0.65</v>
      </c>
      <c r="AC1020">
        <v>1.5</v>
      </c>
      <c r="AD1020">
        <v>-5</v>
      </c>
      <c r="AE1020">
        <v>0.06</v>
      </c>
      <c r="AF1020">
        <v>7.4</v>
      </c>
      <c r="AG1020">
        <v>7.32</v>
      </c>
      <c r="AH1020">
        <v>173</v>
      </c>
      <c r="AI1020">
        <v>0.19</v>
      </c>
      <c r="AJ1020">
        <v>1.7000000000000001E-2</v>
      </c>
      <c r="AK1020">
        <v>7.5</v>
      </c>
      <c r="AL1020">
        <v>1.4999999999999999E-2</v>
      </c>
      <c r="AM1020">
        <v>5.09</v>
      </c>
      <c r="AN1020">
        <v>-0.02</v>
      </c>
      <c r="AO1020">
        <v>-0.02</v>
      </c>
      <c r="AP1020">
        <v>2.2000000000000002</v>
      </c>
      <c r="AQ1020">
        <v>0.1</v>
      </c>
      <c r="AR1020">
        <v>36.6</v>
      </c>
      <c r="AS1020">
        <v>-0.02</v>
      </c>
      <c r="AT1020">
        <v>2.9</v>
      </c>
      <c r="AU1020">
        <v>280</v>
      </c>
      <c r="AV1020">
        <v>0.04</v>
      </c>
      <c r="AW1020">
        <v>0.4</v>
      </c>
      <c r="AX1020">
        <v>24</v>
      </c>
      <c r="AY1020">
        <v>-0.1</v>
      </c>
      <c r="AZ1020">
        <v>12.8</v>
      </c>
    </row>
    <row r="1021" spans="1:52" hidden="1" x14ac:dyDescent="0.3">
      <c r="A1021" t="s">
        <v>3827</v>
      </c>
      <c r="B1021" t="s">
        <v>3828</v>
      </c>
      <c r="C1021" s="1" t="str">
        <f t="shared" si="164"/>
        <v>21:1175</v>
      </c>
      <c r="D1021" s="1" t="str">
        <f t="shared" si="168"/>
        <v>21:0241</v>
      </c>
      <c r="E1021" t="s">
        <v>3825</v>
      </c>
      <c r="F1021" t="s">
        <v>3829</v>
      </c>
      <c r="H1021">
        <v>71.338419999999999</v>
      </c>
      <c r="I1021">
        <v>-113.31201</v>
      </c>
      <c r="J1021" s="1" t="str">
        <f t="shared" si="169"/>
        <v>NGR bulk stream sediment</v>
      </c>
      <c r="K1021" s="1" t="str">
        <f t="shared" si="170"/>
        <v>&lt;177 micron (NGR)</v>
      </c>
      <c r="L1021">
        <v>51</v>
      </c>
      <c r="M1021" t="s">
        <v>120</v>
      </c>
      <c r="N1021">
        <v>282</v>
      </c>
      <c r="O1021">
        <v>1</v>
      </c>
      <c r="P1021">
        <v>16</v>
      </c>
      <c r="Q1021">
        <v>0.66</v>
      </c>
      <c r="R1021">
        <v>1.7</v>
      </c>
      <c r="S1021">
        <v>0.5</v>
      </c>
      <c r="T1021">
        <v>-20</v>
      </c>
      <c r="U1021">
        <v>45.4</v>
      </c>
      <c r="V1021">
        <v>0.05</v>
      </c>
      <c r="W1021">
        <v>11.22</v>
      </c>
      <c r="X1021">
        <v>0.06</v>
      </c>
      <c r="Y1021">
        <v>4.8</v>
      </c>
      <c r="Z1021">
        <v>12</v>
      </c>
      <c r="AA1021">
        <v>14.53</v>
      </c>
      <c r="AB1021">
        <v>0.95</v>
      </c>
      <c r="AC1021">
        <v>1.9</v>
      </c>
      <c r="AD1021">
        <v>6</v>
      </c>
      <c r="AE1021">
        <v>0.09</v>
      </c>
      <c r="AF1021">
        <v>8.6999999999999993</v>
      </c>
      <c r="AG1021">
        <v>7.13</v>
      </c>
      <c r="AH1021">
        <v>224</v>
      </c>
      <c r="AI1021">
        <v>0.28999999999999998</v>
      </c>
      <c r="AJ1021">
        <v>0.02</v>
      </c>
      <c r="AK1021">
        <v>9.1999999999999993</v>
      </c>
      <c r="AL1021">
        <v>1.9E-2</v>
      </c>
      <c r="AM1021">
        <v>5.82</v>
      </c>
      <c r="AN1021">
        <v>-0.02</v>
      </c>
      <c r="AO1021">
        <v>0.02</v>
      </c>
      <c r="AP1021">
        <v>2.5</v>
      </c>
      <c r="AQ1021">
        <v>0.2</v>
      </c>
      <c r="AR1021">
        <v>37.799999999999997</v>
      </c>
      <c r="AS1021">
        <v>-0.02</v>
      </c>
      <c r="AT1021">
        <v>3.3</v>
      </c>
      <c r="AU1021">
        <v>360</v>
      </c>
      <c r="AV1021">
        <v>0.05</v>
      </c>
      <c r="AW1021">
        <v>0.4</v>
      </c>
      <c r="AX1021">
        <v>27</v>
      </c>
      <c r="AY1021">
        <v>-0.1</v>
      </c>
      <c r="AZ1021">
        <v>16.600000000000001</v>
      </c>
    </row>
    <row r="1022" spans="1:52" hidden="1" x14ac:dyDescent="0.3">
      <c r="A1022" t="s">
        <v>3830</v>
      </c>
      <c r="B1022" t="s">
        <v>3831</v>
      </c>
      <c r="C1022" s="1" t="str">
        <f t="shared" si="164"/>
        <v>21:1175</v>
      </c>
      <c r="D1022" s="1" t="str">
        <f t="shared" si="168"/>
        <v>21:0241</v>
      </c>
      <c r="E1022" t="s">
        <v>3825</v>
      </c>
      <c r="F1022" t="s">
        <v>3832</v>
      </c>
      <c r="H1022">
        <v>71.338419999999999</v>
      </c>
      <c r="I1022">
        <v>-113.31201</v>
      </c>
      <c r="J1022" s="1" t="str">
        <f t="shared" si="169"/>
        <v>NGR bulk stream sediment</v>
      </c>
      <c r="K1022" s="1" t="str">
        <f t="shared" si="170"/>
        <v>&lt;177 micron (NGR)</v>
      </c>
      <c r="L1022">
        <v>51</v>
      </c>
      <c r="M1022" t="s">
        <v>116</v>
      </c>
      <c r="N1022">
        <v>283</v>
      </c>
      <c r="O1022">
        <v>1</v>
      </c>
      <c r="P1022">
        <v>16</v>
      </c>
      <c r="Q1022">
        <v>0.56000000000000005</v>
      </c>
      <c r="R1022">
        <v>0.6</v>
      </c>
      <c r="S1022">
        <v>0.2</v>
      </c>
      <c r="T1022">
        <v>-20</v>
      </c>
      <c r="U1022">
        <v>39.200000000000003</v>
      </c>
      <c r="V1022">
        <v>0.04</v>
      </c>
      <c r="W1022">
        <v>11.55</v>
      </c>
      <c r="X1022">
        <v>0.05</v>
      </c>
      <c r="Y1022">
        <v>4.0999999999999996</v>
      </c>
      <c r="Z1022">
        <v>10.5</v>
      </c>
      <c r="AA1022">
        <v>12.16</v>
      </c>
      <c r="AB1022">
        <v>0.68</v>
      </c>
      <c r="AC1022">
        <v>1.6</v>
      </c>
      <c r="AD1022">
        <v>8</v>
      </c>
      <c r="AE1022">
        <v>7.0000000000000007E-2</v>
      </c>
      <c r="AF1022">
        <v>8.1</v>
      </c>
      <c r="AG1022">
        <v>7.34</v>
      </c>
      <c r="AH1022">
        <v>177</v>
      </c>
      <c r="AI1022">
        <v>0.16</v>
      </c>
      <c r="AJ1022">
        <v>1.7999999999999999E-2</v>
      </c>
      <c r="AK1022">
        <v>7.4</v>
      </c>
      <c r="AL1022">
        <v>1.4999999999999999E-2</v>
      </c>
      <c r="AM1022">
        <v>5.48</v>
      </c>
      <c r="AN1022">
        <v>-0.02</v>
      </c>
      <c r="AO1022">
        <v>-0.02</v>
      </c>
      <c r="AP1022">
        <v>2.2999999999999998</v>
      </c>
      <c r="AQ1022">
        <v>0.1</v>
      </c>
      <c r="AR1022">
        <v>38.4</v>
      </c>
      <c r="AS1022">
        <v>-0.02</v>
      </c>
      <c r="AT1022">
        <v>3</v>
      </c>
      <c r="AU1022">
        <v>300</v>
      </c>
      <c r="AV1022">
        <v>0.05</v>
      </c>
      <c r="AW1022">
        <v>0.4</v>
      </c>
      <c r="AX1022">
        <v>24</v>
      </c>
      <c r="AY1022">
        <v>-0.1</v>
      </c>
      <c r="AZ1022">
        <v>13.1</v>
      </c>
    </row>
    <row r="1023" spans="1:52" hidden="1" x14ac:dyDescent="0.3">
      <c r="A1023" t="s">
        <v>3833</v>
      </c>
      <c r="B1023" t="s">
        <v>3834</v>
      </c>
      <c r="C1023" s="1" t="str">
        <f t="shared" si="164"/>
        <v>21:1175</v>
      </c>
      <c r="D1023" s="1" t="str">
        <f t="shared" si="168"/>
        <v>21:0241</v>
      </c>
      <c r="E1023" t="s">
        <v>3835</v>
      </c>
      <c r="F1023" t="s">
        <v>3836</v>
      </c>
      <c r="H1023">
        <v>71.361959999999996</v>
      </c>
      <c r="I1023">
        <v>-113.29801</v>
      </c>
      <c r="J1023" s="1" t="str">
        <f t="shared" si="169"/>
        <v>NGR bulk stream sediment</v>
      </c>
      <c r="K1023" s="1" t="str">
        <f t="shared" si="170"/>
        <v>&lt;177 micron (NGR)</v>
      </c>
      <c r="L1023">
        <v>51</v>
      </c>
      <c r="M1023" t="s">
        <v>62</v>
      </c>
      <c r="N1023">
        <v>284</v>
      </c>
      <c r="O1023">
        <v>1</v>
      </c>
      <c r="P1023">
        <v>26</v>
      </c>
      <c r="Q1023">
        <v>1</v>
      </c>
      <c r="R1023">
        <v>0.8</v>
      </c>
      <c r="S1023">
        <v>1.2</v>
      </c>
      <c r="T1023">
        <v>-20</v>
      </c>
      <c r="U1023">
        <v>51.2</v>
      </c>
      <c r="V1023">
        <v>0.05</v>
      </c>
      <c r="W1023">
        <v>5.31</v>
      </c>
      <c r="X1023">
        <v>0.09</v>
      </c>
      <c r="Y1023">
        <v>5.5</v>
      </c>
      <c r="Z1023">
        <v>17.5</v>
      </c>
      <c r="AA1023">
        <v>21.12</v>
      </c>
      <c r="AB1023">
        <v>0.96</v>
      </c>
      <c r="AC1023">
        <v>3</v>
      </c>
      <c r="AD1023">
        <v>11</v>
      </c>
      <c r="AE1023">
        <v>0.09</v>
      </c>
      <c r="AF1023">
        <v>10.3</v>
      </c>
      <c r="AG1023">
        <v>3.8</v>
      </c>
      <c r="AH1023">
        <v>119</v>
      </c>
      <c r="AI1023">
        <v>0.17</v>
      </c>
      <c r="AJ1023">
        <v>2.9000000000000001E-2</v>
      </c>
      <c r="AK1023">
        <v>11.4</v>
      </c>
      <c r="AL1023">
        <v>2.3E-2</v>
      </c>
      <c r="AM1023">
        <v>7.99</v>
      </c>
      <c r="AN1023">
        <v>7.0000000000000007E-2</v>
      </c>
      <c r="AO1023">
        <v>0.03</v>
      </c>
      <c r="AP1023">
        <v>3.2</v>
      </c>
      <c r="AQ1023">
        <v>0.2</v>
      </c>
      <c r="AR1023">
        <v>22.6</v>
      </c>
      <c r="AS1023">
        <v>-0.02</v>
      </c>
      <c r="AT1023">
        <v>3.7</v>
      </c>
      <c r="AU1023">
        <v>630</v>
      </c>
      <c r="AV1023">
        <v>0.06</v>
      </c>
      <c r="AW1023">
        <v>0.6</v>
      </c>
      <c r="AX1023">
        <v>36</v>
      </c>
      <c r="AY1023">
        <v>-0.1</v>
      </c>
      <c r="AZ1023">
        <v>29.2</v>
      </c>
    </row>
    <row r="1024" spans="1:52" hidden="1" x14ac:dyDescent="0.3">
      <c r="A1024" t="s">
        <v>3837</v>
      </c>
      <c r="B1024" t="s">
        <v>3838</v>
      </c>
      <c r="C1024" s="1" t="str">
        <f t="shared" si="164"/>
        <v>21:1175</v>
      </c>
      <c r="D1024" s="1" t="str">
        <f>HYPERLINK("http://geochem.nrcan.gc.ca/cdogs/content/svy/svy_e.htm", "")</f>
        <v/>
      </c>
      <c r="G1024" s="1" t="str">
        <f>HYPERLINK("http://geochem.nrcan.gc.ca/cdogs/content/cr_/cr_00091_e.htm", "91")</f>
        <v>91</v>
      </c>
      <c r="J1024" t="s">
        <v>70</v>
      </c>
      <c r="K1024" t="s">
        <v>71</v>
      </c>
      <c r="L1024">
        <v>51</v>
      </c>
      <c r="M1024" t="s">
        <v>72</v>
      </c>
      <c r="N1024">
        <v>285</v>
      </c>
      <c r="O1024">
        <v>8</v>
      </c>
      <c r="P1024">
        <v>277</v>
      </c>
      <c r="Q1024">
        <v>1.08</v>
      </c>
      <c r="R1024">
        <v>18.2</v>
      </c>
      <c r="S1024">
        <v>2.2999999999999998</v>
      </c>
      <c r="T1024">
        <v>-20</v>
      </c>
      <c r="U1024">
        <v>268.60000000000002</v>
      </c>
      <c r="V1024">
        <v>0.48</v>
      </c>
      <c r="W1024">
        <v>1.52</v>
      </c>
      <c r="X1024">
        <v>0.97</v>
      </c>
      <c r="Y1024">
        <v>14.2</v>
      </c>
      <c r="Z1024">
        <v>27.5</v>
      </c>
      <c r="AA1024">
        <v>37.17</v>
      </c>
      <c r="AB1024">
        <v>3.09</v>
      </c>
      <c r="AC1024">
        <v>3.7</v>
      </c>
      <c r="AD1024">
        <v>96</v>
      </c>
      <c r="AE1024">
        <v>7.0000000000000007E-2</v>
      </c>
      <c r="AF1024">
        <v>20.100000000000001</v>
      </c>
      <c r="AG1024">
        <v>0.71</v>
      </c>
      <c r="AH1024">
        <v>3499</v>
      </c>
      <c r="AI1024">
        <v>0.92</v>
      </c>
      <c r="AJ1024">
        <v>2.5000000000000001E-2</v>
      </c>
      <c r="AK1024">
        <v>19.899999999999999</v>
      </c>
      <c r="AL1024">
        <v>0.16300000000000001</v>
      </c>
      <c r="AM1024">
        <v>37.75</v>
      </c>
      <c r="AN1024">
        <v>0.2</v>
      </c>
      <c r="AO1024">
        <v>2.09</v>
      </c>
      <c r="AP1024">
        <v>3.1</v>
      </c>
      <c r="AQ1024">
        <v>1.8</v>
      </c>
      <c r="AR1024">
        <v>30.1</v>
      </c>
      <c r="AS1024">
        <v>0.05</v>
      </c>
      <c r="AT1024">
        <v>0.8</v>
      </c>
      <c r="AU1024">
        <v>320</v>
      </c>
      <c r="AV1024">
        <v>0.23</v>
      </c>
      <c r="AW1024">
        <v>7.9</v>
      </c>
      <c r="AX1024">
        <v>42</v>
      </c>
      <c r="AY1024">
        <v>0.2</v>
      </c>
      <c r="AZ1024">
        <v>160.4</v>
      </c>
    </row>
    <row r="1025" spans="1:52" hidden="1" x14ac:dyDescent="0.3">
      <c r="A1025" t="s">
        <v>3839</v>
      </c>
      <c r="B1025" t="s">
        <v>3840</v>
      </c>
      <c r="C1025" s="1" t="str">
        <f t="shared" si="164"/>
        <v>21:1175</v>
      </c>
      <c r="D1025" s="1" t="str">
        <f t="shared" ref="D1025:D1037" si="171">HYPERLINK("http://geochem.nrcan.gc.ca/cdogs/content/svy/svy210241_e.htm", "21:0241")</f>
        <v>21:0241</v>
      </c>
      <c r="E1025" t="s">
        <v>3841</v>
      </c>
      <c r="F1025" t="s">
        <v>3842</v>
      </c>
      <c r="H1025">
        <v>71.383830000000003</v>
      </c>
      <c r="I1025">
        <v>-113.36302000000001</v>
      </c>
      <c r="J1025" s="1" t="str">
        <f t="shared" ref="J1025:J1037" si="172">HYPERLINK("http://geochem.nrcan.gc.ca/cdogs/content/kwd/kwd020030_e.htm", "NGR bulk stream sediment")</f>
        <v>NGR bulk stream sediment</v>
      </c>
      <c r="K1025" s="1" t="str">
        <f t="shared" ref="K1025:K1037" si="173">HYPERLINK("http://geochem.nrcan.gc.ca/cdogs/content/kwd/kwd080006_e.htm", "&lt;177 micron (NGR)")</f>
        <v>&lt;177 micron (NGR)</v>
      </c>
      <c r="L1025">
        <v>51</v>
      </c>
      <c r="M1025" t="s">
        <v>67</v>
      </c>
      <c r="N1025">
        <v>286</v>
      </c>
      <c r="O1025">
        <v>1</v>
      </c>
      <c r="P1025">
        <v>22</v>
      </c>
      <c r="Q1025">
        <v>0.68</v>
      </c>
      <c r="R1025">
        <v>1.7</v>
      </c>
      <c r="S1025">
        <v>-0.2</v>
      </c>
      <c r="T1025">
        <v>-20</v>
      </c>
      <c r="U1025">
        <v>44.8</v>
      </c>
      <c r="V1025">
        <v>0.06</v>
      </c>
      <c r="W1025">
        <v>10.58</v>
      </c>
      <c r="X1025">
        <v>7.0000000000000007E-2</v>
      </c>
      <c r="Y1025">
        <v>5.9</v>
      </c>
      <c r="Z1025">
        <v>11.9</v>
      </c>
      <c r="AA1025">
        <v>17.29</v>
      </c>
      <c r="AB1025">
        <v>1.06</v>
      </c>
      <c r="AC1025">
        <v>2.2000000000000002</v>
      </c>
      <c r="AD1025">
        <v>-5</v>
      </c>
      <c r="AE1025">
        <v>7.0000000000000007E-2</v>
      </c>
      <c r="AF1025">
        <v>9.6</v>
      </c>
      <c r="AG1025">
        <v>6.78</v>
      </c>
      <c r="AH1025">
        <v>281</v>
      </c>
      <c r="AI1025">
        <v>0.24</v>
      </c>
      <c r="AJ1025">
        <v>1.7000000000000001E-2</v>
      </c>
      <c r="AK1025">
        <v>10.4</v>
      </c>
      <c r="AL1025">
        <v>0.02</v>
      </c>
      <c r="AM1025">
        <v>6.96</v>
      </c>
      <c r="AN1025">
        <v>-0.02</v>
      </c>
      <c r="AO1025">
        <v>0.03</v>
      </c>
      <c r="AP1025">
        <v>2.5</v>
      </c>
      <c r="AQ1025">
        <v>-0.1</v>
      </c>
      <c r="AR1025">
        <v>37.1</v>
      </c>
      <c r="AS1025">
        <v>-0.02</v>
      </c>
      <c r="AT1025">
        <v>3.7</v>
      </c>
      <c r="AU1025">
        <v>380</v>
      </c>
      <c r="AV1025">
        <v>7.0000000000000007E-2</v>
      </c>
      <c r="AW1025">
        <v>0.5</v>
      </c>
      <c r="AX1025">
        <v>27</v>
      </c>
      <c r="AY1025">
        <v>-0.1</v>
      </c>
      <c r="AZ1025">
        <v>17.3</v>
      </c>
    </row>
    <row r="1026" spans="1:52" hidden="1" x14ac:dyDescent="0.3">
      <c r="A1026" t="s">
        <v>3843</v>
      </c>
      <c r="B1026" t="s">
        <v>3844</v>
      </c>
      <c r="C1026" s="1" t="str">
        <f t="shared" si="164"/>
        <v>21:1175</v>
      </c>
      <c r="D1026" s="1" t="str">
        <f t="shared" si="171"/>
        <v>21:0241</v>
      </c>
      <c r="E1026" t="s">
        <v>3845</v>
      </c>
      <c r="F1026" t="s">
        <v>3846</v>
      </c>
      <c r="H1026">
        <v>71.396150000000006</v>
      </c>
      <c r="I1026">
        <v>-113.28400999999999</v>
      </c>
      <c r="J1026" s="1" t="str">
        <f t="shared" si="172"/>
        <v>NGR bulk stream sediment</v>
      </c>
      <c r="K1026" s="1" t="str">
        <f t="shared" si="173"/>
        <v>&lt;177 micron (NGR)</v>
      </c>
      <c r="L1026">
        <v>51</v>
      </c>
      <c r="M1026" t="s">
        <v>77</v>
      </c>
      <c r="N1026">
        <v>287</v>
      </c>
      <c r="O1026">
        <v>1</v>
      </c>
      <c r="P1026">
        <v>26</v>
      </c>
      <c r="Q1026">
        <v>1.24</v>
      </c>
      <c r="R1026">
        <v>1.8</v>
      </c>
      <c r="S1026">
        <v>0.5</v>
      </c>
      <c r="T1026">
        <v>-20</v>
      </c>
      <c r="U1026">
        <v>50.8</v>
      </c>
      <c r="V1026">
        <v>0.06</v>
      </c>
      <c r="W1026">
        <v>6.16</v>
      </c>
      <c r="X1026">
        <v>0.09</v>
      </c>
      <c r="Y1026">
        <v>11.2</v>
      </c>
      <c r="Z1026">
        <v>25.3</v>
      </c>
      <c r="AA1026">
        <v>34.25</v>
      </c>
      <c r="AB1026">
        <v>1.87</v>
      </c>
      <c r="AC1026">
        <v>3.7</v>
      </c>
      <c r="AD1026">
        <v>17</v>
      </c>
      <c r="AE1026">
        <v>0.09</v>
      </c>
      <c r="AF1026">
        <v>8.6999999999999993</v>
      </c>
      <c r="AG1026">
        <v>4.67</v>
      </c>
      <c r="AH1026">
        <v>474</v>
      </c>
      <c r="AI1026">
        <v>0.25</v>
      </c>
      <c r="AJ1026">
        <v>5.7000000000000002E-2</v>
      </c>
      <c r="AK1026">
        <v>20.5</v>
      </c>
      <c r="AL1026">
        <v>3.2000000000000001E-2</v>
      </c>
      <c r="AM1026">
        <v>7.02</v>
      </c>
      <c r="AN1026">
        <v>0.04</v>
      </c>
      <c r="AO1026">
        <v>0.04</v>
      </c>
      <c r="AP1026">
        <v>4.0999999999999996</v>
      </c>
      <c r="AQ1026">
        <v>0.2</v>
      </c>
      <c r="AR1026">
        <v>26.3</v>
      </c>
      <c r="AS1026">
        <v>-0.02</v>
      </c>
      <c r="AT1026">
        <v>2.4</v>
      </c>
      <c r="AU1026">
        <v>1150</v>
      </c>
      <c r="AV1026">
        <v>0.05</v>
      </c>
      <c r="AW1026">
        <v>0.5</v>
      </c>
      <c r="AX1026">
        <v>56</v>
      </c>
      <c r="AY1026">
        <v>-0.1</v>
      </c>
      <c r="AZ1026">
        <v>37.4</v>
      </c>
    </row>
    <row r="1027" spans="1:52" hidden="1" x14ac:dyDescent="0.3">
      <c r="A1027" t="s">
        <v>3847</v>
      </c>
      <c r="B1027" t="s">
        <v>3848</v>
      </c>
      <c r="C1027" s="1" t="str">
        <f t="shared" si="164"/>
        <v>21:1175</v>
      </c>
      <c r="D1027" s="1" t="str">
        <f t="shared" si="171"/>
        <v>21:0241</v>
      </c>
      <c r="E1027" t="s">
        <v>3849</v>
      </c>
      <c r="F1027" t="s">
        <v>3850</v>
      </c>
      <c r="H1027">
        <v>71.420060000000007</v>
      </c>
      <c r="I1027">
        <v>-113.31102</v>
      </c>
      <c r="J1027" s="1" t="str">
        <f t="shared" si="172"/>
        <v>NGR bulk stream sediment</v>
      </c>
      <c r="K1027" s="1" t="str">
        <f t="shared" si="173"/>
        <v>&lt;177 micron (NGR)</v>
      </c>
      <c r="L1027">
        <v>51</v>
      </c>
      <c r="M1027" t="s">
        <v>82</v>
      </c>
      <c r="N1027">
        <v>288</v>
      </c>
      <c r="O1027">
        <v>1</v>
      </c>
      <c r="P1027">
        <v>27</v>
      </c>
      <c r="Q1027">
        <v>1.18</v>
      </c>
      <c r="R1027">
        <v>1.2</v>
      </c>
      <c r="S1027">
        <v>0.9</v>
      </c>
      <c r="T1027">
        <v>-20</v>
      </c>
      <c r="U1027">
        <v>36.799999999999997</v>
      </c>
      <c r="V1027">
        <v>0.06</v>
      </c>
      <c r="W1027">
        <v>7.62</v>
      </c>
      <c r="X1027">
        <v>0.09</v>
      </c>
      <c r="Y1027">
        <v>8.9</v>
      </c>
      <c r="Z1027">
        <v>15.1</v>
      </c>
      <c r="AA1027">
        <v>47.55</v>
      </c>
      <c r="AB1027">
        <v>1.55</v>
      </c>
      <c r="AC1027">
        <v>3.8</v>
      </c>
      <c r="AD1027">
        <v>6</v>
      </c>
      <c r="AE1027">
        <v>0.06</v>
      </c>
      <c r="AF1027">
        <v>9</v>
      </c>
      <c r="AG1027">
        <v>5</v>
      </c>
      <c r="AH1027">
        <v>206</v>
      </c>
      <c r="AI1027">
        <v>0.21</v>
      </c>
      <c r="AJ1027">
        <v>2.5999999999999999E-2</v>
      </c>
      <c r="AK1027">
        <v>14.8</v>
      </c>
      <c r="AL1027">
        <v>2.4E-2</v>
      </c>
      <c r="AM1027">
        <v>6.78</v>
      </c>
      <c r="AN1027">
        <v>-0.02</v>
      </c>
      <c r="AO1027">
        <v>0.03</v>
      </c>
      <c r="AP1027">
        <v>4.4000000000000004</v>
      </c>
      <c r="AQ1027">
        <v>0.2</v>
      </c>
      <c r="AR1027">
        <v>29.4</v>
      </c>
      <c r="AS1027">
        <v>-0.02</v>
      </c>
      <c r="AT1027">
        <v>3.3</v>
      </c>
      <c r="AU1027">
        <v>1170</v>
      </c>
      <c r="AV1027">
        <v>0.04</v>
      </c>
      <c r="AW1027">
        <v>0.4</v>
      </c>
      <c r="AX1027">
        <v>60</v>
      </c>
      <c r="AY1027">
        <v>-0.1</v>
      </c>
      <c r="AZ1027">
        <v>29.3</v>
      </c>
    </row>
    <row r="1028" spans="1:52" hidden="1" x14ac:dyDescent="0.3">
      <c r="A1028" t="s">
        <v>3851</v>
      </c>
      <c r="B1028" t="s">
        <v>3852</v>
      </c>
      <c r="C1028" s="1" t="str">
        <f t="shared" si="164"/>
        <v>21:1175</v>
      </c>
      <c r="D1028" s="1" t="str">
        <f t="shared" si="171"/>
        <v>21:0241</v>
      </c>
      <c r="E1028" t="s">
        <v>3853</v>
      </c>
      <c r="F1028" t="s">
        <v>3854</v>
      </c>
      <c r="H1028">
        <v>71.421899999999994</v>
      </c>
      <c r="I1028">
        <v>-113.34602</v>
      </c>
      <c r="J1028" s="1" t="str">
        <f t="shared" si="172"/>
        <v>NGR bulk stream sediment</v>
      </c>
      <c r="K1028" s="1" t="str">
        <f t="shared" si="173"/>
        <v>&lt;177 micron (NGR)</v>
      </c>
      <c r="L1028">
        <v>51</v>
      </c>
      <c r="M1028" t="s">
        <v>87</v>
      </c>
      <c r="N1028">
        <v>289</v>
      </c>
      <c r="O1028">
        <v>1</v>
      </c>
      <c r="P1028">
        <v>21</v>
      </c>
      <c r="Q1028">
        <v>0.63</v>
      </c>
      <c r="R1028">
        <v>2</v>
      </c>
      <c r="S1028">
        <v>0.6</v>
      </c>
      <c r="T1028">
        <v>-20</v>
      </c>
      <c r="U1028">
        <v>40.9</v>
      </c>
      <c r="V1028">
        <v>0.06</v>
      </c>
      <c r="W1028">
        <v>11.23</v>
      </c>
      <c r="X1028">
        <v>0.06</v>
      </c>
      <c r="Y1028">
        <v>5.9</v>
      </c>
      <c r="Z1028">
        <v>10.4</v>
      </c>
      <c r="AA1028">
        <v>19.37</v>
      </c>
      <c r="AB1028">
        <v>0.99</v>
      </c>
      <c r="AC1028">
        <v>1.9</v>
      </c>
      <c r="AD1028">
        <v>5</v>
      </c>
      <c r="AE1028">
        <v>0.1</v>
      </c>
      <c r="AF1028">
        <v>8.1999999999999993</v>
      </c>
      <c r="AG1028">
        <v>7.04</v>
      </c>
      <c r="AH1028">
        <v>286</v>
      </c>
      <c r="AI1028">
        <v>0.28999999999999998</v>
      </c>
      <c r="AJ1028">
        <v>1.7999999999999999E-2</v>
      </c>
      <c r="AK1028">
        <v>9.1999999999999993</v>
      </c>
      <c r="AL1028">
        <v>0.02</v>
      </c>
      <c r="AM1028">
        <v>7.07</v>
      </c>
      <c r="AN1028">
        <v>-0.02</v>
      </c>
      <c r="AO1028">
        <v>0.02</v>
      </c>
      <c r="AP1028">
        <v>2.2000000000000002</v>
      </c>
      <c r="AQ1028">
        <v>0.1</v>
      </c>
      <c r="AR1028">
        <v>41.2</v>
      </c>
      <c r="AS1028">
        <v>-0.02</v>
      </c>
      <c r="AT1028">
        <v>3.2</v>
      </c>
      <c r="AU1028">
        <v>360</v>
      </c>
      <c r="AV1028">
        <v>0.08</v>
      </c>
      <c r="AW1028">
        <v>0.4</v>
      </c>
      <c r="AX1028">
        <v>25</v>
      </c>
      <c r="AY1028">
        <v>-0.1</v>
      </c>
      <c r="AZ1028">
        <v>17.5</v>
      </c>
    </row>
    <row r="1029" spans="1:52" hidden="1" x14ac:dyDescent="0.3">
      <c r="A1029" t="s">
        <v>3855</v>
      </c>
      <c r="B1029" t="s">
        <v>3856</v>
      </c>
      <c r="C1029" s="1" t="str">
        <f t="shared" si="164"/>
        <v>21:1175</v>
      </c>
      <c r="D1029" s="1" t="str">
        <f t="shared" si="171"/>
        <v>21:0241</v>
      </c>
      <c r="E1029" t="s">
        <v>3857</v>
      </c>
      <c r="F1029" t="s">
        <v>3858</v>
      </c>
      <c r="H1029">
        <v>71.446010000000001</v>
      </c>
      <c r="I1029">
        <v>-113.25801</v>
      </c>
      <c r="J1029" s="1" t="str">
        <f t="shared" si="172"/>
        <v>NGR bulk stream sediment</v>
      </c>
      <c r="K1029" s="1" t="str">
        <f t="shared" si="173"/>
        <v>&lt;177 micron (NGR)</v>
      </c>
      <c r="L1029">
        <v>51</v>
      </c>
      <c r="M1029" t="s">
        <v>92</v>
      </c>
      <c r="N1029">
        <v>290</v>
      </c>
      <c r="O1029">
        <v>1</v>
      </c>
      <c r="P1029">
        <v>23</v>
      </c>
      <c r="Q1029">
        <v>1.7</v>
      </c>
      <c r="R1029">
        <v>1.1000000000000001</v>
      </c>
      <c r="S1029">
        <v>0.7</v>
      </c>
      <c r="T1029">
        <v>-20</v>
      </c>
      <c r="U1029">
        <v>33.4</v>
      </c>
      <c r="V1029">
        <v>0.05</v>
      </c>
      <c r="W1029">
        <v>5.08</v>
      </c>
      <c r="X1029">
        <v>0.11</v>
      </c>
      <c r="Y1029">
        <v>16.3</v>
      </c>
      <c r="Z1029">
        <v>19.8</v>
      </c>
      <c r="AA1029">
        <v>65.63</v>
      </c>
      <c r="AB1029">
        <v>3.05</v>
      </c>
      <c r="AC1029">
        <v>5.8</v>
      </c>
      <c r="AD1029">
        <v>-5</v>
      </c>
      <c r="AE1029">
        <v>0.04</v>
      </c>
      <c r="AF1029">
        <v>6.7</v>
      </c>
      <c r="AG1029">
        <v>3.43</v>
      </c>
      <c r="AH1029">
        <v>540</v>
      </c>
      <c r="AI1029">
        <v>0.22</v>
      </c>
      <c r="AJ1029">
        <v>4.8000000000000001E-2</v>
      </c>
      <c r="AK1029">
        <v>25.7</v>
      </c>
      <c r="AL1029">
        <v>2.7E-2</v>
      </c>
      <c r="AM1029">
        <v>5.5</v>
      </c>
      <c r="AN1029">
        <v>-0.02</v>
      </c>
      <c r="AO1029">
        <v>0.02</v>
      </c>
      <c r="AP1029">
        <v>5.8</v>
      </c>
      <c r="AQ1029">
        <v>0.2</v>
      </c>
      <c r="AR1029">
        <v>25.7</v>
      </c>
      <c r="AS1029">
        <v>-0.02</v>
      </c>
      <c r="AT1029">
        <v>2.2000000000000002</v>
      </c>
      <c r="AU1029">
        <v>2720</v>
      </c>
      <c r="AV1029">
        <v>-0.02</v>
      </c>
      <c r="AW1029">
        <v>0.3</v>
      </c>
      <c r="AX1029">
        <v>129</v>
      </c>
      <c r="AY1029">
        <v>-0.1</v>
      </c>
      <c r="AZ1029">
        <v>40.200000000000003</v>
      </c>
    </row>
    <row r="1030" spans="1:52" hidden="1" x14ac:dyDescent="0.3">
      <c r="A1030" t="s">
        <v>3859</v>
      </c>
      <c r="B1030" t="s">
        <v>3860</v>
      </c>
      <c r="C1030" s="1" t="str">
        <f t="shared" si="164"/>
        <v>21:1175</v>
      </c>
      <c r="D1030" s="1" t="str">
        <f t="shared" si="171"/>
        <v>21:0241</v>
      </c>
      <c r="E1030" t="s">
        <v>3861</v>
      </c>
      <c r="F1030" t="s">
        <v>3862</v>
      </c>
      <c r="H1030">
        <v>71.483760000000004</v>
      </c>
      <c r="I1030">
        <v>-113.27602</v>
      </c>
      <c r="J1030" s="1" t="str">
        <f t="shared" si="172"/>
        <v>NGR bulk stream sediment</v>
      </c>
      <c r="K1030" s="1" t="str">
        <f t="shared" si="173"/>
        <v>&lt;177 micron (NGR)</v>
      </c>
      <c r="L1030">
        <v>51</v>
      </c>
      <c r="M1030" t="s">
        <v>97</v>
      </c>
      <c r="N1030">
        <v>291</v>
      </c>
      <c r="O1030">
        <v>1</v>
      </c>
      <c r="P1030">
        <v>20</v>
      </c>
      <c r="Q1030">
        <v>1.24</v>
      </c>
      <c r="R1030">
        <v>1.4</v>
      </c>
      <c r="S1030">
        <v>0.4</v>
      </c>
      <c r="T1030">
        <v>-20</v>
      </c>
      <c r="U1030">
        <v>32.4</v>
      </c>
      <c r="V1030">
        <v>0.05</v>
      </c>
      <c r="W1030">
        <v>7.25</v>
      </c>
      <c r="X1030">
        <v>0.08</v>
      </c>
      <c r="Y1030">
        <v>10.9</v>
      </c>
      <c r="Z1030">
        <v>15.2</v>
      </c>
      <c r="AA1030">
        <v>49.28</v>
      </c>
      <c r="AB1030">
        <v>2.17</v>
      </c>
      <c r="AC1030">
        <v>3.9</v>
      </c>
      <c r="AD1030">
        <v>-5</v>
      </c>
      <c r="AE1030">
        <v>0.05</v>
      </c>
      <c r="AF1030">
        <v>7.7</v>
      </c>
      <c r="AG1030">
        <v>4.7300000000000004</v>
      </c>
      <c r="AH1030">
        <v>403</v>
      </c>
      <c r="AI1030">
        <v>0.24</v>
      </c>
      <c r="AJ1030">
        <v>4.2000000000000003E-2</v>
      </c>
      <c r="AK1030">
        <v>19</v>
      </c>
      <c r="AL1030">
        <v>2.3E-2</v>
      </c>
      <c r="AM1030">
        <v>5.6</v>
      </c>
      <c r="AN1030">
        <v>-0.02</v>
      </c>
      <c r="AO1030">
        <v>0.03</v>
      </c>
      <c r="AP1030">
        <v>4.2</v>
      </c>
      <c r="AQ1030">
        <v>0.2</v>
      </c>
      <c r="AR1030">
        <v>30.2</v>
      </c>
      <c r="AS1030">
        <v>0.02</v>
      </c>
      <c r="AT1030">
        <v>2.5</v>
      </c>
      <c r="AU1030">
        <v>1660</v>
      </c>
      <c r="AV1030">
        <v>-0.02</v>
      </c>
      <c r="AW1030">
        <v>0.4</v>
      </c>
      <c r="AX1030">
        <v>88</v>
      </c>
      <c r="AY1030">
        <v>-0.1</v>
      </c>
      <c r="AZ1030">
        <v>31</v>
      </c>
    </row>
    <row r="1031" spans="1:52" hidden="1" x14ac:dyDescent="0.3">
      <c r="A1031" t="s">
        <v>3863</v>
      </c>
      <c r="B1031" t="s">
        <v>3864</v>
      </c>
      <c r="C1031" s="1" t="str">
        <f t="shared" si="164"/>
        <v>21:1175</v>
      </c>
      <c r="D1031" s="1" t="str">
        <f t="shared" si="171"/>
        <v>21:0241</v>
      </c>
      <c r="E1031" t="s">
        <v>3865</v>
      </c>
      <c r="F1031" t="s">
        <v>3866</v>
      </c>
      <c r="H1031">
        <v>71.489459999999994</v>
      </c>
      <c r="I1031">
        <v>-113.25502</v>
      </c>
      <c r="J1031" s="1" t="str">
        <f t="shared" si="172"/>
        <v>NGR bulk stream sediment</v>
      </c>
      <c r="K1031" s="1" t="str">
        <f t="shared" si="173"/>
        <v>&lt;177 micron (NGR)</v>
      </c>
      <c r="L1031">
        <v>51</v>
      </c>
      <c r="M1031" t="s">
        <v>102</v>
      </c>
      <c r="N1031">
        <v>292</v>
      </c>
      <c r="O1031">
        <v>1</v>
      </c>
      <c r="P1031">
        <v>29</v>
      </c>
      <c r="Q1031">
        <v>2.27</v>
      </c>
      <c r="R1031">
        <v>1.1000000000000001</v>
      </c>
      <c r="S1031">
        <v>2.5</v>
      </c>
      <c r="T1031">
        <v>-20</v>
      </c>
      <c r="U1031">
        <v>36.5</v>
      </c>
      <c r="V1031">
        <v>7.0000000000000007E-2</v>
      </c>
      <c r="W1031">
        <v>1.83</v>
      </c>
      <c r="X1031">
        <v>0.16</v>
      </c>
      <c r="Y1031">
        <v>22.4</v>
      </c>
      <c r="Z1031">
        <v>34.9</v>
      </c>
      <c r="AA1031">
        <v>104.45</v>
      </c>
      <c r="AB1031">
        <v>4.4000000000000004</v>
      </c>
      <c r="AC1031">
        <v>8.6</v>
      </c>
      <c r="AD1031">
        <v>19</v>
      </c>
      <c r="AE1031">
        <v>0.05</v>
      </c>
      <c r="AF1031">
        <v>9.3000000000000007</v>
      </c>
      <c r="AG1031">
        <v>1.37</v>
      </c>
      <c r="AH1031">
        <v>654</v>
      </c>
      <c r="AI1031">
        <v>0.23</v>
      </c>
      <c r="AJ1031">
        <v>5.1999999999999998E-2</v>
      </c>
      <c r="AK1031">
        <v>37.9</v>
      </c>
      <c r="AL1031">
        <v>3.2000000000000001E-2</v>
      </c>
      <c r="AM1031">
        <v>6.19</v>
      </c>
      <c r="AN1031">
        <v>0.03</v>
      </c>
      <c r="AO1031">
        <v>0.03</v>
      </c>
      <c r="AP1031">
        <v>9.5</v>
      </c>
      <c r="AQ1031">
        <v>0.3</v>
      </c>
      <c r="AR1031">
        <v>19.600000000000001</v>
      </c>
      <c r="AS1031">
        <v>-0.02</v>
      </c>
      <c r="AT1031">
        <v>3.1</v>
      </c>
      <c r="AU1031">
        <v>4000</v>
      </c>
      <c r="AV1031">
        <v>-0.02</v>
      </c>
      <c r="AW1031">
        <v>0.4</v>
      </c>
      <c r="AX1031">
        <v>194</v>
      </c>
      <c r="AY1031">
        <v>-0.1</v>
      </c>
      <c r="AZ1031">
        <v>60.1</v>
      </c>
    </row>
    <row r="1032" spans="1:52" hidden="1" x14ac:dyDescent="0.3">
      <c r="A1032" t="s">
        <v>3867</v>
      </c>
      <c r="B1032" t="s">
        <v>3868</v>
      </c>
      <c r="C1032" s="1" t="str">
        <f t="shared" si="164"/>
        <v>21:1175</v>
      </c>
      <c r="D1032" s="1" t="str">
        <f t="shared" si="171"/>
        <v>21:0241</v>
      </c>
      <c r="E1032" t="s">
        <v>3869</v>
      </c>
      <c r="F1032" t="s">
        <v>3870</v>
      </c>
      <c r="H1032">
        <v>71.510850000000005</v>
      </c>
      <c r="I1032">
        <v>-113.27302</v>
      </c>
      <c r="J1032" s="1" t="str">
        <f t="shared" si="172"/>
        <v>NGR bulk stream sediment</v>
      </c>
      <c r="K1032" s="1" t="str">
        <f t="shared" si="173"/>
        <v>&lt;177 micron (NGR)</v>
      </c>
      <c r="L1032">
        <v>51</v>
      </c>
      <c r="M1032" t="s">
        <v>107</v>
      </c>
      <c r="N1032">
        <v>293</v>
      </c>
      <c r="O1032">
        <v>1</v>
      </c>
      <c r="P1032">
        <v>27</v>
      </c>
      <c r="Q1032">
        <v>1.79</v>
      </c>
      <c r="R1032">
        <v>1.9</v>
      </c>
      <c r="S1032">
        <v>1.5</v>
      </c>
      <c r="T1032">
        <v>-20</v>
      </c>
      <c r="U1032">
        <v>43</v>
      </c>
      <c r="V1032">
        <v>0.08</v>
      </c>
      <c r="W1032">
        <v>3.07</v>
      </c>
      <c r="X1032">
        <v>0.12</v>
      </c>
      <c r="Y1032">
        <v>19.7</v>
      </c>
      <c r="Z1032">
        <v>26.9</v>
      </c>
      <c r="AA1032">
        <v>101.53</v>
      </c>
      <c r="AB1032">
        <v>3.7</v>
      </c>
      <c r="AC1032">
        <v>7.2</v>
      </c>
      <c r="AD1032">
        <v>7</v>
      </c>
      <c r="AE1032">
        <v>7.0000000000000007E-2</v>
      </c>
      <c r="AF1032">
        <v>10.9</v>
      </c>
      <c r="AG1032">
        <v>2.2799999999999998</v>
      </c>
      <c r="AH1032">
        <v>672</v>
      </c>
      <c r="AI1032">
        <v>0.28000000000000003</v>
      </c>
      <c r="AJ1032">
        <v>4.3999999999999997E-2</v>
      </c>
      <c r="AK1032">
        <v>33.5</v>
      </c>
      <c r="AL1032">
        <v>3.6999999999999998E-2</v>
      </c>
      <c r="AM1032">
        <v>7.64</v>
      </c>
      <c r="AN1032">
        <v>0.03</v>
      </c>
      <c r="AO1032">
        <v>0.03</v>
      </c>
      <c r="AP1032">
        <v>8.1</v>
      </c>
      <c r="AQ1032">
        <v>0.2</v>
      </c>
      <c r="AR1032">
        <v>19.600000000000001</v>
      </c>
      <c r="AS1032">
        <v>-0.02</v>
      </c>
      <c r="AT1032">
        <v>3</v>
      </c>
      <c r="AU1032">
        <v>2610</v>
      </c>
      <c r="AV1032">
        <v>0.03</v>
      </c>
      <c r="AW1032">
        <v>0.4</v>
      </c>
      <c r="AX1032">
        <v>143</v>
      </c>
      <c r="AY1032">
        <v>-0.1</v>
      </c>
      <c r="AZ1032">
        <v>52.9</v>
      </c>
    </row>
    <row r="1033" spans="1:52" hidden="1" x14ac:dyDescent="0.3">
      <c r="A1033" t="s">
        <v>3871</v>
      </c>
      <c r="B1033" t="s">
        <v>3872</v>
      </c>
      <c r="C1033" s="1" t="str">
        <f t="shared" si="164"/>
        <v>21:1175</v>
      </c>
      <c r="D1033" s="1" t="str">
        <f t="shared" si="171"/>
        <v>21:0241</v>
      </c>
      <c r="E1033" t="s">
        <v>3873</v>
      </c>
      <c r="F1033" t="s">
        <v>3874</v>
      </c>
      <c r="H1033">
        <v>72.250950000000003</v>
      </c>
      <c r="I1033">
        <v>-112.21803</v>
      </c>
      <c r="J1033" s="1" t="str">
        <f t="shared" si="172"/>
        <v>NGR bulk stream sediment</v>
      </c>
      <c r="K1033" s="1" t="str">
        <f t="shared" si="173"/>
        <v>&lt;177 micron (NGR)</v>
      </c>
      <c r="L1033">
        <v>52</v>
      </c>
      <c r="M1033" t="s">
        <v>57</v>
      </c>
      <c r="N1033">
        <v>294</v>
      </c>
      <c r="O1033">
        <v>7</v>
      </c>
      <c r="P1033">
        <v>52</v>
      </c>
      <c r="Q1033">
        <v>2.21</v>
      </c>
      <c r="R1033">
        <v>5.8</v>
      </c>
      <c r="S1033">
        <v>1.7</v>
      </c>
      <c r="T1033">
        <v>-20</v>
      </c>
      <c r="U1033">
        <v>104.8</v>
      </c>
      <c r="V1033">
        <v>0.13</v>
      </c>
      <c r="W1033">
        <v>2.85</v>
      </c>
      <c r="X1033">
        <v>0.09</v>
      </c>
      <c r="Y1033">
        <v>22</v>
      </c>
      <c r="Z1033">
        <v>41.8</v>
      </c>
      <c r="AA1033">
        <v>86.76</v>
      </c>
      <c r="AB1033">
        <v>3.94</v>
      </c>
      <c r="AC1033">
        <v>7.6</v>
      </c>
      <c r="AD1033">
        <v>14</v>
      </c>
      <c r="AE1033">
        <v>0.21</v>
      </c>
      <c r="AF1033">
        <v>12.2</v>
      </c>
      <c r="AG1033">
        <v>2.86</v>
      </c>
      <c r="AH1033">
        <v>484</v>
      </c>
      <c r="AI1033">
        <v>0.43</v>
      </c>
      <c r="AJ1033">
        <v>3.7999999999999999E-2</v>
      </c>
      <c r="AK1033">
        <v>39.299999999999997</v>
      </c>
      <c r="AL1033">
        <v>0.05</v>
      </c>
      <c r="AM1033">
        <v>10.42</v>
      </c>
      <c r="AN1033">
        <v>0.06</v>
      </c>
      <c r="AO1033">
        <v>7.0000000000000007E-2</v>
      </c>
      <c r="AP1033">
        <v>9.5</v>
      </c>
      <c r="AQ1033">
        <v>0.3</v>
      </c>
      <c r="AR1033">
        <v>20.5</v>
      </c>
      <c r="AS1033">
        <v>-0.02</v>
      </c>
      <c r="AT1033">
        <v>4.5</v>
      </c>
      <c r="AU1033">
        <v>1780</v>
      </c>
      <c r="AV1033">
        <v>0.08</v>
      </c>
      <c r="AW1033">
        <v>0.6</v>
      </c>
      <c r="AX1033">
        <v>109</v>
      </c>
      <c r="AY1033">
        <v>-0.1</v>
      </c>
      <c r="AZ1033">
        <v>58.9</v>
      </c>
    </row>
    <row r="1034" spans="1:52" hidden="1" x14ac:dyDescent="0.3">
      <c r="A1034" t="s">
        <v>3875</v>
      </c>
      <c r="B1034" t="s">
        <v>3876</v>
      </c>
      <c r="C1034" s="1" t="str">
        <f t="shared" si="164"/>
        <v>21:1175</v>
      </c>
      <c r="D1034" s="1" t="str">
        <f t="shared" si="171"/>
        <v>21:0241</v>
      </c>
      <c r="E1034" t="s">
        <v>3877</v>
      </c>
      <c r="F1034" t="s">
        <v>3878</v>
      </c>
      <c r="H1034">
        <v>72.250519999999995</v>
      </c>
      <c r="I1034">
        <v>-112.03901</v>
      </c>
      <c r="J1034" s="1" t="str">
        <f t="shared" si="172"/>
        <v>NGR bulk stream sediment</v>
      </c>
      <c r="K1034" s="1" t="str">
        <f t="shared" si="173"/>
        <v>&lt;177 micron (NGR)</v>
      </c>
      <c r="L1034">
        <v>52</v>
      </c>
      <c r="M1034" t="s">
        <v>62</v>
      </c>
      <c r="N1034">
        <v>295</v>
      </c>
      <c r="O1034">
        <v>1</v>
      </c>
      <c r="P1034">
        <v>54</v>
      </c>
      <c r="Q1034">
        <v>2.36</v>
      </c>
      <c r="R1034">
        <v>7.5</v>
      </c>
      <c r="S1034">
        <v>1</v>
      </c>
      <c r="T1034">
        <v>-20</v>
      </c>
      <c r="U1034">
        <v>53.1</v>
      </c>
      <c r="V1034">
        <v>0.17</v>
      </c>
      <c r="W1034">
        <v>4.16</v>
      </c>
      <c r="X1034">
        <v>0.1</v>
      </c>
      <c r="Y1034">
        <v>19.600000000000001</v>
      </c>
      <c r="Z1034">
        <v>44.2</v>
      </c>
      <c r="AA1034">
        <v>65.010000000000005</v>
      </c>
      <c r="AB1034">
        <v>3.34</v>
      </c>
      <c r="AC1034">
        <v>7.7</v>
      </c>
      <c r="AD1034">
        <v>10</v>
      </c>
      <c r="AE1034">
        <v>0.25</v>
      </c>
      <c r="AF1034">
        <v>16.399999999999999</v>
      </c>
      <c r="AG1034">
        <v>3.93</v>
      </c>
      <c r="AH1034">
        <v>316</v>
      </c>
      <c r="AI1034">
        <v>0.76</v>
      </c>
      <c r="AJ1034">
        <v>2.8000000000000001E-2</v>
      </c>
      <c r="AK1034">
        <v>35.700000000000003</v>
      </c>
      <c r="AL1034">
        <v>4.2000000000000003E-2</v>
      </c>
      <c r="AM1034">
        <v>12.47</v>
      </c>
      <c r="AN1034">
        <v>0.04</v>
      </c>
      <c r="AO1034">
        <v>0.16</v>
      </c>
      <c r="AP1034">
        <v>8.8000000000000007</v>
      </c>
      <c r="AQ1034">
        <v>0.4</v>
      </c>
      <c r="AR1034">
        <v>23.2</v>
      </c>
      <c r="AS1034">
        <v>-0.02</v>
      </c>
      <c r="AT1034">
        <v>5.5</v>
      </c>
      <c r="AU1034">
        <v>1210</v>
      </c>
      <c r="AV1034">
        <v>0.11</v>
      </c>
      <c r="AW1034">
        <v>0.6</v>
      </c>
      <c r="AX1034">
        <v>100</v>
      </c>
      <c r="AY1034">
        <v>-0.1</v>
      </c>
      <c r="AZ1034">
        <v>57.3</v>
      </c>
    </row>
    <row r="1035" spans="1:52" hidden="1" x14ac:dyDescent="0.3">
      <c r="A1035" t="s">
        <v>3879</v>
      </c>
      <c r="B1035" t="s">
        <v>3880</v>
      </c>
      <c r="C1035" s="1" t="str">
        <f t="shared" si="164"/>
        <v>21:1175</v>
      </c>
      <c r="D1035" s="1" t="str">
        <f t="shared" si="171"/>
        <v>21:0241</v>
      </c>
      <c r="E1035" t="s">
        <v>3881</v>
      </c>
      <c r="F1035" t="s">
        <v>3882</v>
      </c>
      <c r="H1035">
        <v>72.269819999999996</v>
      </c>
      <c r="I1035">
        <v>-112.05401999999999</v>
      </c>
      <c r="J1035" s="1" t="str">
        <f t="shared" si="172"/>
        <v>NGR bulk stream sediment</v>
      </c>
      <c r="K1035" s="1" t="str">
        <f t="shared" si="173"/>
        <v>&lt;177 micron (NGR)</v>
      </c>
      <c r="L1035">
        <v>52</v>
      </c>
      <c r="M1035" t="s">
        <v>67</v>
      </c>
      <c r="N1035">
        <v>296</v>
      </c>
      <c r="O1035">
        <v>1</v>
      </c>
      <c r="P1035">
        <v>22</v>
      </c>
      <c r="Q1035">
        <v>1.22</v>
      </c>
      <c r="R1035">
        <v>2.5</v>
      </c>
      <c r="S1035">
        <v>0.6</v>
      </c>
      <c r="T1035">
        <v>-20</v>
      </c>
      <c r="U1035">
        <v>14.5</v>
      </c>
      <c r="V1035">
        <v>0.05</v>
      </c>
      <c r="W1035">
        <v>7.22</v>
      </c>
      <c r="X1035">
        <v>0.04</v>
      </c>
      <c r="Y1035">
        <v>11.1</v>
      </c>
      <c r="Z1035">
        <v>16.2</v>
      </c>
      <c r="AA1035">
        <v>30.96</v>
      </c>
      <c r="AB1035">
        <v>2.1800000000000002</v>
      </c>
      <c r="AC1035">
        <v>4</v>
      </c>
      <c r="AD1035">
        <v>6</v>
      </c>
      <c r="AE1035">
        <v>0.13</v>
      </c>
      <c r="AF1035">
        <v>7.2</v>
      </c>
      <c r="AG1035">
        <v>4.83</v>
      </c>
      <c r="AH1035">
        <v>249</v>
      </c>
      <c r="AI1035">
        <v>0.24</v>
      </c>
      <c r="AJ1035">
        <v>0.14599999999999999</v>
      </c>
      <c r="AK1035">
        <v>18.7</v>
      </c>
      <c r="AL1035">
        <v>3.1E-2</v>
      </c>
      <c r="AM1035">
        <v>4</v>
      </c>
      <c r="AN1035">
        <v>0.04</v>
      </c>
      <c r="AO1035">
        <v>0.04</v>
      </c>
      <c r="AP1035">
        <v>3.8</v>
      </c>
      <c r="AQ1035">
        <v>0.1</v>
      </c>
      <c r="AR1035">
        <v>33.799999999999997</v>
      </c>
      <c r="AS1035">
        <v>-0.02</v>
      </c>
      <c r="AT1035">
        <v>2.5</v>
      </c>
      <c r="AU1035">
        <v>1720</v>
      </c>
      <c r="AV1035">
        <v>0.04</v>
      </c>
      <c r="AW1035">
        <v>0.4</v>
      </c>
      <c r="AX1035">
        <v>84</v>
      </c>
      <c r="AY1035">
        <v>-0.1</v>
      </c>
      <c r="AZ1035">
        <v>25</v>
      </c>
    </row>
    <row r="1036" spans="1:52" hidden="1" x14ac:dyDescent="0.3">
      <c r="A1036" t="s">
        <v>3883</v>
      </c>
      <c r="B1036" t="s">
        <v>3884</v>
      </c>
      <c r="C1036" s="1" t="str">
        <f t="shared" si="164"/>
        <v>21:1175</v>
      </c>
      <c r="D1036" s="1" t="str">
        <f t="shared" si="171"/>
        <v>21:0241</v>
      </c>
      <c r="E1036" t="s">
        <v>3885</v>
      </c>
      <c r="F1036" t="s">
        <v>3886</v>
      </c>
      <c r="H1036">
        <v>72.270039999999995</v>
      </c>
      <c r="I1036">
        <v>-112.08602</v>
      </c>
      <c r="J1036" s="1" t="str">
        <f t="shared" si="172"/>
        <v>NGR bulk stream sediment</v>
      </c>
      <c r="K1036" s="1" t="str">
        <f t="shared" si="173"/>
        <v>&lt;177 micron (NGR)</v>
      </c>
      <c r="L1036">
        <v>52</v>
      </c>
      <c r="M1036" t="s">
        <v>77</v>
      </c>
      <c r="N1036">
        <v>297</v>
      </c>
      <c r="O1036">
        <v>1</v>
      </c>
      <c r="P1036">
        <v>20</v>
      </c>
      <c r="Q1036">
        <v>1.38</v>
      </c>
      <c r="R1036">
        <v>1.7</v>
      </c>
      <c r="S1036">
        <v>0.7</v>
      </c>
      <c r="T1036">
        <v>-20</v>
      </c>
      <c r="U1036">
        <v>18.3</v>
      </c>
      <c r="V1036">
        <v>0.05</v>
      </c>
      <c r="W1036">
        <v>6.46</v>
      </c>
      <c r="X1036">
        <v>0.04</v>
      </c>
      <c r="Y1036">
        <v>13.7</v>
      </c>
      <c r="Z1036">
        <v>20.8</v>
      </c>
      <c r="AA1036">
        <v>43.49</v>
      </c>
      <c r="AB1036">
        <v>3.03</v>
      </c>
      <c r="AC1036">
        <v>5.0999999999999996</v>
      </c>
      <c r="AD1036">
        <v>-5</v>
      </c>
      <c r="AE1036">
        <v>0.11</v>
      </c>
      <c r="AF1036">
        <v>6.6</v>
      </c>
      <c r="AG1036">
        <v>4.4800000000000004</v>
      </c>
      <c r="AH1036">
        <v>373</v>
      </c>
      <c r="AI1036">
        <v>0.28000000000000003</v>
      </c>
      <c r="AJ1036">
        <v>5.8999999999999997E-2</v>
      </c>
      <c r="AK1036">
        <v>25</v>
      </c>
      <c r="AL1036">
        <v>3.5000000000000003E-2</v>
      </c>
      <c r="AM1036">
        <v>4.8899999999999997</v>
      </c>
      <c r="AN1036">
        <v>-0.02</v>
      </c>
      <c r="AO1036">
        <v>0.03</v>
      </c>
      <c r="AP1036">
        <v>4.3</v>
      </c>
      <c r="AQ1036">
        <v>0.1</v>
      </c>
      <c r="AR1036">
        <v>34.9</v>
      </c>
      <c r="AS1036">
        <v>-0.02</v>
      </c>
      <c r="AT1036">
        <v>2.2999999999999998</v>
      </c>
      <c r="AU1036">
        <v>2450</v>
      </c>
      <c r="AV1036">
        <v>-0.02</v>
      </c>
      <c r="AW1036">
        <v>0.3</v>
      </c>
      <c r="AX1036">
        <v>140</v>
      </c>
      <c r="AY1036">
        <v>-0.1</v>
      </c>
      <c r="AZ1036">
        <v>38.799999999999997</v>
      </c>
    </row>
    <row r="1037" spans="1:52" hidden="1" x14ac:dyDescent="0.3">
      <c r="A1037" t="s">
        <v>3887</v>
      </c>
      <c r="B1037" t="s">
        <v>3888</v>
      </c>
      <c r="C1037" s="1" t="str">
        <f t="shared" si="164"/>
        <v>21:1175</v>
      </c>
      <c r="D1037" s="1" t="str">
        <f t="shared" si="171"/>
        <v>21:0241</v>
      </c>
      <c r="E1037" t="s">
        <v>3889</v>
      </c>
      <c r="F1037" t="s">
        <v>3890</v>
      </c>
      <c r="H1037">
        <v>72.247159999999994</v>
      </c>
      <c r="I1037">
        <v>-112.13702000000001</v>
      </c>
      <c r="J1037" s="1" t="str">
        <f t="shared" si="172"/>
        <v>NGR bulk stream sediment</v>
      </c>
      <c r="K1037" s="1" t="str">
        <f t="shared" si="173"/>
        <v>&lt;177 micron (NGR)</v>
      </c>
      <c r="L1037">
        <v>52</v>
      </c>
      <c r="M1037" t="s">
        <v>82</v>
      </c>
      <c r="N1037">
        <v>298</v>
      </c>
      <c r="O1037">
        <v>1</v>
      </c>
      <c r="P1037">
        <v>30</v>
      </c>
      <c r="Q1037">
        <v>1.85</v>
      </c>
      <c r="R1037">
        <v>4.3</v>
      </c>
      <c r="S1037">
        <v>1.1000000000000001</v>
      </c>
      <c r="T1037">
        <v>-20</v>
      </c>
      <c r="U1037">
        <v>42.7</v>
      </c>
      <c r="V1037">
        <v>0.1</v>
      </c>
      <c r="W1037">
        <v>6.17</v>
      </c>
      <c r="X1037">
        <v>0.06</v>
      </c>
      <c r="Y1037">
        <v>14.6</v>
      </c>
      <c r="Z1037">
        <v>31.1</v>
      </c>
      <c r="AA1037">
        <v>52.09</v>
      </c>
      <c r="AB1037">
        <v>2.42</v>
      </c>
      <c r="AC1037">
        <v>5.7</v>
      </c>
      <c r="AD1037">
        <v>9</v>
      </c>
      <c r="AE1037">
        <v>0.18</v>
      </c>
      <c r="AF1037">
        <v>10.6</v>
      </c>
      <c r="AG1037">
        <v>4.75</v>
      </c>
      <c r="AH1037">
        <v>231</v>
      </c>
      <c r="AI1037">
        <v>0.37</v>
      </c>
      <c r="AJ1037">
        <v>2.7E-2</v>
      </c>
      <c r="AK1037">
        <v>27.2</v>
      </c>
      <c r="AL1037">
        <v>3.7999999999999999E-2</v>
      </c>
      <c r="AM1037">
        <v>7.9</v>
      </c>
      <c r="AN1037">
        <v>0.04</v>
      </c>
      <c r="AO1037">
        <v>0.09</v>
      </c>
      <c r="AP1037">
        <v>6.6</v>
      </c>
      <c r="AQ1037">
        <v>0.3</v>
      </c>
      <c r="AR1037">
        <v>24.9</v>
      </c>
      <c r="AS1037">
        <v>-0.02</v>
      </c>
      <c r="AT1037">
        <v>3.4</v>
      </c>
      <c r="AU1037">
        <v>1110</v>
      </c>
      <c r="AV1037">
        <v>7.0000000000000007E-2</v>
      </c>
      <c r="AW1037">
        <v>0.7</v>
      </c>
      <c r="AX1037">
        <v>76</v>
      </c>
      <c r="AY1037">
        <v>-0.1</v>
      </c>
      <c r="AZ1037">
        <v>41.9</v>
      </c>
    </row>
    <row r="1038" spans="1:52" hidden="1" x14ac:dyDescent="0.3">
      <c r="A1038" t="s">
        <v>3891</v>
      </c>
      <c r="B1038" t="s">
        <v>3892</v>
      </c>
      <c r="C1038" s="1" t="str">
        <f t="shared" si="164"/>
        <v>21:1175</v>
      </c>
      <c r="D1038" s="1" t="str">
        <f>HYPERLINK("http://geochem.nrcan.gc.ca/cdogs/content/svy/svy_e.htm", "")</f>
        <v/>
      </c>
      <c r="G1038" s="1" t="str">
        <f>HYPERLINK("http://geochem.nrcan.gc.ca/cdogs/content/cr_/cr_00094_e.htm", "94")</f>
        <v>94</v>
      </c>
      <c r="J1038" t="s">
        <v>70</v>
      </c>
      <c r="K1038" t="s">
        <v>71</v>
      </c>
      <c r="L1038">
        <v>52</v>
      </c>
      <c r="M1038" t="s">
        <v>72</v>
      </c>
      <c r="N1038">
        <v>299</v>
      </c>
      <c r="O1038">
        <v>8</v>
      </c>
      <c r="P1038">
        <v>277</v>
      </c>
      <c r="Q1038">
        <v>1.03</v>
      </c>
      <c r="R1038">
        <v>11.1</v>
      </c>
      <c r="S1038">
        <v>1.9</v>
      </c>
      <c r="T1038">
        <v>-20</v>
      </c>
      <c r="U1038">
        <v>870.4</v>
      </c>
      <c r="V1038">
        <v>0.2</v>
      </c>
      <c r="W1038">
        <v>1.06</v>
      </c>
      <c r="X1038">
        <v>0.39</v>
      </c>
      <c r="Y1038">
        <v>10.3</v>
      </c>
      <c r="Z1038">
        <v>30</v>
      </c>
      <c r="AA1038">
        <v>67.400000000000006</v>
      </c>
      <c r="AB1038">
        <v>2.46</v>
      </c>
      <c r="AC1038">
        <v>3.3</v>
      </c>
      <c r="AD1038">
        <v>755</v>
      </c>
      <c r="AE1038">
        <v>0.09</v>
      </c>
      <c r="AF1038">
        <v>13.1</v>
      </c>
      <c r="AG1038">
        <v>0.62</v>
      </c>
      <c r="AH1038">
        <v>1146</v>
      </c>
      <c r="AI1038">
        <v>1.1499999999999999</v>
      </c>
      <c r="AJ1038">
        <v>3.4000000000000002E-2</v>
      </c>
      <c r="AK1038">
        <v>24.8</v>
      </c>
      <c r="AL1038">
        <v>8.6999999999999994E-2</v>
      </c>
      <c r="AM1038">
        <v>13.75</v>
      </c>
      <c r="AN1038">
        <v>0.08</v>
      </c>
      <c r="AO1038">
        <v>4.6399999999999997</v>
      </c>
      <c r="AP1038">
        <v>3.1</v>
      </c>
      <c r="AQ1038">
        <v>0.9</v>
      </c>
      <c r="AR1038">
        <v>55.9</v>
      </c>
      <c r="AS1038">
        <v>-0.02</v>
      </c>
      <c r="AT1038">
        <v>1.2</v>
      </c>
      <c r="AU1038">
        <v>620</v>
      </c>
      <c r="AV1038">
        <v>0.1</v>
      </c>
      <c r="AW1038">
        <v>2</v>
      </c>
      <c r="AX1038">
        <v>44</v>
      </c>
      <c r="AY1038">
        <v>0.2</v>
      </c>
      <c r="AZ1038">
        <v>75.8</v>
      </c>
    </row>
    <row r="1039" spans="1:52" hidden="1" x14ac:dyDescent="0.3">
      <c r="A1039" t="s">
        <v>3893</v>
      </c>
      <c r="B1039" t="s">
        <v>3894</v>
      </c>
      <c r="C1039" s="1" t="str">
        <f t="shared" si="164"/>
        <v>21:1175</v>
      </c>
      <c r="D1039" s="1" t="str">
        <f t="shared" ref="D1039:D1056" si="174">HYPERLINK("http://geochem.nrcan.gc.ca/cdogs/content/svy/svy210241_e.htm", "21:0241")</f>
        <v>21:0241</v>
      </c>
      <c r="E1039" t="s">
        <v>3873</v>
      </c>
      <c r="F1039" t="s">
        <v>3895</v>
      </c>
      <c r="H1039">
        <v>72.250950000000003</v>
      </c>
      <c r="I1039">
        <v>-112.21803</v>
      </c>
      <c r="J1039" s="1" t="str">
        <f t="shared" ref="J1039:J1056" si="175">HYPERLINK("http://geochem.nrcan.gc.ca/cdogs/content/kwd/kwd020030_e.htm", "NGR bulk stream sediment")</f>
        <v>NGR bulk stream sediment</v>
      </c>
      <c r="K1039" s="1" t="str">
        <f t="shared" ref="K1039:K1056" si="176">HYPERLINK("http://geochem.nrcan.gc.ca/cdogs/content/kwd/kwd080006_e.htm", "&lt;177 micron (NGR)")</f>
        <v>&lt;177 micron (NGR)</v>
      </c>
      <c r="L1039">
        <v>52</v>
      </c>
      <c r="M1039" t="s">
        <v>116</v>
      </c>
      <c r="N1039">
        <v>300</v>
      </c>
      <c r="O1039">
        <v>1</v>
      </c>
      <c r="P1039">
        <v>46</v>
      </c>
      <c r="Q1039">
        <v>2.11</v>
      </c>
      <c r="R1039">
        <v>5.2</v>
      </c>
      <c r="S1039">
        <v>1.4</v>
      </c>
      <c r="T1039">
        <v>-20</v>
      </c>
      <c r="U1039">
        <v>93</v>
      </c>
      <c r="V1039">
        <v>0.11</v>
      </c>
      <c r="W1039">
        <v>3.11</v>
      </c>
      <c r="X1039">
        <v>0.08</v>
      </c>
      <c r="Y1039">
        <v>20.100000000000001</v>
      </c>
      <c r="Z1039">
        <v>37.799999999999997</v>
      </c>
      <c r="AA1039">
        <v>76.69</v>
      </c>
      <c r="AB1039">
        <v>3.74</v>
      </c>
      <c r="AC1039">
        <v>7.2</v>
      </c>
      <c r="AD1039">
        <v>14</v>
      </c>
      <c r="AE1039">
        <v>0.2</v>
      </c>
      <c r="AF1039">
        <v>11.4</v>
      </c>
      <c r="AG1039">
        <v>2.93</v>
      </c>
      <c r="AH1039">
        <v>453</v>
      </c>
      <c r="AI1039">
        <v>0.37</v>
      </c>
      <c r="AJ1039">
        <v>3.7999999999999999E-2</v>
      </c>
      <c r="AK1039">
        <v>35</v>
      </c>
      <c r="AL1039">
        <v>4.7E-2</v>
      </c>
      <c r="AM1039">
        <v>8.94</v>
      </c>
      <c r="AN1039">
        <v>0.06</v>
      </c>
      <c r="AO1039">
        <v>0.06</v>
      </c>
      <c r="AP1039">
        <v>8.6</v>
      </c>
      <c r="AQ1039">
        <v>0.2</v>
      </c>
      <c r="AR1039">
        <v>20.3</v>
      </c>
      <c r="AS1039">
        <v>-0.02</v>
      </c>
      <c r="AT1039">
        <v>4</v>
      </c>
      <c r="AU1039">
        <v>1700</v>
      </c>
      <c r="AV1039">
        <v>7.0000000000000007E-2</v>
      </c>
      <c r="AW1039">
        <v>0.5</v>
      </c>
      <c r="AX1039">
        <v>102</v>
      </c>
      <c r="AY1039">
        <v>-0.1</v>
      </c>
      <c r="AZ1039">
        <v>52.8</v>
      </c>
    </row>
    <row r="1040" spans="1:52" hidden="1" x14ac:dyDescent="0.3">
      <c r="A1040" t="s">
        <v>3896</v>
      </c>
      <c r="B1040" t="s">
        <v>3897</v>
      </c>
      <c r="C1040" s="1" t="str">
        <f t="shared" si="164"/>
        <v>21:1175</v>
      </c>
      <c r="D1040" s="1" t="str">
        <f t="shared" si="174"/>
        <v>21:0241</v>
      </c>
      <c r="E1040" t="s">
        <v>3873</v>
      </c>
      <c r="F1040" t="s">
        <v>3898</v>
      </c>
      <c r="H1040">
        <v>72.250950000000003</v>
      </c>
      <c r="I1040">
        <v>-112.21803</v>
      </c>
      <c r="J1040" s="1" t="str">
        <f t="shared" si="175"/>
        <v>NGR bulk stream sediment</v>
      </c>
      <c r="K1040" s="1" t="str">
        <f t="shared" si="176"/>
        <v>&lt;177 micron (NGR)</v>
      </c>
      <c r="L1040">
        <v>52</v>
      </c>
      <c r="M1040" t="s">
        <v>120</v>
      </c>
      <c r="N1040">
        <v>301</v>
      </c>
      <c r="O1040">
        <v>1</v>
      </c>
      <c r="P1040">
        <v>49</v>
      </c>
      <c r="Q1040">
        <v>2.2000000000000002</v>
      </c>
      <c r="R1040">
        <v>6.3</v>
      </c>
      <c r="S1040">
        <v>1.6</v>
      </c>
      <c r="T1040">
        <v>-20</v>
      </c>
      <c r="U1040">
        <v>108.1</v>
      </c>
      <c r="V1040">
        <v>0.13</v>
      </c>
      <c r="W1040">
        <v>2.77</v>
      </c>
      <c r="X1040">
        <v>0.08</v>
      </c>
      <c r="Y1040">
        <v>22.1</v>
      </c>
      <c r="Z1040">
        <v>40</v>
      </c>
      <c r="AA1040">
        <v>78.03</v>
      </c>
      <c r="AB1040">
        <v>3.8</v>
      </c>
      <c r="AC1040">
        <v>7.4</v>
      </c>
      <c r="AD1040">
        <v>15</v>
      </c>
      <c r="AE1040">
        <v>0.21</v>
      </c>
      <c r="AF1040">
        <v>12.1</v>
      </c>
      <c r="AG1040">
        <v>2.84</v>
      </c>
      <c r="AH1040">
        <v>514</v>
      </c>
      <c r="AI1040">
        <v>0.42</v>
      </c>
      <c r="AJ1040">
        <v>3.6999999999999998E-2</v>
      </c>
      <c r="AK1040">
        <v>37.4</v>
      </c>
      <c r="AL1040">
        <v>4.9000000000000002E-2</v>
      </c>
      <c r="AM1040">
        <v>10.72</v>
      </c>
      <c r="AN1040">
        <v>0.06</v>
      </c>
      <c r="AO1040">
        <v>0.06</v>
      </c>
      <c r="AP1040">
        <v>9.3000000000000007</v>
      </c>
      <c r="AQ1040">
        <v>0.3</v>
      </c>
      <c r="AR1040">
        <v>20.399999999999999</v>
      </c>
      <c r="AS1040">
        <v>-0.02</v>
      </c>
      <c r="AT1040">
        <v>4.2</v>
      </c>
      <c r="AU1040">
        <v>1700</v>
      </c>
      <c r="AV1040">
        <v>0.09</v>
      </c>
      <c r="AW1040">
        <v>0.5</v>
      </c>
      <c r="AX1040">
        <v>103</v>
      </c>
      <c r="AY1040">
        <v>-0.1</v>
      </c>
      <c r="AZ1040">
        <v>56.6</v>
      </c>
    </row>
    <row r="1041" spans="1:52" hidden="1" x14ac:dyDescent="0.3">
      <c r="A1041" t="s">
        <v>3899</v>
      </c>
      <c r="B1041" t="s">
        <v>3900</v>
      </c>
      <c r="C1041" s="1" t="str">
        <f t="shared" si="164"/>
        <v>21:1175</v>
      </c>
      <c r="D1041" s="1" t="str">
        <f t="shared" si="174"/>
        <v>21:0241</v>
      </c>
      <c r="E1041" t="s">
        <v>3901</v>
      </c>
      <c r="F1041" t="s">
        <v>3902</v>
      </c>
      <c r="H1041">
        <v>72.234669999999994</v>
      </c>
      <c r="I1041">
        <v>-112.24503</v>
      </c>
      <c r="J1041" s="1" t="str">
        <f t="shared" si="175"/>
        <v>NGR bulk stream sediment</v>
      </c>
      <c r="K1041" s="1" t="str">
        <f t="shared" si="176"/>
        <v>&lt;177 micron (NGR)</v>
      </c>
      <c r="L1041">
        <v>52</v>
      </c>
      <c r="M1041" t="s">
        <v>87</v>
      </c>
      <c r="N1041">
        <v>302</v>
      </c>
      <c r="O1041">
        <v>1</v>
      </c>
      <c r="P1041">
        <v>21</v>
      </c>
      <c r="Q1041">
        <v>1.39</v>
      </c>
      <c r="R1041">
        <v>1.5</v>
      </c>
      <c r="S1041">
        <v>1</v>
      </c>
      <c r="T1041">
        <v>-20</v>
      </c>
      <c r="U1041">
        <v>42.2</v>
      </c>
      <c r="V1041">
        <v>0.06</v>
      </c>
      <c r="W1041">
        <v>6.3</v>
      </c>
      <c r="X1041">
        <v>0.04</v>
      </c>
      <c r="Y1041">
        <v>12.8</v>
      </c>
      <c r="Z1041">
        <v>21.9</v>
      </c>
      <c r="AA1041">
        <v>43.82</v>
      </c>
      <c r="AB1041">
        <v>3.31</v>
      </c>
      <c r="AC1041">
        <v>5.2</v>
      </c>
      <c r="AD1041">
        <v>-5</v>
      </c>
      <c r="AE1041">
        <v>0.12</v>
      </c>
      <c r="AF1041">
        <v>7.4</v>
      </c>
      <c r="AG1041">
        <v>4.25</v>
      </c>
      <c r="AH1041">
        <v>426</v>
      </c>
      <c r="AI1041">
        <v>0.28999999999999998</v>
      </c>
      <c r="AJ1041">
        <v>4.1000000000000002E-2</v>
      </c>
      <c r="AK1041">
        <v>24.5</v>
      </c>
      <c r="AL1041">
        <v>3.2000000000000001E-2</v>
      </c>
      <c r="AM1041">
        <v>5.47</v>
      </c>
      <c r="AN1041">
        <v>-0.02</v>
      </c>
      <c r="AO1041">
        <v>0.02</v>
      </c>
      <c r="AP1041">
        <v>4.7</v>
      </c>
      <c r="AQ1041">
        <v>0.1</v>
      </c>
      <c r="AR1041">
        <v>29.5</v>
      </c>
      <c r="AS1041">
        <v>-0.02</v>
      </c>
      <c r="AT1041">
        <v>2.8</v>
      </c>
      <c r="AU1041">
        <v>2600</v>
      </c>
      <c r="AV1041">
        <v>-0.02</v>
      </c>
      <c r="AW1041">
        <v>0.4</v>
      </c>
      <c r="AX1041">
        <v>170</v>
      </c>
      <c r="AY1041">
        <v>-0.1</v>
      </c>
      <c r="AZ1041">
        <v>39</v>
      </c>
    </row>
    <row r="1042" spans="1:52" hidden="1" x14ac:dyDescent="0.3">
      <c r="A1042" t="s">
        <v>3903</v>
      </c>
      <c r="B1042" t="s">
        <v>3904</v>
      </c>
      <c r="C1042" s="1" t="str">
        <f t="shared" si="164"/>
        <v>21:1175</v>
      </c>
      <c r="D1042" s="1" t="str">
        <f t="shared" si="174"/>
        <v>21:0241</v>
      </c>
      <c r="E1042" t="s">
        <v>3905</v>
      </c>
      <c r="F1042" t="s">
        <v>3906</v>
      </c>
      <c r="H1042">
        <v>72.23039</v>
      </c>
      <c r="I1042">
        <v>-112.40504</v>
      </c>
      <c r="J1042" s="1" t="str">
        <f t="shared" si="175"/>
        <v>NGR bulk stream sediment</v>
      </c>
      <c r="K1042" s="1" t="str">
        <f t="shared" si="176"/>
        <v>&lt;177 micron (NGR)</v>
      </c>
      <c r="L1042">
        <v>52</v>
      </c>
      <c r="M1042" t="s">
        <v>92</v>
      </c>
      <c r="N1042">
        <v>303</v>
      </c>
      <c r="O1042">
        <v>1</v>
      </c>
      <c r="P1042">
        <v>25</v>
      </c>
      <c r="Q1042">
        <v>0.99</v>
      </c>
      <c r="R1042">
        <v>7.4</v>
      </c>
      <c r="S1042">
        <v>0.7</v>
      </c>
      <c r="T1042">
        <v>-20</v>
      </c>
      <c r="U1042">
        <v>31</v>
      </c>
      <c r="V1042">
        <v>0.08</v>
      </c>
      <c r="W1042">
        <v>8.89</v>
      </c>
      <c r="X1042">
        <v>0.11</v>
      </c>
      <c r="Y1042">
        <v>7.8</v>
      </c>
      <c r="Z1042">
        <v>15.2</v>
      </c>
      <c r="AA1042">
        <v>22.22</v>
      </c>
      <c r="AB1042">
        <v>1.24</v>
      </c>
      <c r="AC1042">
        <v>2.9</v>
      </c>
      <c r="AD1042">
        <v>10</v>
      </c>
      <c r="AE1042">
        <v>0.12</v>
      </c>
      <c r="AF1042">
        <v>8.1</v>
      </c>
      <c r="AG1042">
        <v>5.93</v>
      </c>
      <c r="AH1042">
        <v>179</v>
      </c>
      <c r="AI1042">
        <v>0.76</v>
      </c>
      <c r="AJ1042">
        <v>1.2999999999999999E-2</v>
      </c>
      <c r="AK1042">
        <v>13.4</v>
      </c>
      <c r="AL1042">
        <v>2.5000000000000001E-2</v>
      </c>
      <c r="AM1042">
        <v>18.84</v>
      </c>
      <c r="AN1042">
        <v>7.0000000000000007E-2</v>
      </c>
      <c r="AO1042">
        <v>0.08</v>
      </c>
      <c r="AP1042">
        <v>3.3</v>
      </c>
      <c r="AQ1042">
        <v>0.3</v>
      </c>
      <c r="AR1042">
        <v>30.7</v>
      </c>
      <c r="AS1042">
        <v>-0.02</v>
      </c>
      <c r="AT1042">
        <v>2</v>
      </c>
      <c r="AU1042">
        <v>320</v>
      </c>
      <c r="AV1042">
        <v>0.18</v>
      </c>
      <c r="AW1042">
        <v>0.5</v>
      </c>
      <c r="AX1042">
        <v>35</v>
      </c>
      <c r="AY1042">
        <v>-0.1</v>
      </c>
      <c r="AZ1042">
        <v>25.7</v>
      </c>
    </row>
    <row r="1043" spans="1:52" hidden="1" x14ac:dyDescent="0.3">
      <c r="A1043" t="s">
        <v>3907</v>
      </c>
      <c r="B1043" t="s">
        <v>3908</v>
      </c>
      <c r="C1043" s="1" t="str">
        <f t="shared" si="164"/>
        <v>21:1175</v>
      </c>
      <c r="D1043" s="1" t="str">
        <f t="shared" si="174"/>
        <v>21:0241</v>
      </c>
      <c r="E1043" t="s">
        <v>3909</v>
      </c>
      <c r="F1043" t="s">
        <v>3910</v>
      </c>
      <c r="H1043">
        <v>72.198229999999995</v>
      </c>
      <c r="I1043">
        <v>-112.44504000000001</v>
      </c>
      <c r="J1043" s="1" t="str">
        <f t="shared" si="175"/>
        <v>NGR bulk stream sediment</v>
      </c>
      <c r="K1043" s="1" t="str">
        <f t="shared" si="176"/>
        <v>&lt;177 micron (NGR)</v>
      </c>
      <c r="L1043">
        <v>52</v>
      </c>
      <c r="M1043" t="s">
        <v>97</v>
      </c>
      <c r="N1043">
        <v>304</v>
      </c>
      <c r="O1043">
        <v>1</v>
      </c>
      <c r="P1043">
        <v>12</v>
      </c>
      <c r="Q1043">
        <v>0.4</v>
      </c>
      <c r="R1043">
        <v>1.9</v>
      </c>
      <c r="S1043">
        <v>-0.2</v>
      </c>
      <c r="T1043">
        <v>-20</v>
      </c>
      <c r="U1043">
        <v>16.3</v>
      </c>
      <c r="V1043">
        <v>0.03</v>
      </c>
      <c r="W1043">
        <v>12.61</v>
      </c>
      <c r="X1043">
        <v>0.04</v>
      </c>
      <c r="Y1043">
        <v>3.1</v>
      </c>
      <c r="Z1043">
        <v>7</v>
      </c>
      <c r="AA1043">
        <v>9.0399999999999991</v>
      </c>
      <c r="AB1043">
        <v>0.54</v>
      </c>
      <c r="AC1043">
        <v>1.4</v>
      </c>
      <c r="AD1043">
        <v>-5</v>
      </c>
      <c r="AE1043">
        <v>7.0000000000000007E-2</v>
      </c>
      <c r="AF1043">
        <v>4.5</v>
      </c>
      <c r="AG1043">
        <v>7.45</v>
      </c>
      <c r="AH1043">
        <v>132</v>
      </c>
      <c r="AI1043">
        <v>0.28999999999999998</v>
      </c>
      <c r="AJ1043">
        <v>1.6E-2</v>
      </c>
      <c r="AK1043">
        <v>5.0999999999999996</v>
      </c>
      <c r="AL1043">
        <v>1.7000000000000001E-2</v>
      </c>
      <c r="AM1043">
        <v>8.35</v>
      </c>
      <c r="AN1043">
        <v>-0.02</v>
      </c>
      <c r="AO1043">
        <v>0.03</v>
      </c>
      <c r="AP1043">
        <v>1.7</v>
      </c>
      <c r="AQ1043">
        <v>0.2</v>
      </c>
      <c r="AR1043">
        <v>42.1</v>
      </c>
      <c r="AS1043">
        <v>-0.02</v>
      </c>
      <c r="AT1043">
        <v>1.4</v>
      </c>
      <c r="AU1043">
        <v>310</v>
      </c>
      <c r="AV1043">
        <v>0.05</v>
      </c>
      <c r="AW1043">
        <v>0.4</v>
      </c>
      <c r="AX1043">
        <v>21</v>
      </c>
      <c r="AY1043">
        <v>-0.1</v>
      </c>
      <c r="AZ1043">
        <v>9.6999999999999993</v>
      </c>
    </row>
    <row r="1044" spans="1:52" hidden="1" x14ac:dyDescent="0.3">
      <c r="A1044" t="s">
        <v>3911</v>
      </c>
      <c r="B1044" t="s">
        <v>3912</v>
      </c>
      <c r="C1044" s="1" t="str">
        <f t="shared" si="164"/>
        <v>21:1175</v>
      </c>
      <c r="D1044" s="1" t="str">
        <f t="shared" si="174"/>
        <v>21:0241</v>
      </c>
      <c r="E1044" t="s">
        <v>3913</v>
      </c>
      <c r="F1044" t="s">
        <v>3914</v>
      </c>
      <c r="H1044">
        <v>72.193010000000001</v>
      </c>
      <c r="I1044">
        <v>-112.46004000000001</v>
      </c>
      <c r="J1044" s="1" t="str">
        <f t="shared" si="175"/>
        <v>NGR bulk stream sediment</v>
      </c>
      <c r="K1044" s="1" t="str">
        <f t="shared" si="176"/>
        <v>&lt;177 micron (NGR)</v>
      </c>
      <c r="L1044">
        <v>52</v>
      </c>
      <c r="M1044" t="s">
        <v>102</v>
      </c>
      <c r="N1044">
        <v>305</v>
      </c>
      <c r="O1044">
        <v>1</v>
      </c>
      <c r="P1044">
        <v>15</v>
      </c>
      <c r="Q1044">
        <v>0.56999999999999995</v>
      </c>
      <c r="R1044">
        <v>2.6</v>
      </c>
      <c r="S1044">
        <v>0.4</v>
      </c>
      <c r="T1044">
        <v>-20</v>
      </c>
      <c r="U1044">
        <v>24.2</v>
      </c>
      <c r="V1044">
        <v>0.05</v>
      </c>
      <c r="W1044">
        <v>10.92</v>
      </c>
      <c r="X1044">
        <v>0.05</v>
      </c>
      <c r="Y1044">
        <v>5</v>
      </c>
      <c r="Z1044">
        <v>10.8</v>
      </c>
      <c r="AA1044">
        <v>15.74</v>
      </c>
      <c r="AB1044">
        <v>1.1000000000000001</v>
      </c>
      <c r="AC1044">
        <v>2</v>
      </c>
      <c r="AD1044">
        <v>7</v>
      </c>
      <c r="AE1044">
        <v>0.11</v>
      </c>
      <c r="AF1044">
        <v>7.5</v>
      </c>
      <c r="AG1044">
        <v>6.68</v>
      </c>
      <c r="AH1044">
        <v>298</v>
      </c>
      <c r="AI1044">
        <v>0.35</v>
      </c>
      <c r="AJ1044">
        <v>1.2E-2</v>
      </c>
      <c r="AK1044">
        <v>8.3000000000000007</v>
      </c>
      <c r="AL1044">
        <v>2.7E-2</v>
      </c>
      <c r="AM1044">
        <v>7.74</v>
      </c>
      <c r="AN1044">
        <v>0.02</v>
      </c>
      <c r="AO1044">
        <v>0.04</v>
      </c>
      <c r="AP1044">
        <v>2.9</v>
      </c>
      <c r="AQ1044">
        <v>0.2</v>
      </c>
      <c r="AR1044">
        <v>35.299999999999997</v>
      </c>
      <c r="AS1044">
        <v>-0.02</v>
      </c>
      <c r="AT1044">
        <v>2.9</v>
      </c>
      <c r="AU1044">
        <v>290</v>
      </c>
      <c r="AV1044">
        <v>7.0000000000000007E-2</v>
      </c>
      <c r="AW1044">
        <v>0.4</v>
      </c>
      <c r="AX1044">
        <v>28</v>
      </c>
      <c r="AY1044">
        <v>-0.1</v>
      </c>
      <c r="AZ1044">
        <v>15.7</v>
      </c>
    </row>
    <row r="1045" spans="1:52" hidden="1" x14ac:dyDescent="0.3">
      <c r="A1045" t="s">
        <v>3915</v>
      </c>
      <c r="B1045" t="s">
        <v>3916</v>
      </c>
      <c r="C1045" s="1" t="str">
        <f t="shared" si="164"/>
        <v>21:1175</v>
      </c>
      <c r="D1045" s="1" t="str">
        <f t="shared" si="174"/>
        <v>21:0241</v>
      </c>
      <c r="E1045" t="s">
        <v>3917</v>
      </c>
      <c r="F1045" t="s">
        <v>3918</v>
      </c>
      <c r="H1045">
        <v>72.174859999999995</v>
      </c>
      <c r="I1045">
        <v>-112.47504000000001</v>
      </c>
      <c r="J1045" s="1" t="str">
        <f t="shared" si="175"/>
        <v>NGR bulk stream sediment</v>
      </c>
      <c r="K1045" s="1" t="str">
        <f t="shared" si="176"/>
        <v>&lt;177 micron (NGR)</v>
      </c>
      <c r="L1045">
        <v>52</v>
      </c>
      <c r="M1045" t="s">
        <v>107</v>
      </c>
      <c r="N1045">
        <v>306</v>
      </c>
      <c r="O1045">
        <v>1</v>
      </c>
      <c r="P1045">
        <v>25</v>
      </c>
      <c r="Q1045">
        <v>1.0900000000000001</v>
      </c>
      <c r="R1045">
        <v>2.7</v>
      </c>
      <c r="S1045">
        <v>0.6</v>
      </c>
      <c r="T1045">
        <v>-20</v>
      </c>
      <c r="U1045">
        <v>42.7</v>
      </c>
      <c r="V1045">
        <v>0.06</v>
      </c>
      <c r="W1045">
        <v>9.26</v>
      </c>
      <c r="X1045">
        <v>0.05</v>
      </c>
      <c r="Y1045">
        <v>8</v>
      </c>
      <c r="Z1045">
        <v>17.899999999999999</v>
      </c>
      <c r="AA1045">
        <v>22.88</v>
      </c>
      <c r="AB1045">
        <v>1.61</v>
      </c>
      <c r="AC1045">
        <v>3.6</v>
      </c>
      <c r="AD1045">
        <v>6</v>
      </c>
      <c r="AE1045">
        <v>0.21</v>
      </c>
      <c r="AF1045">
        <v>7.8</v>
      </c>
      <c r="AG1045">
        <v>5.96</v>
      </c>
      <c r="AH1045">
        <v>292</v>
      </c>
      <c r="AI1045">
        <v>0.27</v>
      </c>
      <c r="AJ1045">
        <v>1.7999999999999999E-2</v>
      </c>
      <c r="AK1045">
        <v>14.2</v>
      </c>
      <c r="AL1045">
        <v>4.2000000000000003E-2</v>
      </c>
      <c r="AM1045">
        <v>10.36</v>
      </c>
      <c r="AN1045">
        <v>0.03</v>
      </c>
      <c r="AO1045">
        <v>0.04</v>
      </c>
      <c r="AP1045">
        <v>4.0999999999999996</v>
      </c>
      <c r="AQ1045">
        <v>0.2</v>
      </c>
      <c r="AR1045">
        <v>37.6</v>
      </c>
      <c r="AS1045">
        <v>-0.02</v>
      </c>
      <c r="AT1045">
        <v>3.6</v>
      </c>
      <c r="AU1045">
        <v>540</v>
      </c>
      <c r="AV1045">
        <v>7.0000000000000007E-2</v>
      </c>
      <c r="AW1045">
        <v>0.5</v>
      </c>
      <c r="AX1045">
        <v>43</v>
      </c>
      <c r="AY1045">
        <v>-0.1</v>
      </c>
      <c r="AZ1045">
        <v>24.3</v>
      </c>
    </row>
    <row r="1046" spans="1:52" hidden="1" x14ac:dyDescent="0.3">
      <c r="A1046" t="s">
        <v>3919</v>
      </c>
      <c r="B1046" t="s">
        <v>3920</v>
      </c>
      <c r="C1046" s="1" t="str">
        <f t="shared" si="164"/>
        <v>21:1175</v>
      </c>
      <c r="D1046" s="1" t="str">
        <f t="shared" si="174"/>
        <v>21:0241</v>
      </c>
      <c r="E1046" t="s">
        <v>3921</v>
      </c>
      <c r="F1046" t="s">
        <v>3922</v>
      </c>
      <c r="H1046">
        <v>72.171139999999994</v>
      </c>
      <c r="I1046">
        <v>-112.44804000000001</v>
      </c>
      <c r="J1046" s="1" t="str">
        <f t="shared" si="175"/>
        <v>NGR bulk stream sediment</v>
      </c>
      <c r="K1046" s="1" t="str">
        <f t="shared" si="176"/>
        <v>&lt;177 micron (NGR)</v>
      </c>
      <c r="L1046">
        <v>52</v>
      </c>
      <c r="M1046" t="s">
        <v>112</v>
      </c>
      <c r="N1046">
        <v>307</v>
      </c>
      <c r="O1046">
        <v>1</v>
      </c>
      <c r="P1046">
        <v>44</v>
      </c>
      <c r="Q1046">
        <v>1.56</v>
      </c>
      <c r="R1046">
        <v>1.4</v>
      </c>
      <c r="S1046">
        <v>0.7</v>
      </c>
      <c r="T1046">
        <v>-20</v>
      </c>
      <c r="U1046">
        <v>83.1</v>
      </c>
      <c r="V1046">
        <v>0.05</v>
      </c>
      <c r="W1046">
        <v>6.7</v>
      </c>
      <c r="X1046">
        <v>7.0000000000000007E-2</v>
      </c>
      <c r="Y1046">
        <v>15.4</v>
      </c>
      <c r="Z1046">
        <v>21.4</v>
      </c>
      <c r="AA1046">
        <v>47.53</v>
      </c>
      <c r="AB1046">
        <v>3.64</v>
      </c>
      <c r="AC1046">
        <v>5.9</v>
      </c>
      <c r="AD1046">
        <v>-5</v>
      </c>
      <c r="AE1046">
        <v>0.09</v>
      </c>
      <c r="AF1046">
        <v>5.8</v>
      </c>
      <c r="AG1046">
        <v>4.43</v>
      </c>
      <c r="AH1046">
        <v>446</v>
      </c>
      <c r="AI1046">
        <v>0.27</v>
      </c>
      <c r="AJ1046">
        <v>4.8000000000000001E-2</v>
      </c>
      <c r="AK1046">
        <v>27.8</v>
      </c>
      <c r="AL1046">
        <v>3.2000000000000001E-2</v>
      </c>
      <c r="AM1046">
        <v>4.25</v>
      </c>
      <c r="AN1046">
        <v>0.04</v>
      </c>
      <c r="AO1046">
        <v>-0.02</v>
      </c>
      <c r="AP1046">
        <v>5</v>
      </c>
      <c r="AQ1046">
        <v>0.2</v>
      </c>
      <c r="AR1046">
        <v>31.3</v>
      </c>
      <c r="AS1046">
        <v>-0.02</v>
      </c>
      <c r="AT1046">
        <v>1.7</v>
      </c>
      <c r="AU1046">
        <v>3110</v>
      </c>
      <c r="AV1046">
        <v>-0.02</v>
      </c>
      <c r="AW1046">
        <v>0.3</v>
      </c>
      <c r="AX1046">
        <v>182</v>
      </c>
      <c r="AY1046">
        <v>-0.1</v>
      </c>
      <c r="AZ1046">
        <v>46.6</v>
      </c>
    </row>
    <row r="1047" spans="1:52" hidden="1" x14ac:dyDescent="0.3">
      <c r="A1047" t="s">
        <v>3923</v>
      </c>
      <c r="B1047" t="s">
        <v>3924</v>
      </c>
      <c r="C1047" s="1" t="str">
        <f t="shared" si="164"/>
        <v>21:1175</v>
      </c>
      <c r="D1047" s="1" t="str">
        <f t="shared" si="174"/>
        <v>21:0241</v>
      </c>
      <c r="E1047" t="s">
        <v>3925</v>
      </c>
      <c r="F1047" t="s">
        <v>3926</v>
      </c>
      <c r="H1047">
        <v>72.150559999999999</v>
      </c>
      <c r="I1047">
        <v>-112.51504</v>
      </c>
      <c r="J1047" s="1" t="str">
        <f t="shared" si="175"/>
        <v>NGR bulk stream sediment</v>
      </c>
      <c r="K1047" s="1" t="str">
        <f t="shared" si="176"/>
        <v>&lt;177 micron (NGR)</v>
      </c>
      <c r="L1047">
        <v>52</v>
      </c>
      <c r="M1047" t="s">
        <v>125</v>
      </c>
      <c r="N1047">
        <v>308</v>
      </c>
      <c r="O1047">
        <v>1</v>
      </c>
      <c r="P1047">
        <v>31</v>
      </c>
      <c r="Q1047">
        <v>1.88</v>
      </c>
      <c r="R1047">
        <v>1.7</v>
      </c>
      <c r="S1047">
        <v>1</v>
      </c>
      <c r="T1047">
        <v>-20</v>
      </c>
      <c r="U1047">
        <v>62.8</v>
      </c>
      <c r="V1047">
        <v>0.08</v>
      </c>
      <c r="W1047">
        <v>1.91</v>
      </c>
      <c r="X1047">
        <v>0.13</v>
      </c>
      <c r="Y1047">
        <v>18.100000000000001</v>
      </c>
      <c r="Z1047">
        <v>32.9</v>
      </c>
      <c r="AA1047">
        <v>53.37</v>
      </c>
      <c r="AB1047">
        <v>3.19</v>
      </c>
      <c r="AC1047">
        <v>7.2</v>
      </c>
      <c r="AD1047">
        <v>14</v>
      </c>
      <c r="AE1047">
        <v>0.13</v>
      </c>
      <c r="AF1047">
        <v>10</v>
      </c>
      <c r="AG1047">
        <v>1.72</v>
      </c>
      <c r="AH1047">
        <v>488</v>
      </c>
      <c r="AI1047">
        <v>0.28999999999999998</v>
      </c>
      <c r="AJ1047">
        <v>5.3999999999999999E-2</v>
      </c>
      <c r="AK1047">
        <v>32.5</v>
      </c>
      <c r="AL1047">
        <v>4.5999999999999999E-2</v>
      </c>
      <c r="AM1047">
        <v>7.13</v>
      </c>
      <c r="AN1047">
        <v>0.06</v>
      </c>
      <c r="AO1047">
        <v>0.04</v>
      </c>
      <c r="AP1047">
        <v>7.7</v>
      </c>
      <c r="AQ1047">
        <v>0.3</v>
      </c>
      <c r="AR1047">
        <v>20.5</v>
      </c>
      <c r="AS1047">
        <v>-0.02</v>
      </c>
      <c r="AT1047">
        <v>3.4</v>
      </c>
      <c r="AU1047">
        <v>2690</v>
      </c>
      <c r="AV1047">
        <v>0.03</v>
      </c>
      <c r="AW1047">
        <v>0.6</v>
      </c>
      <c r="AX1047">
        <v>134</v>
      </c>
      <c r="AY1047">
        <v>-0.1</v>
      </c>
      <c r="AZ1047">
        <v>52.7</v>
      </c>
    </row>
    <row r="1048" spans="1:52" hidden="1" x14ac:dyDescent="0.3">
      <c r="A1048" t="s">
        <v>3927</v>
      </c>
      <c r="B1048" t="s">
        <v>3928</v>
      </c>
      <c r="C1048" s="1" t="str">
        <f t="shared" si="164"/>
        <v>21:1175</v>
      </c>
      <c r="D1048" s="1" t="str">
        <f t="shared" si="174"/>
        <v>21:0241</v>
      </c>
      <c r="E1048" t="s">
        <v>3929</v>
      </c>
      <c r="F1048" t="s">
        <v>3930</v>
      </c>
      <c r="H1048">
        <v>72.136539999999997</v>
      </c>
      <c r="I1048">
        <v>-112.53203999999999</v>
      </c>
      <c r="J1048" s="1" t="str">
        <f t="shared" si="175"/>
        <v>NGR bulk stream sediment</v>
      </c>
      <c r="K1048" s="1" t="str">
        <f t="shared" si="176"/>
        <v>&lt;177 micron (NGR)</v>
      </c>
      <c r="L1048">
        <v>52</v>
      </c>
      <c r="M1048" t="s">
        <v>130</v>
      </c>
      <c r="N1048">
        <v>309</v>
      </c>
      <c r="O1048">
        <v>1</v>
      </c>
      <c r="P1048">
        <v>34</v>
      </c>
      <c r="Q1048">
        <v>1.66</v>
      </c>
      <c r="R1048">
        <v>1.7</v>
      </c>
      <c r="S1048">
        <v>1.2</v>
      </c>
      <c r="T1048">
        <v>-20</v>
      </c>
      <c r="U1048">
        <v>101</v>
      </c>
      <c r="V1048">
        <v>0.08</v>
      </c>
      <c r="W1048">
        <v>1.71</v>
      </c>
      <c r="X1048">
        <v>0.16</v>
      </c>
      <c r="Y1048">
        <v>20</v>
      </c>
      <c r="Z1048">
        <v>31.5</v>
      </c>
      <c r="AA1048">
        <v>52.27</v>
      </c>
      <c r="AB1048">
        <v>3.93</v>
      </c>
      <c r="AC1048">
        <v>6.4</v>
      </c>
      <c r="AD1048">
        <v>35</v>
      </c>
      <c r="AE1048">
        <v>0.14000000000000001</v>
      </c>
      <c r="AF1048">
        <v>8.3000000000000007</v>
      </c>
      <c r="AG1048">
        <v>1.55</v>
      </c>
      <c r="AH1048">
        <v>1872</v>
      </c>
      <c r="AI1048">
        <v>0.32</v>
      </c>
      <c r="AJ1048">
        <v>4.9000000000000002E-2</v>
      </c>
      <c r="AK1048">
        <v>30.7</v>
      </c>
      <c r="AL1048">
        <v>4.7E-2</v>
      </c>
      <c r="AM1048">
        <v>6.84</v>
      </c>
      <c r="AN1048">
        <v>0.11</v>
      </c>
      <c r="AO1048">
        <v>0.04</v>
      </c>
      <c r="AP1048">
        <v>7</v>
      </c>
      <c r="AQ1048">
        <v>0.5</v>
      </c>
      <c r="AR1048">
        <v>18.100000000000001</v>
      </c>
      <c r="AS1048">
        <v>-0.02</v>
      </c>
      <c r="AT1048">
        <v>3</v>
      </c>
      <c r="AU1048">
        <v>2210</v>
      </c>
      <c r="AV1048">
        <v>0.04</v>
      </c>
      <c r="AW1048">
        <v>0.5</v>
      </c>
      <c r="AX1048">
        <v>112</v>
      </c>
      <c r="AY1048">
        <v>-0.1</v>
      </c>
      <c r="AZ1048">
        <v>55.8</v>
      </c>
    </row>
    <row r="1049" spans="1:52" hidden="1" x14ac:dyDescent="0.3">
      <c r="A1049" t="s">
        <v>3931</v>
      </c>
      <c r="B1049" t="s">
        <v>3932</v>
      </c>
      <c r="C1049" s="1" t="str">
        <f t="shared" si="164"/>
        <v>21:1175</v>
      </c>
      <c r="D1049" s="1" t="str">
        <f t="shared" si="174"/>
        <v>21:0241</v>
      </c>
      <c r="E1049" t="s">
        <v>3933</v>
      </c>
      <c r="F1049" t="s">
        <v>3934</v>
      </c>
      <c r="H1049">
        <v>72.118899999999996</v>
      </c>
      <c r="I1049">
        <v>-112.57804</v>
      </c>
      <c r="J1049" s="1" t="str">
        <f t="shared" si="175"/>
        <v>NGR bulk stream sediment</v>
      </c>
      <c r="K1049" s="1" t="str">
        <f t="shared" si="176"/>
        <v>&lt;177 micron (NGR)</v>
      </c>
      <c r="L1049">
        <v>52</v>
      </c>
      <c r="M1049" t="s">
        <v>135</v>
      </c>
      <c r="N1049">
        <v>310</v>
      </c>
      <c r="O1049">
        <v>1</v>
      </c>
      <c r="P1049">
        <v>39</v>
      </c>
      <c r="Q1049">
        <v>1.96</v>
      </c>
      <c r="R1049">
        <v>1.2</v>
      </c>
      <c r="S1049">
        <v>1.2</v>
      </c>
      <c r="T1049">
        <v>-20</v>
      </c>
      <c r="U1049">
        <v>71.5</v>
      </c>
      <c r="V1049">
        <v>0.09</v>
      </c>
      <c r="W1049">
        <v>6.34</v>
      </c>
      <c r="X1049">
        <v>0.11</v>
      </c>
      <c r="Y1049">
        <v>15.3</v>
      </c>
      <c r="Z1049">
        <v>27.6</v>
      </c>
      <c r="AA1049">
        <v>71.59</v>
      </c>
      <c r="AB1049">
        <v>2.72</v>
      </c>
      <c r="AC1049">
        <v>6</v>
      </c>
      <c r="AD1049">
        <v>7</v>
      </c>
      <c r="AE1049">
        <v>0.14000000000000001</v>
      </c>
      <c r="AF1049">
        <v>9.9</v>
      </c>
      <c r="AG1049">
        <v>4.49</v>
      </c>
      <c r="AH1049">
        <v>401</v>
      </c>
      <c r="AI1049">
        <v>0.26</v>
      </c>
      <c r="AJ1049">
        <v>4.3999999999999997E-2</v>
      </c>
      <c r="AK1049">
        <v>27.5</v>
      </c>
      <c r="AL1049">
        <v>3.5000000000000003E-2</v>
      </c>
      <c r="AM1049">
        <v>6.19</v>
      </c>
      <c r="AN1049">
        <v>0.04</v>
      </c>
      <c r="AO1049">
        <v>0.03</v>
      </c>
      <c r="AP1049">
        <v>7.4</v>
      </c>
      <c r="AQ1049">
        <v>0.4</v>
      </c>
      <c r="AR1049">
        <v>36.200000000000003</v>
      </c>
      <c r="AS1049">
        <v>-0.02</v>
      </c>
      <c r="AT1049">
        <v>2.5</v>
      </c>
      <c r="AU1049">
        <v>1880</v>
      </c>
      <c r="AV1049">
        <v>0.04</v>
      </c>
      <c r="AW1049">
        <v>0.4</v>
      </c>
      <c r="AX1049">
        <v>105</v>
      </c>
      <c r="AY1049">
        <v>-0.1</v>
      </c>
      <c r="AZ1049">
        <v>45.7</v>
      </c>
    </row>
    <row r="1050" spans="1:52" hidden="1" x14ac:dyDescent="0.3">
      <c r="A1050" t="s">
        <v>3935</v>
      </c>
      <c r="B1050" t="s">
        <v>3936</v>
      </c>
      <c r="C1050" s="1" t="str">
        <f t="shared" si="164"/>
        <v>21:1175</v>
      </c>
      <c r="D1050" s="1" t="str">
        <f t="shared" si="174"/>
        <v>21:0241</v>
      </c>
      <c r="E1050" t="s">
        <v>3937</v>
      </c>
      <c r="F1050" t="s">
        <v>3938</v>
      </c>
      <c r="H1050">
        <v>72.112260000000006</v>
      </c>
      <c r="I1050">
        <v>-112.59804</v>
      </c>
      <c r="J1050" s="1" t="str">
        <f t="shared" si="175"/>
        <v>NGR bulk stream sediment</v>
      </c>
      <c r="K1050" s="1" t="str">
        <f t="shared" si="176"/>
        <v>&lt;177 micron (NGR)</v>
      </c>
      <c r="L1050">
        <v>52</v>
      </c>
      <c r="M1050" t="s">
        <v>140</v>
      </c>
      <c r="N1050">
        <v>311</v>
      </c>
      <c r="O1050">
        <v>1</v>
      </c>
      <c r="P1050">
        <v>35</v>
      </c>
      <c r="Q1050">
        <v>2.1</v>
      </c>
      <c r="R1050">
        <v>1.3</v>
      </c>
      <c r="S1050">
        <v>1.2</v>
      </c>
      <c r="T1050">
        <v>-20</v>
      </c>
      <c r="U1050">
        <v>87.1</v>
      </c>
      <c r="V1050">
        <v>0.1</v>
      </c>
      <c r="W1050">
        <v>4.57</v>
      </c>
      <c r="X1050">
        <v>0.17</v>
      </c>
      <c r="Y1050">
        <v>17.399999999999999</v>
      </c>
      <c r="Z1050">
        <v>34</v>
      </c>
      <c r="AA1050">
        <v>73.989999999999995</v>
      </c>
      <c r="AB1050">
        <v>2.93</v>
      </c>
      <c r="AC1050">
        <v>7</v>
      </c>
      <c r="AD1050">
        <v>11</v>
      </c>
      <c r="AE1050">
        <v>0.15</v>
      </c>
      <c r="AF1050">
        <v>12.4</v>
      </c>
      <c r="AG1050">
        <v>4.0599999999999996</v>
      </c>
      <c r="AH1050">
        <v>516</v>
      </c>
      <c r="AI1050">
        <v>0.27</v>
      </c>
      <c r="AJ1050">
        <v>4.3999999999999997E-2</v>
      </c>
      <c r="AK1050">
        <v>31.9</v>
      </c>
      <c r="AL1050">
        <v>4.2999999999999997E-2</v>
      </c>
      <c r="AM1050">
        <v>6.44</v>
      </c>
      <c r="AN1050">
        <v>0.08</v>
      </c>
      <c r="AO1050">
        <v>0.04</v>
      </c>
      <c r="AP1050">
        <v>8.5</v>
      </c>
      <c r="AQ1050">
        <v>0.4</v>
      </c>
      <c r="AR1050">
        <v>29.2</v>
      </c>
      <c r="AS1050">
        <v>-0.02</v>
      </c>
      <c r="AT1050">
        <v>3.1</v>
      </c>
      <c r="AU1050">
        <v>1660</v>
      </c>
      <c r="AV1050">
        <v>0.05</v>
      </c>
      <c r="AW1050">
        <v>0.5</v>
      </c>
      <c r="AX1050">
        <v>110</v>
      </c>
      <c r="AY1050">
        <v>-0.1</v>
      </c>
      <c r="AZ1050">
        <v>52</v>
      </c>
    </row>
    <row r="1051" spans="1:52" hidden="1" x14ac:dyDescent="0.3">
      <c r="A1051" t="s">
        <v>3939</v>
      </c>
      <c r="B1051" t="s">
        <v>3940</v>
      </c>
      <c r="C1051" s="1" t="str">
        <f t="shared" si="164"/>
        <v>21:1175</v>
      </c>
      <c r="D1051" s="1" t="str">
        <f t="shared" si="174"/>
        <v>21:0241</v>
      </c>
      <c r="E1051" t="s">
        <v>3941</v>
      </c>
      <c r="F1051" t="s">
        <v>3942</v>
      </c>
      <c r="H1051">
        <v>72.119259999999997</v>
      </c>
      <c r="I1051">
        <v>-112.69804999999999</v>
      </c>
      <c r="J1051" s="1" t="str">
        <f t="shared" si="175"/>
        <v>NGR bulk stream sediment</v>
      </c>
      <c r="K1051" s="1" t="str">
        <f t="shared" si="176"/>
        <v>&lt;177 micron (NGR)</v>
      </c>
      <c r="L1051">
        <v>52</v>
      </c>
      <c r="M1051" t="s">
        <v>145</v>
      </c>
      <c r="N1051">
        <v>312</v>
      </c>
      <c r="O1051">
        <v>1</v>
      </c>
      <c r="P1051">
        <v>33</v>
      </c>
      <c r="Q1051">
        <v>1.9</v>
      </c>
      <c r="R1051">
        <v>1.9</v>
      </c>
      <c r="S1051">
        <v>1.1000000000000001</v>
      </c>
      <c r="T1051">
        <v>-20</v>
      </c>
      <c r="U1051">
        <v>66.7</v>
      </c>
      <c r="V1051">
        <v>7.0000000000000007E-2</v>
      </c>
      <c r="W1051">
        <v>5.87</v>
      </c>
      <c r="X1051">
        <v>0.1</v>
      </c>
      <c r="Y1051">
        <v>17.8</v>
      </c>
      <c r="Z1051">
        <v>30.5</v>
      </c>
      <c r="AA1051">
        <v>66.44</v>
      </c>
      <c r="AB1051">
        <v>3.39</v>
      </c>
      <c r="AC1051">
        <v>6.5</v>
      </c>
      <c r="AD1051">
        <v>6</v>
      </c>
      <c r="AE1051">
        <v>0.12</v>
      </c>
      <c r="AF1051">
        <v>8.6</v>
      </c>
      <c r="AG1051">
        <v>3.55</v>
      </c>
      <c r="AH1051">
        <v>429</v>
      </c>
      <c r="AI1051">
        <v>0.59</v>
      </c>
      <c r="AJ1051">
        <v>0.04</v>
      </c>
      <c r="AK1051">
        <v>33.5</v>
      </c>
      <c r="AL1051">
        <v>2.9000000000000001E-2</v>
      </c>
      <c r="AM1051">
        <v>6.62</v>
      </c>
      <c r="AN1051">
        <v>0.03</v>
      </c>
      <c r="AO1051">
        <v>0.02</v>
      </c>
      <c r="AP1051">
        <v>8.6999999999999993</v>
      </c>
      <c r="AQ1051">
        <v>0.4</v>
      </c>
      <c r="AR1051">
        <v>30.6</v>
      </c>
      <c r="AS1051">
        <v>-0.02</v>
      </c>
      <c r="AT1051">
        <v>2.8</v>
      </c>
      <c r="AU1051">
        <v>2620</v>
      </c>
      <c r="AV1051">
        <v>0.04</v>
      </c>
      <c r="AW1051">
        <v>0.9</v>
      </c>
      <c r="AX1051">
        <v>132</v>
      </c>
      <c r="AY1051">
        <v>-0.1</v>
      </c>
      <c r="AZ1051">
        <v>46.6</v>
      </c>
    </row>
    <row r="1052" spans="1:52" hidden="1" x14ac:dyDescent="0.3">
      <c r="A1052" t="s">
        <v>3943</v>
      </c>
      <c r="B1052" t="s">
        <v>3944</v>
      </c>
      <c r="C1052" s="1" t="str">
        <f t="shared" si="164"/>
        <v>21:1175</v>
      </c>
      <c r="D1052" s="1" t="str">
        <f t="shared" si="174"/>
        <v>21:0241</v>
      </c>
      <c r="E1052" t="s">
        <v>3945</v>
      </c>
      <c r="F1052" t="s">
        <v>3946</v>
      </c>
      <c r="H1052">
        <v>72.094250000000002</v>
      </c>
      <c r="I1052">
        <v>-112.60903999999999</v>
      </c>
      <c r="J1052" s="1" t="str">
        <f t="shared" si="175"/>
        <v>NGR bulk stream sediment</v>
      </c>
      <c r="K1052" s="1" t="str">
        <f t="shared" si="176"/>
        <v>&lt;177 micron (NGR)</v>
      </c>
      <c r="L1052">
        <v>52</v>
      </c>
      <c r="M1052" t="s">
        <v>150</v>
      </c>
      <c r="N1052">
        <v>313</v>
      </c>
      <c r="O1052">
        <v>1</v>
      </c>
      <c r="P1052">
        <v>52</v>
      </c>
      <c r="Q1052">
        <v>2.2200000000000002</v>
      </c>
      <c r="R1052">
        <v>1.2</v>
      </c>
      <c r="S1052">
        <v>1.6</v>
      </c>
      <c r="T1052">
        <v>-20</v>
      </c>
      <c r="U1052">
        <v>87</v>
      </c>
      <c r="V1052">
        <v>0.09</v>
      </c>
      <c r="W1052">
        <v>3.93</v>
      </c>
      <c r="X1052">
        <v>0.17</v>
      </c>
      <c r="Y1052">
        <v>17.5</v>
      </c>
      <c r="Z1052">
        <v>30.2</v>
      </c>
      <c r="AA1052">
        <v>81.459999999999994</v>
      </c>
      <c r="AB1052">
        <v>3.04</v>
      </c>
      <c r="AC1052">
        <v>6.9</v>
      </c>
      <c r="AD1052">
        <v>26</v>
      </c>
      <c r="AE1052">
        <v>0.11</v>
      </c>
      <c r="AF1052">
        <v>10.8</v>
      </c>
      <c r="AG1052">
        <v>3.18</v>
      </c>
      <c r="AH1052">
        <v>298</v>
      </c>
      <c r="AI1052">
        <v>0.24</v>
      </c>
      <c r="AJ1052">
        <v>7.5999999999999998E-2</v>
      </c>
      <c r="AK1052">
        <v>32.299999999999997</v>
      </c>
      <c r="AL1052">
        <v>4.1000000000000002E-2</v>
      </c>
      <c r="AM1052">
        <v>7.33</v>
      </c>
      <c r="AN1052">
        <v>0.14000000000000001</v>
      </c>
      <c r="AO1052">
        <v>0.03</v>
      </c>
      <c r="AP1052">
        <v>7.1</v>
      </c>
      <c r="AQ1052">
        <v>0.5</v>
      </c>
      <c r="AR1052">
        <v>29</v>
      </c>
      <c r="AS1052">
        <v>-0.02</v>
      </c>
      <c r="AT1052">
        <v>2.2000000000000002</v>
      </c>
      <c r="AU1052">
        <v>1780</v>
      </c>
      <c r="AV1052">
        <v>0.05</v>
      </c>
      <c r="AW1052">
        <v>0.5</v>
      </c>
      <c r="AX1052">
        <v>117</v>
      </c>
      <c r="AY1052">
        <v>-0.1</v>
      </c>
      <c r="AZ1052">
        <v>56.5</v>
      </c>
    </row>
    <row r="1053" spans="1:52" hidden="1" x14ac:dyDescent="0.3">
      <c r="A1053" t="s">
        <v>3947</v>
      </c>
      <c r="B1053" t="s">
        <v>3948</v>
      </c>
      <c r="C1053" s="1" t="str">
        <f t="shared" si="164"/>
        <v>21:1175</v>
      </c>
      <c r="D1053" s="1" t="str">
        <f t="shared" si="174"/>
        <v>21:0241</v>
      </c>
      <c r="E1053" t="s">
        <v>3949</v>
      </c>
      <c r="F1053" t="s">
        <v>3950</v>
      </c>
      <c r="H1053">
        <v>72.167019999999994</v>
      </c>
      <c r="I1053">
        <v>-112.37203</v>
      </c>
      <c r="J1053" s="1" t="str">
        <f t="shared" si="175"/>
        <v>NGR bulk stream sediment</v>
      </c>
      <c r="K1053" s="1" t="str">
        <f t="shared" si="176"/>
        <v>&lt;177 micron (NGR)</v>
      </c>
      <c r="L1053">
        <v>53</v>
      </c>
      <c r="M1053" t="s">
        <v>57</v>
      </c>
      <c r="N1053">
        <v>314</v>
      </c>
      <c r="O1053">
        <v>7</v>
      </c>
      <c r="P1053">
        <v>61</v>
      </c>
      <c r="Q1053">
        <v>1.07</v>
      </c>
      <c r="R1053">
        <v>3</v>
      </c>
      <c r="S1053">
        <v>1.2</v>
      </c>
      <c r="T1053">
        <v>57</v>
      </c>
      <c r="U1053">
        <v>120.3</v>
      </c>
      <c r="V1053">
        <v>0.12</v>
      </c>
      <c r="W1053">
        <v>2.2999999999999998</v>
      </c>
      <c r="X1053">
        <v>0.36</v>
      </c>
      <c r="Y1053">
        <v>8.1</v>
      </c>
      <c r="Z1053">
        <v>20.7</v>
      </c>
      <c r="AA1053">
        <v>59.2</v>
      </c>
      <c r="AB1053">
        <v>1.8</v>
      </c>
      <c r="AC1053">
        <v>4</v>
      </c>
      <c r="AD1053">
        <v>112</v>
      </c>
      <c r="AE1053">
        <v>0.15</v>
      </c>
      <c r="AF1053">
        <v>13</v>
      </c>
      <c r="AG1053">
        <v>1.98</v>
      </c>
      <c r="AH1053">
        <v>2693</v>
      </c>
      <c r="AI1053">
        <v>0.65</v>
      </c>
      <c r="AJ1053">
        <v>1.7000000000000001E-2</v>
      </c>
      <c r="AK1053">
        <v>14.6</v>
      </c>
      <c r="AL1053">
        <v>0.114</v>
      </c>
      <c r="AM1053">
        <v>16.64</v>
      </c>
      <c r="AN1053">
        <v>0.37</v>
      </c>
      <c r="AO1053">
        <v>0.24</v>
      </c>
      <c r="AP1053">
        <v>3.2</v>
      </c>
      <c r="AQ1053">
        <v>1.9</v>
      </c>
      <c r="AR1053">
        <v>23.2</v>
      </c>
      <c r="AS1053">
        <v>-0.02</v>
      </c>
      <c r="AT1053">
        <v>0.8</v>
      </c>
      <c r="AU1053">
        <v>270</v>
      </c>
      <c r="AV1053">
        <v>0.14000000000000001</v>
      </c>
      <c r="AW1053">
        <v>0.8</v>
      </c>
      <c r="AX1053">
        <v>35</v>
      </c>
      <c r="AY1053">
        <v>-0.1</v>
      </c>
      <c r="AZ1053">
        <v>95.7</v>
      </c>
    </row>
    <row r="1054" spans="1:52" hidden="1" x14ac:dyDescent="0.3">
      <c r="A1054" t="s">
        <v>3951</v>
      </c>
      <c r="B1054" t="s">
        <v>3952</v>
      </c>
      <c r="C1054" s="1" t="str">
        <f t="shared" si="164"/>
        <v>21:1175</v>
      </c>
      <c r="D1054" s="1" t="str">
        <f t="shared" si="174"/>
        <v>21:0241</v>
      </c>
      <c r="E1054" t="s">
        <v>3949</v>
      </c>
      <c r="F1054" t="s">
        <v>3953</v>
      </c>
      <c r="H1054">
        <v>72.167019999999994</v>
      </c>
      <c r="I1054">
        <v>-112.37203</v>
      </c>
      <c r="J1054" s="1" t="str">
        <f t="shared" si="175"/>
        <v>NGR bulk stream sediment</v>
      </c>
      <c r="K1054" s="1" t="str">
        <f t="shared" si="176"/>
        <v>&lt;177 micron (NGR)</v>
      </c>
      <c r="L1054">
        <v>53</v>
      </c>
      <c r="M1054" t="s">
        <v>116</v>
      </c>
      <c r="N1054">
        <v>315</v>
      </c>
      <c r="O1054">
        <v>1</v>
      </c>
      <c r="P1054">
        <v>54</v>
      </c>
      <c r="Q1054">
        <v>1.04</v>
      </c>
      <c r="R1054">
        <v>3.1</v>
      </c>
      <c r="S1054">
        <v>1.2</v>
      </c>
      <c r="T1054">
        <v>60</v>
      </c>
      <c r="U1054">
        <v>108.1</v>
      </c>
      <c r="V1054">
        <v>0.11</v>
      </c>
      <c r="W1054">
        <v>2.25</v>
      </c>
      <c r="X1054">
        <v>0.31</v>
      </c>
      <c r="Y1054">
        <v>7.6</v>
      </c>
      <c r="Z1054">
        <v>18.8</v>
      </c>
      <c r="AA1054">
        <v>51.82</v>
      </c>
      <c r="AB1054">
        <v>1.74</v>
      </c>
      <c r="AC1054">
        <v>3.9</v>
      </c>
      <c r="AD1054">
        <v>103</v>
      </c>
      <c r="AE1054">
        <v>0.14000000000000001</v>
      </c>
      <c r="AF1054">
        <v>12</v>
      </c>
      <c r="AG1054">
        <v>1.9</v>
      </c>
      <c r="AH1054">
        <v>2424</v>
      </c>
      <c r="AI1054">
        <v>0.56999999999999995</v>
      </c>
      <c r="AJ1054">
        <v>1.7000000000000001E-2</v>
      </c>
      <c r="AK1054">
        <v>14.5</v>
      </c>
      <c r="AL1054">
        <v>0.105</v>
      </c>
      <c r="AM1054">
        <v>16.14</v>
      </c>
      <c r="AN1054">
        <v>0.37</v>
      </c>
      <c r="AO1054">
        <v>0.22</v>
      </c>
      <c r="AP1054">
        <v>3</v>
      </c>
      <c r="AQ1054">
        <v>1.9</v>
      </c>
      <c r="AR1054">
        <v>22.5</v>
      </c>
      <c r="AS1054">
        <v>-0.02</v>
      </c>
      <c r="AT1054">
        <v>0.7</v>
      </c>
      <c r="AU1054">
        <v>270</v>
      </c>
      <c r="AV1054">
        <v>0.13</v>
      </c>
      <c r="AW1054">
        <v>0.8</v>
      </c>
      <c r="AX1054">
        <v>35</v>
      </c>
      <c r="AY1054">
        <v>-0.1</v>
      </c>
      <c r="AZ1054">
        <v>90.4</v>
      </c>
    </row>
    <row r="1055" spans="1:52" hidden="1" x14ac:dyDescent="0.3">
      <c r="A1055" t="s">
        <v>3954</v>
      </c>
      <c r="B1055" t="s">
        <v>3955</v>
      </c>
      <c r="C1055" s="1" t="str">
        <f t="shared" si="164"/>
        <v>21:1175</v>
      </c>
      <c r="D1055" s="1" t="str">
        <f t="shared" si="174"/>
        <v>21:0241</v>
      </c>
      <c r="E1055" t="s">
        <v>3949</v>
      </c>
      <c r="F1055" t="s">
        <v>3956</v>
      </c>
      <c r="H1055">
        <v>72.167019999999994</v>
      </c>
      <c r="I1055">
        <v>-112.37203</v>
      </c>
      <c r="J1055" s="1" t="str">
        <f t="shared" si="175"/>
        <v>NGR bulk stream sediment</v>
      </c>
      <c r="K1055" s="1" t="str">
        <f t="shared" si="176"/>
        <v>&lt;177 micron (NGR)</v>
      </c>
      <c r="L1055">
        <v>53</v>
      </c>
      <c r="M1055" t="s">
        <v>120</v>
      </c>
      <c r="N1055">
        <v>316</v>
      </c>
      <c r="O1055">
        <v>1</v>
      </c>
      <c r="P1055">
        <v>43</v>
      </c>
      <c r="Q1055">
        <v>1.02</v>
      </c>
      <c r="R1055">
        <v>2.9</v>
      </c>
      <c r="S1055">
        <v>1.1000000000000001</v>
      </c>
      <c r="T1055">
        <v>51</v>
      </c>
      <c r="U1055">
        <v>110.4</v>
      </c>
      <c r="V1055">
        <v>0.11</v>
      </c>
      <c r="W1055">
        <v>2.48</v>
      </c>
      <c r="X1055">
        <v>0.33</v>
      </c>
      <c r="Y1055">
        <v>7.5</v>
      </c>
      <c r="Z1055">
        <v>18.7</v>
      </c>
      <c r="AA1055">
        <v>50.96</v>
      </c>
      <c r="AB1055">
        <v>1.73</v>
      </c>
      <c r="AC1055">
        <v>3.8</v>
      </c>
      <c r="AD1055">
        <v>81</v>
      </c>
      <c r="AE1055">
        <v>0.14000000000000001</v>
      </c>
      <c r="AF1055">
        <v>11.4</v>
      </c>
      <c r="AG1055">
        <v>1.92</v>
      </c>
      <c r="AH1055">
        <v>2541</v>
      </c>
      <c r="AI1055">
        <v>0.55000000000000004</v>
      </c>
      <c r="AJ1055">
        <v>1.6E-2</v>
      </c>
      <c r="AK1055">
        <v>14.5</v>
      </c>
      <c r="AL1055">
        <v>0.10199999999999999</v>
      </c>
      <c r="AM1055">
        <v>17.73</v>
      </c>
      <c r="AN1055">
        <v>0.38</v>
      </c>
      <c r="AO1055">
        <v>0.19</v>
      </c>
      <c r="AP1055">
        <v>3</v>
      </c>
      <c r="AQ1055">
        <v>1.8</v>
      </c>
      <c r="AR1055">
        <v>23</v>
      </c>
      <c r="AS1055">
        <v>-0.02</v>
      </c>
      <c r="AT1055">
        <v>0.8</v>
      </c>
      <c r="AU1055">
        <v>270</v>
      </c>
      <c r="AV1055">
        <v>0.12</v>
      </c>
      <c r="AW1055">
        <v>0.7</v>
      </c>
      <c r="AX1055">
        <v>34</v>
      </c>
      <c r="AY1055">
        <v>-0.1</v>
      </c>
      <c r="AZ1055">
        <v>91.5</v>
      </c>
    </row>
    <row r="1056" spans="1:52" hidden="1" x14ac:dyDescent="0.3">
      <c r="A1056" t="s">
        <v>3957</v>
      </c>
      <c r="B1056" t="s">
        <v>3958</v>
      </c>
      <c r="C1056" s="1" t="str">
        <f t="shared" si="164"/>
        <v>21:1175</v>
      </c>
      <c r="D1056" s="1" t="str">
        <f t="shared" si="174"/>
        <v>21:0241</v>
      </c>
      <c r="E1056" t="s">
        <v>3959</v>
      </c>
      <c r="F1056" t="s">
        <v>3960</v>
      </c>
      <c r="H1056">
        <v>72.176749999999998</v>
      </c>
      <c r="I1056">
        <v>-112.38103</v>
      </c>
      <c r="J1056" s="1" t="str">
        <f t="shared" si="175"/>
        <v>NGR bulk stream sediment</v>
      </c>
      <c r="K1056" s="1" t="str">
        <f t="shared" si="176"/>
        <v>&lt;177 micron (NGR)</v>
      </c>
      <c r="L1056">
        <v>53</v>
      </c>
      <c r="M1056" t="s">
        <v>62</v>
      </c>
      <c r="N1056">
        <v>317</v>
      </c>
      <c r="O1056">
        <v>1</v>
      </c>
      <c r="P1056">
        <v>28</v>
      </c>
      <c r="Q1056">
        <v>1.51</v>
      </c>
      <c r="R1056">
        <v>1</v>
      </c>
      <c r="S1056">
        <v>0.7</v>
      </c>
      <c r="T1056">
        <v>-20</v>
      </c>
      <c r="U1056">
        <v>49.2</v>
      </c>
      <c r="V1056">
        <v>0.06</v>
      </c>
      <c r="W1056">
        <v>3.07</v>
      </c>
      <c r="X1056">
        <v>0.1</v>
      </c>
      <c r="Y1056">
        <v>12.4</v>
      </c>
      <c r="Z1056">
        <v>33.700000000000003</v>
      </c>
      <c r="AA1056">
        <v>44.62</v>
      </c>
      <c r="AB1056">
        <v>1.77</v>
      </c>
      <c r="AC1056">
        <v>5.2</v>
      </c>
      <c r="AD1056">
        <v>23</v>
      </c>
      <c r="AE1056">
        <v>0.09</v>
      </c>
      <c r="AF1056">
        <v>10.199999999999999</v>
      </c>
      <c r="AG1056">
        <v>2.91</v>
      </c>
      <c r="AH1056">
        <v>143</v>
      </c>
      <c r="AI1056">
        <v>0.17</v>
      </c>
      <c r="AJ1056">
        <v>3.4000000000000002E-2</v>
      </c>
      <c r="AK1056">
        <v>24.1</v>
      </c>
      <c r="AL1056">
        <v>3.9E-2</v>
      </c>
      <c r="AM1056">
        <v>7.16</v>
      </c>
      <c r="AN1056">
        <v>0.12</v>
      </c>
      <c r="AO1056">
        <v>0.06</v>
      </c>
      <c r="AP1056">
        <v>5.9</v>
      </c>
      <c r="AQ1056">
        <v>0.4</v>
      </c>
      <c r="AR1056">
        <v>18</v>
      </c>
      <c r="AS1056">
        <v>-0.02</v>
      </c>
      <c r="AT1056">
        <v>2</v>
      </c>
      <c r="AU1056">
        <v>1130</v>
      </c>
      <c r="AV1056">
        <v>0.04</v>
      </c>
      <c r="AW1056">
        <v>0.9</v>
      </c>
      <c r="AX1056">
        <v>72</v>
      </c>
      <c r="AY1056">
        <v>-0.1</v>
      </c>
      <c r="AZ1056">
        <v>40</v>
      </c>
    </row>
    <row r="1057" spans="1:52" hidden="1" x14ac:dyDescent="0.3">
      <c r="A1057" t="s">
        <v>3961</v>
      </c>
      <c r="B1057" t="s">
        <v>3962</v>
      </c>
      <c r="C1057" s="1" t="str">
        <f t="shared" si="164"/>
        <v>21:1175</v>
      </c>
      <c r="D1057" s="1" t="str">
        <f>HYPERLINK("http://geochem.nrcan.gc.ca/cdogs/content/svy/svy_e.htm", "")</f>
        <v/>
      </c>
      <c r="G1057" s="1" t="str">
        <f>HYPERLINK("http://geochem.nrcan.gc.ca/cdogs/content/cr_/cr_00160_e.htm", "160")</f>
        <v>160</v>
      </c>
      <c r="J1057" t="s">
        <v>70</v>
      </c>
      <c r="K1057" t="s">
        <v>71</v>
      </c>
      <c r="L1057">
        <v>53</v>
      </c>
      <c r="M1057" t="s">
        <v>72</v>
      </c>
      <c r="N1057">
        <v>318</v>
      </c>
      <c r="O1057">
        <v>8</v>
      </c>
      <c r="P1057">
        <v>69</v>
      </c>
      <c r="Q1057">
        <v>0.79</v>
      </c>
      <c r="R1057">
        <v>8.4</v>
      </c>
      <c r="S1057">
        <v>3.6</v>
      </c>
      <c r="T1057">
        <v>-20</v>
      </c>
      <c r="U1057">
        <v>219.8</v>
      </c>
      <c r="V1057">
        <v>0.09</v>
      </c>
      <c r="W1057">
        <v>0.47</v>
      </c>
      <c r="X1057">
        <v>0.2</v>
      </c>
      <c r="Y1057">
        <v>6.4</v>
      </c>
      <c r="Z1057">
        <v>15.8</v>
      </c>
      <c r="AA1057">
        <v>11.21</v>
      </c>
      <c r="AB1057">
        <v>1.49</v>
      </c>
      <c r="AC1057">
        <v>2.6</v>
      </c>
      <c r="AD1057">
        <v>12</v>
      </c>
      <c r="AE1057">
        <v>0.05</v>
      </c>
      <c r="AF1057">
        <v>15.7</v>
      </c>
      <c r="AG1057">
        <v>0.49</v>
      </c>
      <c r="AH1057">
        <v>238</v>
      </c>
      <c r="AI1057">
        <v>0.53</v>
      </c>
      <c r="AJ1057">
        <v>0.01</v>
      </c>
      <c r="AK1057">
        <v>12.7</v>
      </c>
      <c r="AL1057">
        <v>7.8E-2</v>
      </c>
      <c r="AM1057">
        <v>11</v>
      </c>
      <c r="AN1057">
        <v>0.02</v>
      </c>
      <c r="AO1057">
        <v>0.28000000000000003</v>
      </c>
      <c r="AP1057">
        <v>2.2000000000000002</v>
      </c>
      <c r="AQ1057">
        <v>0.3</v>
      </c>
      <c r="AR1057">
        <v>31.9</v>
      </c>
      <c r="AS1057">
        <v>-0.02</v>
      </c>
      <c r="AT1057">
        <v>4.5999999999999996</v>
      </c>
      <c r="AU1057">
        <v>400</v>
      </c>
      <c r="AV1057">
        <v>0.04</v>
      </c>
      <c r="AW1057">
        <v>1.2</v>
      </c>
      <c r="AX1057">
        <v>25</v>
      </c>
      <c r="AY1057">
        <v>0.1</v>
      </c>
      <c r="AZ1057">
        <v>52.4</v>
      </c>
    </row>
    <row r="1058" spans="1:52" hidden="1" x14ac:dyDescent="0.3">
      <c r="A1058" t="s">
        <v>3963</v>
      </c>
      <c r="B1058" t="s">
        <v>3964</v>
      </c>
      <c r="C1058" s="1" t="str">
        <f t="shared" si="164"/>
        <v>21:1175</v>
      </c>
      <c r="D1058" s="1" t="str">
        <f t="shared" ref="D1058:D1078" si="177">HYPERLINK("http://geochem.nrcan.gc.ca/cdogs/content/svy/svy210241_e.htm", "21:0241")</f>
        <v>21:0241</v>
      </c>
      <c r="E1058" t="s">
        <v>3965</v>
      </c>
      <c r="F1058" t="s">
        <v>3966</v>
      </c>
      <c r="H1058">
        <v>72.189310000000006</v>
      </c>
      <c r="I1058">
        <v>-112.37803</v>
      </c>
      <c r="J1058" s="1" t="str">
        <f t="shared" ref="J1058:J1078" si="178">HYPERLINK("http://geochem.nrcan.gc.ca/cdogs/content/kwd/kwd020030_e.htm", "NGR bulk stream sediment")</f>
        <v>NGR bulk stream sediment</v>
      </c>
      <c r="K1058" s="1" t="str">
        <f t="shared" ref="K1058:K1078" si="179">HYPERLINK("http://geochem.nrcan.gc.ca/cdogs/content/kwd/kwd080006_e.htm", "&lt;177 micron (NGR)")</f>
        <v>&lt;177 micron (NGR)</v>
      </c>
      <c r="L1058">
        <v>53</v>
      </c>
      <c r="M1058" t="s">
        <v>67</v>
      </c>
      <c r="N1058">
        <v>319</v>
      </c>
      <c r="O1058">
        <v>1</v>
      </c>
      <c r="P1058">
        <v>12</v>
      </c>
      <c r="Q1058">
        <v>0.92</v>
      </c>
      <c r="R1058">
        <v>2.2000000000000002</v>
      </c>
      <c r="S1058">
        <v>0.2</v>
      </c>
      <c r="T1058">
        <v>-20</v>
      </c>
      <c r="U1058">
        <v>23.9</v>
      </c>
      <c r="V1058">
        <v>0.05</v>
      </c>
      <c r="W1058">
        <v>7.16</v>
      </c>
      <c r="X1058">
        <v>0.05</v>
      </c>
      <c r="Y1058">
        <v>7.1</v>
      </c>
      <c r="Z1058">
        <v>14.5</v>
      </c>
      <c r="AA1058">
        <v>22.97</v>
      </c>
      <c r="AB1058">
        <v>1.9</v>
      </c>
      <c r="AC1058">
        <v>3.1</v>
      </c>
      <c r="AD1058">
        <v>-5</v>
      </c>
      <c r="AE1058">
        <v>0.11</v>
      </c>
      <c r="AF1058">
        <v>5.4</v>
      </c>
      <c r="AG1058">
        <v>4.59</v>
      </c>
      <c r="AH1058">
        <v>256</v>
      </c>
      <c r="AI1058">
        <v>0.28999999999999998</v>
      </c>
      <c r="AJ1058">
        <v>2.7E-2</v>
      </c>
      <c r="AK1058">
        <v>13.4</v>
      </c>
      <c r="AL1058">
        <v>0.03</v>
      </c>
      <c r="AM1058">
        <v>5.55</v>
      </c>
      <c r="AN1058">
        <v>-0.02</v>
      </c>
      <c r="AO1058">
        <v>0.05</v>
      </c>
      <c r="AP1058">
        <v>3</v>
      </c>
      <c r="AQ1058">
        <v>0.1</v>
      </c>
      <c r="AR1058">
        <v>29.8</v>
      </c>
      <c r="AS1058">
        <v>-0.02</v>
      </c>
      <c r="AT1058">
        <v>1.9</v>
      </c>
      <c r="AU1058">
        <v>1190</v>
      </c>
      <c r="AV1058">
        <v>0.03</v>
      </c>
      <c r="AW1058">
        <v>0.4</v>
      </c>
      <c r="AX1058">
        <v>68</v>
      </c>
      <c r="AY1058">
        <v>-0.1</v>
      </c>
      <c r="AZ1058">
        <v>20.2</v>
      </c>
    </row>
    <row r="1059" spans="1:52" hidden="1" x14ac:dyDescent="0.3">
      <c r="A1059" t="s">
        <v>3967</v>
      </c>
      <c r="B1059" t="s">
        <v>3968</v>
      </c>
      <c r="C1059" s="1" t="str">
        <f t="shared" si="164"/>
        <v>21:1175</v>
      </c>
      <c r="D1059" s="1" t="str">
        <f t="shared" si="177"/>
        <v>21:0241</v>
      </c>
      <c r="E1059" t="s">
        <v>3969</v>
      </c>
      <c r="F1059" t="s">
        <v>3970</v>
      </c>
      <c r="H1059">
        <v>72.19256</v>
      </c>
      <c r="I1059">
        <v>-112.35903</v>
      </c>
      <c r="J1059" s="1" t="str">
        <f t="shared" si="178"/>
        <v>NGR bulk stream sediment</v>
      </c>
      <c r="K1059" s="1" t="str">
        <f t="shared" si="179"/>
        <v>&lt;177 micron (NGR)</v>
      </c>
      <c r="L1059">
        <v>53</v>
      </c>
      <c r="M1059" t="s">
        <v>77</v>
      </c>
      <c r="N1059">
        <v>320</v>
      </c>
      <c r="O1059">
        <v>1</v>
      </c>
    </row>
    <row r="1060" spans="1:52" hidden="1" x14ac:dyDescent="0.3">
      <c r="A1060" t="s">
        <v>3971</v>
      </c>
      <c r="B1060" t="s">
        <v>3972</v>
      </c>
      <c r="C1060" s="1" t="str">
        <f t="shared" ref="C1060:C1123" si="180">HYPERLINK("http://geochem.nrcan.gc.ca/cdogs/content/bdl/bdl211175_e.htm", "21:1175")</f>
        <v>21:1175</v>
      </c>
      <c r="D1060" s="1" t="str">
        <f t="shared" si="177"/>
        <v>21:0241</v>
      </c>
      <c r="E1060" t="s">
        <v>3973</v>
      </c>
      <c r="F1060" t="s">
        <v>3974</v>
      </c>
      <c r="H1060">
        <v>72.200680000000006</v>
      </c>
      <c r="I1060">
        <v>-112.33503</v>
      </c>
      <c r="J1060" s="1" t="str">
        <f t="shared" si="178"/>
        <v>NGR bulk stream sediment</v>
      </c>
      <c r="K1060" s="1" t="str">
        <f t="shared" si="179"/>
        <v>&lt;177 micron (NGR)</v>
      </c>
      <c r="L1060">
        <v>53</v>
      </c>
      <c r="M1060" t="s">
        <v>82</v>
      </c>
      <c r="N1060">
        <v>321</v>
      </c>
      <c r="O1060">
        <v>1</v>
      </c>
      <c r="P1060">
        <v>16</v>
      </c>
      <c r="Q1060">
        <v>1.5</v>
      </c>
      <c r="R1060">
        <v>1.6</v>
      </c>
      <c r="S1060">
        <v>0.7</v>
      </c>
      <c r="T1060">
        <v>-20</v>
      </c>
      <c r="U1060">
        <v>28.6</v>
      </c>
      <c r="V1060">
        <v>0.04</v>
      </c>
      <c r="W1060">
        <v>7.15</v>
      </c>
      <c r="X1060">
        <v>7.0000000000000007E-2</v>
      </c>
      <c r="Y1060">
        <v>14</v>
      </c>
      <c r="Z1060">
        <v>17.8</v>
      </c>
      <c r="AA1060">
        <v>46.98</v>
      </c>
      <c r="AB1060">
        <v>3.2</v>
      </c>
      <c r="AC1060">
        <v>5.4</v>
      </c>
      <c r="AD1060">
        <v>-5</v>
      </c>
      <c r="AE1060">
        <v>7.0000000000000007E-2</v>
      </c>
      <c r="AF1060">
        <v>5.7</v>
      </c>
      <c r="AG1060">
        <v>4.75</v>
      </c>
      <c r="AH1060">
        <v>426</v>
      </c>
      <c r="AI1060">
        <v>0.3</v>
      </c>
      <c r="AJ1060">
        <v>4.7E-2</v>
      </c>
      <c r="AK1060">
        <v>23.9</v>
      </c>
      <c r="AL1060">
        <v>2.5999999999999999E-2</v>
      </c>
      <c r="AM1060">
        <v>4.3899999999999997</v>
      </c>
      <c r="AN1060">
        <v>-0.02</v>
      </c>
      <c r="AO1060">
        <v>0.03</v>
      </c>
      <c r="AP1060">
        <v>4.7</v>
      </c>
      <c r="AQ1060">
        <v>-0.1</v>
      </c>
      <c r="AR1060">
        <v>32.4</v>
      </c>
      <c r="AS1060">
        <v>-0.02</v>
      </c>
      <c r="AT1060">
        <v>1.5</v>
      </c>
      <c r="AU1060">
        <v>2830</v>
      </c>
      <c r="AV1060">
        <v>-0.02</v>
      </c>
      <c r="AW1060">
        <v>0.3</v>
      </c>
      <c r="AX1060">
        <v>154</v>
      </c>
      <c r="AY1060">
        <v>-0.1</v>
      </c>
      <c r="AZ1060">
        <v>37.200000000000003</v>
      </c>
    </row>
    <row r="1061" spans="1:52" hidden="1" x14ac:dyDescent="0.3">
      <c r="A1061" t="s">
        <v>3975</v>
      </c>
      <c r="B1061" t="s">
        <v>3976</v>
      </c>
      <c r="C1061" s="1" t="str">
        <f t="shared" si="180"/>
        <v>21:1175</v>
      </c>
      <c r="D1061" s="1" t="str">
        <f t="shared" si="177"/>
        <v>21:0241</v>
      </c>
      <c r="E1061" t="s">
        <v>3977</v>
      </c>
      <c r="F1061" t="s">
        <v>3978</v>
      </c>
      <c r="H1061">
        <v>72.213930000000005</v>
      </c>
      <c r="I1061">
        <v>-112.29103000000001</v>
      </c>
      <c r="J1061" s="1" t="str">
        <f t="shared" si="178"/>
        <v>NGR bulk stream sediment</v>
      </c>
      <c r="K1061" s="1" t="str">
        <f t="shared" si="179"/>
        <v>&lt;177 micron (NGR)</v>
      </c>
      <c r="L1061">
        <v>53</v>
      </c>
      <c r="M1061" t="s">
        <v>87</v>
      </c>
      <c r="N1061">
        <v>322</v>
      </c>
      <c r="O1061">
        <v>1</v>
      </c>
      <c r="P1061">
        <v>29</v>
      </c>
      <c r="Q1061">
        <v>1.64</v>
      </c>
      <c r="R1061">
        <v>2.2000000000000002</v>
      </c>
      <c r="S1061">
        <v>0.9</v>
      </c>
      <c r="T1061">
        <v>-20</v>
      </c>
      <c r="U1061">
        <v>51</v>
      </c>
      <c r="V1061">
        <v>0.08</v>
      </c>
      <c r="W1061">
        <v>3.24</v>
      </c>
      <c r="X1061">
        <v>7.0000000000000007E-2</v>
      </c>
      <c r="Y1061">
        <v>14</v>
      </c>
      <c r="Z1061">
        <v>25.4</v>
      </c>
      <c r="AA1061">
        <v>56.51</v>
      </c>
      <c r="AB1061">
        <v>2.98</v>
      </c>
      <c r="AC1061">
        <v>5.6</v>
      </c>
      <c r="AD1061">
        <v>-5</v>
      </c>
      <c r="AE1061">
        <v>0.21</v>
      </c>
      <c r="AF1061">
        <v>7.9</v>
      </c>
      <c r="AG1061">
        <v>2.68</v>
      </c>
      <c r="AH1061">
        <v>395</v>
      </c>
      <c r="AI1061">
        <v>0.28000000000000003</v>
      </c>
      <c r="AJ1061">
        <v>4.1000000000000002E-2</v>
      </c>
      <c r="AK1061">
        <v>25.8</v>
      </c>
      <c r="AL1061">
        <v>2.8000000000000001E-2</v>
      </c>
      <c r="AM1061">
        <v>5.53</v>
      </c>
      <c r="AN1061">
        <v>-0.02</v>
      </c>
      <c r="AO1061">
        <v>0.06</v>
      </c>
      <c r="AP1061">
        <v>6.1</v>
      </c>
      <c r="AQ1061">
        <v>0.2</v>
      </c>
      <c r="AR1061">
        <v>20.6</v>
      </c>
      <c r="AS1061">
        <v>-0.02</v>
      </c>
      <c r="AT1061">
        <v>2.7</v>
      </c>
      <c r="AU1061">
        <v>1670</v>
      </c>
      <c r="AV1061">
        <v>0.04</v>
      </c>
      <c r="AW1061">
        <v>0.4</v>
      </c>
      <c r="AX1061">
        <v>96</v>
      </c>
      <c r="AY1061">
        <v>-0.1</v>
      </c>
      <c r="AZ1061">
        <v>39.1</v>
      </c>
    </row>
    <row r="1062" spans="1:52" hidden="1" x14ac:dyDescent="0.3">
      <c r="A1062" t="s">
        <v>3979</v>
      </c>
      <c r="B1062" t="s">
        <v>3980</v>
      </c>
      <c r="C1062" s="1" t="str">
        <f t="shared" si="180"/>
        <v>21:1175</v>
      </c>
      <c r="D1062" s="1" t="str">
        <f t="shared" si="177"/>
        <v>21:0241</v>
      </c>
      <c r="E1062" t="s">
        <v>3981</v>
      </c>
      <c r="F1062" t="s">
        <v>3982</v>
      </c>
      <c r="H1062">
        <v>72.21893</v>
      </c>
      <c r="I1062">
        <v>-112.29903</v>
      </c>
      <c r="J1062" s="1" t="str">
        <f t="shared" si="178"/>
        <v>NGR bulk stream sediment</v>
      </c>
      <c r="K1062" s="1" t="str">
        <f t="shared" si="179"/>
        <v>&lt;177 micron (NGR)</v>
      </c>
      <c r="L1062">
        <v>53</v>
      </c>
      <c r="M1062" t="s">
        <v>92</v>
      </c>
      <c r="N1062">
        <v>323</v>
      </c>
      <c r="O1062">
        <v>1</v>
      </c>
      <c r="P1062">
        <v>23</v>
      </c>
      <c r="Q1062">
        <v>1.39</v>
      </c>
      <c r="R1062">
        <v>1.9</v>
      </c>
      <c r="S1062">
        <v>1</v>
      </c>
      <c r="T1062">
        <v>-20</v>
      </c>
      <c r="U1062">
        <v>37.6</v>
      </c>
      <c r="V1062">
        <v>0.05</v>
      </c>
      <c r="W1062">
        <v>8.07</v>
      </c>
      <c r="X1062">
        <v>0.04</v>
      </c>
      <c r="Y1062">
        <v>12.5</v>
      </c>
      <c r="Z1062">
        <v>16.7</v>
      </c>
      <c r="AA1062">
        <v>48.27</v>
      </c>
      <c r="AB1062">
        <v>2.79</v>
      </c>
      <c r="AC1062">
        <v>4.7</v>
      </c>
      <c r="AD1062">
        <v>-5</v>
      </c>
      <c r="AE1062">
        <v>0.08</v>
      </c>
      <c r="AF1062">
        <v>6</v>
      </c>
      <c r="AG1062">
        <v>5.0999999999999996</v>
      </c>
      <c r="AH1062">
        <v>411</v>
      </c>
      <c r="AI1062">
        <v>0.35</v>
      </c>
      <c r="AJ1062">
        <v>4.8000000000000001E-2</v>
      </c>
      <c r="AK1062">
        <v>21.5</v>
      </c>
      <c r="AL1062">
        <v>2.7E-2</v>
      </c>
      <c r="AM1062">
        <v>4.5199999999999996</v>
      </c>
      <c r="AN1062">
        <v>-0.02</v>
      </c>
      <c r="AO1062">
        <v>0.03</v>
      </c>
      <c r="AP1062">
        <v>4.5</v>
      </c>
      <c r="AQ1062">
        <v>0.1</v>
      </c>
      <c r="AR1062">
        <v>35.5</v>
      </c>
      <c r="AS1062">
        <v>-0.02</v>
      </c>
      <c r="AT1062">
        <v>1.8</v>
      </c>
      <c r="AU1062">
        <v>2440</v>
      </c>
      <c r="AV1062">
        <v>-0.02</v>
      </c>
      <c r="AW1062">
        <v>0.3</v>
      </c>
      <c r="AX1062">
        <v>127</v>
      </c>
      <c r="AY1062">
        <v>-0.1</v>
      </c>
      <c r="AZ1062">
        <v>31.4</v>
      </c>
    </row>
    <row r="1063" spans="1:52" hidden="1" x14ac:dyDescent="0.3">
      <c r="A1063" t="s">
        <v>3983</v>
      </c>
      <c r="B1063" t="s">
        <v>3984</v>
      </c>
      <c r="C1063" s="1" t="str">
        <f t="shared" si="180"/>
        <v>21:1175</v>
      </c>
      <c r="D1063" s="1" t="str">
        <f t="shared" si="177"/>
        <v>21:0241</v>
      </c>
      <c r="E1063" t="s">
        <v>3985</v>
      </c>
      <c r="F1063" t="s">
        <v>3986</v>
      </c>
      <c r="H1063">
        <v>72.238609999999994</v>
      </c>
      <c r="I1063">
        <v>-112.17702</v>
      </c>
      <c r="J1063" s="1" t="str">
        <f t="shared" si="178"/>
        <v>NGR bulk stream sediment</v>
      </c>
      <c r="K1063" s="1" t="str">
        <f t="shared" si="179"/>
        <v>&lt;177 micron (NGR)</v>
      </c>
      <c r="L1063">
        <v>53</v>
      </c>
      <c r="M1063" t="s">
        <v>97</v>
      </c>
      <c r="N1063">
        <v>324</v>
      </c>
      <c r="O1063">
        <v>1</v>
      </c>
      <c r="P1063">
        <v>46</v>
      </c>
      <c r="Q1063">
        <v>2.71</v>
      </c>
      <c r="R1063">
        <v>6.4</v>
      </c>
      <c r="S1063">
        <v>1.6</v>
      </c>
      <c r="T1063">
        <v>-20</v>
      </c>
      <c r="U1063">
        <v>67.599999999999994</v>
      </c>
      <c r="V1063">
        <v>0.19</v>
      </c>
      <c r="W1063">
        <v>2.75</v>
      </c>
      <c r="X1063">
        <v>0.08</v>
      </c>
      <c r="Y1063">
        <v>19.399999999999999</v>
      </c>
      <c r="Z1063">
        <v>49.9</v>
      </c>
      <c r="AA1063">
        <v>89.7</v>
      </c>
      <c r="AB1063">
        <v>3.66</v>
      </c>
      <c r="AC1063">
        <v>9.3000000000000007</v>
      </c>
      <c r="AD1063">
        <v>15</v>
      </c>
      <c r="AE1063">
        <v>0.25</v>
      </c>
      <c r="AF1063">
        <v>17.3</v>
      </c>
      <c r="AG1063">
        <v>3.87</v>
      </c>
      <c r="AH1063">
        <v>331</v>
      </c>
      <c r="AI1063">
        <v>0.31</v>
      </c>
      <c r="AJ1063">
        <v>3.5000000000000003E-2</v>
      </c>
      <c r="AK1063">
        <v>37</v>
      </c>
      <c r="AL1063">
        <v>5.7000000000000002E-2</v>
      </c>
      <c r="AM1063">
        <v>10.73</v>
      </c>
      <c r="AN1063">
        <v>0.02</v>
      </c>
      <c r="AO1063">
        <v>0.09</v>
      </c>
      <c r="AP1063">
        <v>10.7</v>
      </c>
      <c r="AQ1063">
        <v>0.5</v>
      </c>
      <c r="AR1063">
        <v>18.399999999999999</v>
      </c>
      <c r="AS1063">
        <v>-0.02</v>
      </c>
      <c r="AT1063">
        <v>4.2</v>
      </c>
      <c r="AU1063">
        <v>1080</v>
      </c>
      <c r="AV1063">
        <v>0.13</v>
      </c>
      <c r="AW1063">
        <v>0.5</v>
      </c>
      <c r="AX1063">
        <v>101</v>
      </c>
      <c r="AY1063">
        <v>-0.1</v>
      </c>
      <c r="AZ1063">
        <v>57.7</v>
      </c>
    </row>
    <row r="1064" spans="1:52" hidden="1" x14ac:dyDescent="0.3">
      <c r="A1064" t="s">
        <v>3987</v>
      </c>
      <c r="B1064" t="s">
        <v>3988</v>
      </c>
      <c r="C1064" s="1" t="str">
        <f t="shared" si="180"/>
        <v>21:1175</v>
      </c>
      <c r="D1064" s="1" t="str">
        <f t="shared" si="177"/>
        <v>21:0241</v>
      </c>
      <c r="E1064" t="s">
        <v>3989</v>
      </c>
      <c r="F1064" t="s">
        <v>3990</v>
      </c>
      <c r="H1064">
        <v>72.237650000000002</v>
      </c>
      <c r="I1064">
        <v>-112.09902</v>
      </c>
      <c r="J1064" s="1" t="str">
        <f t="shared" si="178"/>
        <v>NGR bulk stream sediment</v>
      </c>
      <c r="K1064" s="1" t="str">
        <f t="shared" si="179"/>
        <v>&lt;177 micron (NGR)</v>
      </c>
      <c r="L1064">
        <v>53</v>
      </c>
      <c r="M1064" t="s">
        <v>102</v>
      </c>
      <c r="N1064">
        <v>325</v>
      </c>
      <c r="O1064">
        <v>1</v>
      </c>
      <c r="P1064">
        <v>38</v>
      </c>
      <c r="Q1064">
        <v>2.2400000000000002</v>
      </c>
      <c r="R1064">
        <v>3.8</v>
      </c>
      <c r="S1064">
        <v>0.6</v>
      </c>
      <c r="T1064">
        <v>-20</v>
      </c>
      <c r="U1064">
        <v>59.7</v>
      </c>
      <c r="V1064">
        <v>0.18</v>
      </c>
      <c r="W1064">
        <v>9.5399999999999991</v>
      </c>
      <c r="X1064">
        <v>0.08</v>
      </c>
      <c r="Y1064">
        <v>13.2</v>
      </c>
      <c r="Z1064">
        <v>31.8</v>
      </c>
      <c r="AA1064">
        <v>46.13</v>
      </c>
      <c r="AB1064">
        <v>2.41</v>
      </c>
      <c r="AC1064">
        <v>6.9</v>
      </c>
      <c r="AD1064">
        <v>7</v>
      </c>
      <c r="AE1064">
        <v>0.28000000000000003</v>
      </c>
      <c r="AF1064">
        <v>17.3</v>
      </c>
      <c r="AG1064">
        <v>3.94</v>
      </c>
      <c r="AH1064">
        <v>264</v>
      </c>
      <c r="AI1064">
        <v>0.24</v>
      </c>
      <c r="AJ1064">
        <v>0.03</v>
      </c>
      <c r="AK1064">
        <v>21.9</v>
      </c>
      <c r="AL1064">
        <v>3.5000000000000003E-2</v>
      </c>
      <c r="AM1064">
        <v>9.6</v>
      </c>
      <c r="AN1064">
        <v>-0.02</v>
      </c>
      <c r="AO1064">
        <v>0.09</v>
      </c>
      <c r="AP1064">
        <v>6.4</v>
      </c>
      <c r="AQ1064">
        <v>0.2</v>
      </c>
      <c r="AR1064">
        <v>52.9</v>
      </c>
      <c r="AS1064">
        <v>-0.02</v>
      </c>
      <c r="AT1064">
        <v>3.9</v>
      </c>
      <c r="AU1064">
        <v>910</v>
      </c>
      <c r="AV1064">
        <v>0.11</v>
      </c>
      <c r="AW1064">
        <v>0.4</v>
      </c>
      <c r="AX1064">
        <v>59</v>
      </c>
      <c r="AY1064">
        <v>-0.1</v>
      </c>
      <c r="AZ1064">
        <v>54.4</v>
      </c>
    </row>
    <row r="1065" spans="1:52" hidden="1" x14ac:dyDescent="0.3">
      <c r="A1065" t="s">
        <v>3991</v>
      </c>
      <c r="B1065" t="s">
        <v>3992</v>
      </c>
      <c r="C1065" s="1" t="str">
        <f t="shared" si="180"/>
        <v>21:1175</v>
      </c>
      <c r="D1065" s="1" t="str">
        <f t="shared" si="177"/>
        <v>21:0241</v>
      </c>
      <c r="E1065" t="s">
        <v>3993</v>
      </c>
      <c r="F1065" t="s">
        <v>3994</v>
      </c>
      <c r="H1065">
        <v>72.059200000000004</v>
      </c>
      <c r="I1065">
        <v>-112.76904999999999</v>
      </c>
      <c r="J1065" s="1" t="str">
        <f t="shared" si="178"/>
        <v>NGR bulk stream sediment</v>
      </c>
      <c r="K1065" s="1" t="str">
        <f t="shared" si="179"/>
        <v>&lt;177 micron (NGR)</v>
      </c>
      <c r="L1065">
        <v>53</v>
      </c>
      <c r="M1065" t="s">
        <v>107</v>
      </c>
      <c r="N1065">
        <v>326</v>
      </c>
      <c r="O1065">
        <v>1</v>
      </c>
      <c r="P1065">
        <v>30</v>
      </c>
      <c r="Q1065">
        <v>2.19</v>
      </c>
      <c r="R1065">
        <v>1.3</v>
      </c>
      <c r="S1065">
        <v>1.7</v>
      </c>
      <c r="T1065">
        <v>-20</v>
      </c>
      <c r="U1065">
        <v>79.599999999999994</v>
      </c>
      <c r="V1065">
        <v>0.06</v>
      </c>
      <c r="W1065">
        <v>3.86</v>
      </c>
      <c r="X1065">
        <v>0.16</v>
      </c>
      <c r="Y1065">
        <v>20.7</v>
      </c>
      <c r="Z1065">
        <v>29.8</v>
      </c>
      <c r="AA1065">
        <v>76.03</v>
      </c>
      <c r="AB1065">
        <v>4.05</v>
      </c>
      <c r="AC1065">
        <v>8</v>
      </c>
      <c r="AD1065">
        <v>5</v>
      </c>
      <c r="AE1065">
        <v>0.08</v>
      </c>
      <c r="AF1065">
        <v>7.8</v>
      </c>
      <c r="AG1065">
        <v>2.76</v>
      </c>
      <c r="AH1065">
        <v>837</v>
      </c>
      <c r="AI1065">
        <v>0.28999999999999998</v>
      </c>
      <c r="AJ1065">
        <v>6.9000000000000006E-2</v>
      </c>
      <c r="AK1065">
        <v>36.4</v>
      </c>
      <c r="AL1065">
        <v>3.5000000000000003E-2</v>
      </c>
      <c r="AM1065">
        <v>4.92</v>
      </c>
      <c r="AN1065">
        <v>0.02</v>
      </c>
      <c r="AO1065">
        <v>0.02</v>
      </c>
      <c r="AP1065">
        <v>8.4</v>
      </c>
      <c r="AQ1065">
        <v>0.3</v>
      </c>
      <c r="AR1065">
        <v>27.2</v>
      </c>
      <c r="AS1065">
        <v>-0.02</v>
      </c>
      <c r="AT1065">
        <v>1.5</v>
      </c>
      <c r="AU1065">
        <v>3490</v>
      </c>
      <c r="AV1065">
        <v>-0.02</v>
      </c>
      <c r="AW1065">
        <v>0.3</v>
      </c>
      <c r="AX1065">
        <v>183</v>
      </c>
      <c r="AY1065">
        <v>-0.1</v>
      </c>
      <c r="AZ1065">
        <v>67.3</v>
      </c>
    </row>
    <row r="1066" spans="1:52" hidden="1" x14ac:dyDescent="0.3">
      <c r="A1066" t="s">
        <v>3995</v>
      </c>
      <c r="B1066" t="s">
        <v>3996</v>
      </c>
      <c r="C1066" s="1" t="str">
        <f t="shared" si="180"/>
        <v>21:1175</v>
      </c>
      <c r="D1066" s="1" t="str">
        <f t="shared" si="177"/>
        <v>21:0241</v>
      </c>
      <c r="E1066" t="s">
        <v>3997</v>
      </c>
      <c r="F1066" t="s">
        <v>3998</v>
      </c>
      <c r="H1066">
        <v>72.076319999999996</v>
      </c>
      <c r="I1066">
        <v>-112.77405</v>
      </c>
      <c r="J1066" s="1" t="str">
        <f t="shared" si="178"/>
        <v>NGR bulk stream sediment</v>
      </c>
      <c r="K1066" s="1" t="str">
        <f t="shared" si="179"/>
        <v>&lt;177 micron (NGR)</v>
      </c>
      <c r="L1066">
        <v>53</v>
      </c>
      <c r="M1066" t="s">
        <v>112</v>
      </c>
      <c r="N1066">
        <v>327</v>
      </c>
      <c r="O1066">
        <v>1</v>
      </c>
      <c r="P1066">
        <v>30</v>
      </c>
      <c r="Q1066">
        <v>2.33</v>
      </c>
      <c r="R1066">
        <v>1.1000000000000001</v>
      </c>
      <c r="S1066">
        <v>1.8</v>
      </c>
      <c r="T1066">
        <v>-20</v>
      </c>
      <c r="U1066">
        <v>66.599999999999994</v>
      </c>
      <c r="V1066">
        <v>0.06</v>
      </c>
      <c r="W1066">
        <v>1.61</v>
      </c>
      <c r="X1066">
        <v>0.12</v>
      </c>
      <c r="Y1066">
        <v>22.3</v>
      </c>
      <c r="Z1066">
        <v>35</v>
      </c>
      <c r="AA1066">
        <v>77.2</v>
      </c>
      <c r="AB1066">
        <v>4.4400000000000004</v>
      </c>
      <c r="AC1066">
        <v>9.1999999999999993</v>
      </c>
      <c r="AD1066">
        <v>-5</v>
      </c>
      <c r="AE1066">
        <v>0.06</v>
      </c>
      <c r="AF1066">
        <v>7.8</v>
      </c>
      <c r="AG1066">
        <v>1.61</v>
      </c>
      <c r="AH1066">
        <v>347</v>
      </c>
      <c r="AI1066">
        <v>0.56000000000000005</v>
      </c>
      <c r="AJ1066">
        <v>0.06</v>
      </c>
      <c r="AK1066">
        <v>41</v>
      </c>
      <c r="AL1066">
        <v>4.1000000000000002E-2</v>
      </c>
      <c r="AM1066">
        <v>5.54</v>
      </c>
      <c r="AN1066">
        <v>7.0000000000000007E-2</v>
      </c>
      <c r="AO1066">
        <v>0.02</v>
      </c>
      <c r="AP1066">
        <v>10.199999999999999</v>
      </c>
      <c r="AQ1066">
        <v>0.3</v>
      </c>
      <c r="AR1066">
        <v>17.8</v>
      </c>
      <c r="AS1066">
        <v>-0.02</v>
      </c>
      <c r="AT1066">
        <v>1.7</v>
      </c>
      <c r="AU1066">
        <v>4320</v>
      </c>
      <c r="AV1066">
        <v>-0.02</v>
      </c>
      <c r="AW1066">
        <v>0.8</v>
      </c>
      <c r="AX1066">
        <v>204</v>
      </c>
      <c r="AY1066">
        <v>-0.1</v>
      </c>
      <c r="AZ1066">
        <v>69.3</v>
      </c>
    </row>
    <row r="1067" spans="1:52" hidden="1" x14ac:dyDescent="0.3">
      <c r="A1067" t="s">
        <v>3999</v>
      </c>
      <c r="B1067" t="s">
        <v>4000</v>
      </c>
      <c r="C1067" s="1" t="str">
        <f t="shared" si="180"/>
        <v>21:1175</v>
      </c>
      <c r="D1067" s="1" t="str">
        <f t="shared" si="177"/>
        <v>21:0241</v>
      </c>
      <c r="E1067" t="s">
        <v>4001</v>
      </c>
      <c r="F1067" t="s">
        <v>4002</v>
      </c>
      <c r="H1067">
        <v>72.07799</v>
      </c>
      <c r="I1067">
        <v>-112.86305</v>
      </c>
      <c r="J1067" s="1" t="str">
        <f t="shared" si="178"/>
        <v>NGR bulk stream sediment</v>
      </c>
      <c r="K1067" s="1" t="str">
        <f t="shared" si="179"/>
        <v>&lt;177 micron (NGR)</v>
      </c>
      <c r="L1067">
        <v>53</v>
      </c>
      <c r="M1067" t="s">
        <v>125</v>
      </c>
      <c r="N1067">
        <v>328</v>
      </c>
      <c r="O1067">
        <v>1</v>
      </c>
      <c r="P1067">
        <v>43</v>
      </c>
      <c r="Q1067">
        <v>2.4300000000000002</v>
      </c>
      <c r="R1067">
        <v>1.3</v>
      </c>
      <c r="S1067">
        <v>2</v>
      </c>
      <c r="T1067">
        <v>-20</v>
      </c>
      <c r="U1067">
        <v>92.6</v>
      </c>
      <c r="V1067">
        <v>0.09</v>
      </c>
      <c r="W1067">
        <v>1.95</v>
      </c>
      <c r="X1067">
        <v>0.17</v>
      </c>
      <c r="Y1067">
        <v>21.4</v>
      </c>
      <c r="Z1067">
        <v>42.1</v>
      </c>
      <c r="AA1067">
        <v>103.76</v>
      </c>
      <c r="AB1067">
        <v>4</v>
      </c>
      <c r="AC1067">
        <v>8.8000000000000007</v>
      </c>
      <c r="AD1067">
        <v>9</v>
      </c>
      <c r="AE1067">
        <v>0.09</v>
      </c>
      <c r="AF1067">
        <v>11.1</v>
      </c>
      <c r="AG1067">
        <v>2.1</v>
      </c>
      <c r="AH1067">
        <v>468</v>
      </c>
      <c r="AI1067">
        <v>0.18</v>
      </c>
      <c r="AJ1067">
        <v>5.1999999999999998E-2</v>
      </c>
      <c r="AK1067">
        <v>40.299999999999997</v>
      </c>
      <c r="AL1067">
        <v>4.2999999999999997E-2</v>
      </c>
      <c r="AM1067">
        <v>5.82</v>
      </c>
      <c r="AN1067">
        <v>0.04</v>
      </c>
      <c r="AO1067">
        <v>0.03</v>
      </c>
      <c r="AP1067">
        <v>12.5</v>
      </c>
      <c r="AQ1067">
        <v>0.3</v>
      </c>
      <c r="AR1067">
        <v>19.2</v>
      </c>
      <c r="AS1067">
        <v>-0.02</v>
      </c>
      <c r="AT1067">
        <v>2.5</v>
      </c>
      <c r="AU1067">
        <v>2880</v>
      </c>
      <c r="AV1067">
        <v>0.02</v>
      </c>
      <c r="AW1067">
        <v>0.5</v>
      </c>
      <c r="AX1067">
        <v>159</v>
      </c>
      <c r="AY1067">
        <v>-0.1</v>
      </c>
      <c r="AZ1067">
        <v>64</v>
      </c>
    </row>
    <row r="1068" spans="1:52" hidden="1" x14ac:dyDescent="0.3">
      <c r="A1068" t="s">
        <v>4003</v>
      </c>
      <c r="B1068" t="s">
        <v>4004</v>
      </c>
      <c r="C1068" s="1" t="str">
        <f t="shared" si="180"/>
        <v>21:1175</v>
      </c>
      <c r="D1068" s="1" t="str">
        <f t="shared" si="177"/>
        <v>21:0241</v>
      </c>
      <c r="E1068" t="s">
        <v>4005</v>
      </c>
      <c r="F1068" t="s">
        <v>4006</v>
      </c>
      <c r="H1068">
        <v>72.090249999999997</v>
      </c>
      <c r="I1068">
        <v>-112.88606</v>
      </c>
      <c r="J1068" s="1" t="str">
        <f t="shared" si="178"/>
        <v>NGR bulk stream sediment</v>
      </c>
      <c r="K1068" s="1" t="str">
        <f t="shared" si="179"/>
        <v>&lt;177 micron (NGR)</v>
      </c>
      <c r="L1068">
        <v>53</v>
      </c>
      <c r="M1068" t="s">
        <v>130</v>
      </c>
      <c r="N1068">
        <v>329</v>
      </c>
      <c r="O1068">
        <v>1</v>
      </c>
      <c r="P1068">
        <v>46</v>
      </c>
      <c r="Q1068">
        <v>2.4300000000000002</v>
      </c>
      <c r="R1068">
        <v>1.8</v>
      </c>
      <c r="S1068">
        <v>3.2</v>
      </c>
      <c r="T1068">
        <v>-20</v>
      </c>
      <c r="U1068">
        <v>124</v>
      </c>
      <c r="V1068">
        <v>0.14000000000000001</v>
      </c>
      <c r="W1068">
        <v>1.98</v>
      </c>
      <c r="X1068">
        <v>0.17</v>
      </c>
      <c r="Y1068">
        <v>26.1</v>
      </c>
      <c r="Z1068">
        <v>44.5</v>
      </c>
      <c r="AA1068">
        <v>98.94</v>
      </c>
      <c r="AB1068">
        <v>4.8099999999999996</v>
      </c>
      <c r="AC1068">
        <v>8.6999999999999993</v>
      </c>
      <c r="AD1068">
        <v>14</v>
      </c>
      <c r="AE1068">
        <v>0.1</v>
      </c>
      <c r="AF1068">
        <v>10.7</v>
      </c>
      <c r="AG1068">
        <v>2.13</v>
      </c>
      <c r="AH1068">
        <v>1958</v>
      </c>
      <c r="AI1068">
        <v>0.39</v>
      </c>
      <c r="AJ1068">
        <v>5.5E-2</v>
      </c>
      <c r="AK1068">
        <v>48.9</v>
      </c>
      <c r="AL1068">
        <v>4.2000000000000003E-2</v>
      </c>
      <c r="AM1068">
        <v>7.52</v>
      </c>
      <c r="AN1068">
        <v>0.04</v>
      </c>
      <c r="AO1068">
        <v>0.04</v>
      </c>
      <c r="AP1068">
        <v>10.4</v>
      </c>
      <c r="AQ1068">
        <v>0.2</v>
      </c>
      <c r="AR1068">
        <v>17.399999999999999</v>
      </c>
      <c r="AS1068">
        <v>-0.02</v>
      </c>
      <c r="AT1068">
        <v>2.4</v>
      </c>
      <c r="AU1068">
        <v>3450</v>
      </c>
      <c r="AV1068">
        <v>0.04</v>
      </c>
      <c r="AW1068">
        <v>0.4</v>
      </c>
      <c r="AX1068">
        <v>187</v>
      </c>
      <c r="AY1068">
        <v>-0.1</v>
      </c>
      <c r="AZ1068">
        <v>69.5</v>
      </c>
    </row>
    <row r="1069" spans="1:52" hidden="1" x14ac:dyDescent="0.3">
      <c r="A1069" t="s">
        <v>4007</v>
      </c>
      <c r="B1069" t="s">
        <v>4008</v>
      </c>
      <c r="C1069" s="1" t="str">
        <f t="shared" si="180"/>
        <v>21:1175</v>
      </c>
      <c r="D1069" s="1" t="str">
        <f t="shared" si="177"/>
        <v>21:0241</v>
      </c>
      <c r="E1069" t="s">
        <v>4009</v>
      </c>
      <c r="F1069" t="s">
        <v>4010</v>
      </c>
      <c r="H1069">
        <v>72.099459999999993</v>
      </c>
      <c r="I1069">
        <v>-112.98407</v>
      </c>
      <c r="J1069" s="1" t="str">
        <f t="shared" si="178"/>
        <v>NGR bulk stream sediment</v>
      </c>
      <c r="K1069" s="1" t="str">
        <f t="shared" si="179"/>
        <v>&lt;177 micron (NGR)</v>
      </c>
      <c r="L1069">
        <v>53</v>
      </c>
      <c r="M1069" t="s">
        <v>135</v>
      </c>
      <c r="N1069">
        <v>330</v>
      </c>
      <c r="O1069">
        <v>1</v>
      </c>
      <c r="P1069">
        <v>46</v>
      </c>
      <c r="Q1069">
        <v>2.48</v>
      </c>
      <c r="R1069">
        <v>1.3</v>
      </c>
      <c r="S1069">
        <v>2</v>
      </c>
      <c r="T1069">
        <v>-20</v>
      </c>
      <c r="U1069">
        <v>106</v>
      </c>
      <c r="V1069">
        <v>0.1</v>
      </c>
      <c r="W1069">
        <v>2.06</v>
      </c>
      <c r="X1069">
        <v>0.13</v>
      </c>
      <c r="Y1069">
        <v>20.5</v>
      </c>
      <c r="Z1069">
        <v>43.5</v>
      </c>
      <c r="AA1069">
        <v>90.57</v>
      </c>
      <c r="AB1069">
        <v>4.2699999999999996</v>
      </c>
      <c r="AC1069">
        <v>8.1999999999999993</v>
      </c>
      <c r="AD1069">
        <v>11</v>
      </c>
      <c r="AE1069">
        <v>0.11</v>
      </c>
      <c r="AF1069">
        <v>10.199999999999999</v>
      </c>
      <c r="AG1069">
        <v>2.36</v>
      </c>
      <c r="AH1069">
        <v>517</v>
      </c>
      <c r="AI1069">
        <v>0.36</v>
      </c>
      <c r="AJ1069">
        <v>4.7E-2</v>
      </c>
      <c r="AK1069">
        <v>40.6</v>
      </c>
      <c r="AL1069">
        <v>3.5000000000000003E-2</v>
      </c>
      <c r="AM1069">
        <v>6.51</v>
      </c>
      <c r="AN1069">
        <v>0.04</v>
      </c>
      <c r="AO1069">
        <v>0.04</v>
      </c>
      <c r="AP1069">
        <v>10.3</v>
      </c>
      <c r="AQ1069">
        <v>0.1</v>
      </c>
      <c r="AR1069">
        <v>16.3</v>
      </c>
      <c r="AS1069">
        <v>-0.02</v>
      </c>
      <c r="AT1069">
        <v>2.7</v>
      </c>
      <c r="AU1069">
        <v>2790</v>
      </c>
      <c r="AV1069">
        <v>0.04</v>
      </c>
      <c r="AW1069">
        <v>0.5</v>
      </c>
      <c r="AX1069">
        <v>154</v>
      </c>
      <c r="AY1069">
        <v>-0.1</v>
      </c>
      <c r="AZ1069">
        <v>60.4</v>
      </c>
    </row>
    <row r="1070" spans="1:52" hidden="1" x14ac:dyDescent="0.3">
      <c r="A1070" t="s">
        <v>4011</v>
      </c>
      <c r="B1070" t="s">
        <v>4012</v>
      </c>
      <c r="C1070" s="1" t="str">
        <f t="shared" si="180"/>
        <v>21:1175</v>
      </c>
      <c r="D1070" s="1" t="str">
        <f t="shared" si="177"/>
        <v>21:0241</v>
      </c>
      <c r="E1070" t="s">
        <v>4013</v>
      </c>
      <c r="F1070" t="s">
        <v>4014</v>
      </c>
      <c r="H1070">
        <v>72.054069999999996</v>
      </c>
      <c r="I1070">
        <v>-112.94405999999999</v>
      </c>
      <c r="J1070" s="1" t="str">
        <f t="shared" si="178"/>
        <v>NGR bulk stream sediment</v>
      </c>
      <c r="K1070" s="1" t="str">
        <f t="shared" si="179"/>
        <v>&lt;177 micron (NGR)</v>
      </c>
      <c r="L1070">
        <v>53</v>
      </c>
      <c r="M1070" t="s">
        <v>140</v>
      </c>
      <c r="N1070">
        <v>331</v>
      </c>
      <c r="O1070">
        <v>1</v>
      </c>
      <c r="P1070">
        <v>37</v>
      </c>
      <c r="Q1070">
        <v>2.16</v>
      </c>
      <c r="R1070">
        <v>1.5</v>
      </c>
      <c r="S1070">
        <v>2.2999999999999998</v>
      </c>
      <c r="T1070">
        <v>-20</v>
      </c>
      <c r="U1070">
        <v>75.3</v>
      </c>
      <c r="V1070">
        <v>0.08</v>
      </c>
      <c r="W1070">
        <v>1.94</v>
      </c>
      <c r="X1070">
        <v>0.12</v>
      </c>
      <c r="Y1070">
        <v>21.5</v>
      </c>
      <c r="Z1070">
        <v>33</v>
      </c>
      <c r="AA1070">
        <v>83.98</v>
      </c>
      <c r="AB1070">
        <v>4.58</v>
      </c>
      <c r="AC1070">
        <v>7.7</v>
      </c>
      <c r="AD1070">
        <v>7</v>
      </c>
      <c r="AE1070">
        <v>0.09</v>
      </c>
      <c r="AF1070">
        <v>8.5</v>
      </c>
      <c r="AG1070">
        <v>1.97</v>
      </c>
      <c r="AH1070">
        <v>719</v>
      </c>
      <c r="AI1070">
        <v>0.65</v>
      </c>
      <c r="AJ1070">
        <v>5.8000000000000003E-2</v>
      </c>
      <c r="AK1070">
        <v>40.9</v>
      </c>
      <c r="AL1070">
        <v>4.3999999999999997E-2</v>
      </c>
      <c r="AM1070">
        <v>6.27</v>
      </c>
      <c r="AN1070">
        <v>0.08</v>
      </c>
      <c r="AO1070">
        <v>0.05</v>
      </c>
      <c r="AP1070">
        <v>6.3</v>
      </c>
      <c r="AQ1070">
        <v>0.4</v>
      </c>
      <c r="AR1070">
        <v>17.2</v>
      </c>
      <c r="AS1070">
        <v>-0.02</v>
      </c>
      <c r="AT1070">
        <v>1.5</v>
      </c>
      <c r="AU1070">
        <v>3260</v>
      </c>
      <c r="AV1070">
        <v>-0.02</v>
      </c>
      <c r="AW1070">
        <v>0.5</v>
      </c>
      <c r="AX1070">
        <v>195</v>
      </c>
      <c r="AY1070">
        <v>-0.1</v>
      </c>
      <c r="AZ1070">
        <v>64.599999999999994</v>
      </c>
    </row>
    <row r="1071" spans="1:52" hidden="1" x14ac:dyDescent="0.3">
      <c r="A1071" t="s">
        <v>4015</v>
      </c>
      <c r="B1071" t="s">
        <v>4016</v>
      </c>
      <c r="C1071" s="1" t="str">
        <f t="shared" si="180"/>
        <v>21:1175</v>
      </c>
      <c r="D1071" s="1" t="str">
        <f t="shared" si="177"/>
        <v>21:0241</v>
      </c>
      <c r="E1071" t="s">
        <v>4017</v>
      </c>
      <c r="F1071" t="s">
        <v>4018</v>
      </c>
      <c r="H1071">
        <v>72.036540000000002</v>
      </c>
      <c r="I1071">
        <v>-112.93805999999999</v>
      </c>
      <c r="J1071" s="1" t="str">
        <f t="shared" si="178"/>
        <v>NGR bulk stream sediment</v>
      </c>
      <c r="K1071" s="1" t="str">
        <f t="shared" si="179"/>
        <v>&lt;177 micron (NGR)</v>
      </c>
      <c r="L1071">
        <v>53</v>
      </c>
      <c r="M1071" t="s">
        <v>145</v>
      </c>
      <c r="N1071">
        <v>332</v>
      </c>
      <c r="O1071">
        <v>1</v>
      </c>
      <c r="P1071">
        <v>62</v>
      </c>
      <c r="Q1071">
        <v>2.54</v>
      </c>
      <c r="R1071">
        <v>1.6</v>
      </c>
      <c r="S1071">
        <v>2.6</v>
      </c>
      <c r="T1071">
        <v>-20</v>
      </c>
      <c r="U1071">
        <v>89.7</v>
      </c>
      <c r="V1071">
        <v>0.09</v>
      </c>
      <c r="W1071">
        <v>3.48</v>
      </c>
      <c r="X1071">
        <v>0.16</v>
      </c>
      <c r="Y1071">
        <v>25.7</v>
      </c>
      <c r="Z1071">
        <v>45.4</v>
      </c>
      <c r="AA1071">
        <v>113.5</v>
      </c>
      <c r="AB1071">
        <v>4.7</v>
      </c>
      <c r="AC1071">
        <v>8.5</v>
      </c>
      <c r="AD1071">
        <v>8</v>
      </c>
      <c r="AE1071">
        <v>0.1</v>
      </c>
      <c r="AF1071">
        <v>11.8</v>
      </c>
      <c r="AG1071">
        <v>3.11</v>
      </c>
      <c r="AH1071">
        <v>1093</v>
      </c>
      <c r="AI1071">
        <v>0.38</v>
      </c>
      <c r="AJ1071">
        <v>6.3E-2</v>
      </c>
      <c r="AK1071">
        <v>48.2</v>
      </c>
      <c r="AL1071">
        <v>4.2999999999999997E-2</v>
      </c>
      <c r="AM1071">
        <v>6.98</v>
      </c>
      <c r="AN1071">
        <v>0.04</v>
      </c>
      <c r="AO1071">
        <v>0.05</v>
      </c>
      <c r="AP1071">
        <v>11</v>
      </c>
      <c r="AQ1071">
        <v>0.5</v>
      </c>
      <c r="AR1071">
        <v>19.8</v>
      </c>
      <c r="AS1071">
        <v>0.02</v>
      </c>
      <c r="AT1071">
        <v>2.4</v>
      </c>
      <c r="AU1071">
        <v>3110</v>
      </c>
      <c r="AV1071">
        <v>0.04</v>
      </c>
      <c r="AW1071">
        <v>0.4</v>
      </c>
      <c r="AX1071">
        <v>183</v>
      </c>
      <c r="AY1071">
        <v>-0.1</v>
      </c>
      <c r="AZ1071">
        <v>60.8</v>
      </c>
    </row>
    <row r="1072" spans="1:52" hidden="1" x14ac:dyDescent="0.3">
      <c r="A1072" t="s">
        <v>4019</v>
      </c>
      <c r="B1072" t="s">
        <v>4020</v>
      </c>
      <c r="C1072" s="1" t="str">
        <f t="shared" si="180"/>
        <v>21:1175</v>
      </c>
      <c r="D1072" s="1" t="str">
        <f t="shared" si="177"/>
        <v>21:0241</v>
      </c>
      <c r="E1072" t="s">
        <v>4021</v>
      </c>
      <c r="F1072" t="s">
        <v>4022</v>
      </c>
      <c r="H1072">
        <v>72.037840000000003</v>
      </c>
      <c r="I1072">
        <v>-112.98005999999999</v>
      </c>
      <c r="J1072" s="1" t="str">
        <f t="shared" si="178"/>
        <v>NGR bulk stream sediment</v>
      </c>
      <c r="K1072" s="1" t="str">
        <f t="shared" si="179"/>
        <v>&lt;177 micron (NGR)</v>
      </c>
      <c r="L1072">
        <v>53</v>
      </c>
      <c r="M1072" t="s">
        <v>150</v>
      </c>
      <c r="N1072">
        <v>333</v>
      </c>
      <c r="O1072">
        <v>1</v>
      </c>
      <c r="P1072">
        <v>36</v>
      </c>
      <c r="Q1072">
        <v>2.65</v>
      </c>
      <c r="R1072">
        <v>1</v>
      </c>
      <c r="S1072">
        <v>1.6</v>
      </c>
      <c r="T1072">
        <v>-20</v>
      </c>
      <c r="U1072">
        <v>66.8</v>
      </c>
      <c r="V1072">
        <v>0.06</v>
      </c>
      <c r="W1072">
        <v>3.05</v>
      </c>
      <c r="X1072">
        <v>0.1</v>
      </c>
      <c r="Y1072">
        <v>26.8</v>
      </c>
      <c r="Z1072">
        <v>38</v>
      </c>
      <c r="AA1072">
        <v>106.23</v>
      </c>
      <c r="AB1072">
        <v>4.97</v>
      </c>
      <c r="AC1072">
        <v>9.3000000000000007</v>
      </c>
      <c r="AD1072">
        <v>-5</v>
      </c>
      <c r="AE1072">
        <v>7.0000000000000007E-2</v>
      </c>
      <c r="AF1072">
        <v>7.5</v>
      </c>
      <c r="AG1072">
        <v>2.81</v>
      </c>
      <c r="AH1072">
        <v>735</v>
      </c>
      <c r="AI1072">
        <v>0.23</v>
      </c>
      <c r="AJ1072">
        <v>7.4999999999999997E-2</v>
      </c>
      <c r="AK1072">
        <v>50.5</v>
      </c>
      <c r="AL1072">
        <v>3.5000000000000003E-2</v>
      </c>
      <c r="AM1072">
        <v>3.67</v>
      </c>
      <c r="AN1072">
        <v>-0.02</v>
      </c>
      <c r="AO1072">
        <v>-0.02</v>
      </c>
      <c r="AP1072">
        <v>9.6</v>
      </c>
      <c r="AQ1072">
        <v>0.2</v>
      </c>
      <c r="AR1072">
        <v>24.3</v>
      </c>
      <c r="AS1072">
        <v>0.04</v>
      </c>
      <c r="AT1072">
        <v>1.5</v>
      </c>
      <c r="AU1072">
        <v>4190</v>
      </c>
      <c r="AV1072">
        <v>-0.02</v>
      </c>
      <c r="AW1072">
        <v>0.2</v>
      </c>
      <c r="AX1072">
        <v>197</v>
      </c>
      <c r="AY1072">
        <v>-0.1</v>
      </c>
      <c r="AZ1072">
        <v>57.4</v>
      </c>
    </row>
    <row r="1073" spans="1:52" hidden="1" x14ac:dyDescent="0.3">
      <c r="A1073" t="s">
        <v>4023</v>
      </c>
      <c r="B1073" t="s">
        <v>4024</v>
      </c>
      <c r="C1073" s="1" t="str">
        <f t="shared" si="180"/>
        <v>21:1175</v>
      </c>
      <c r="D1073" s="1" t="str">
        <f t="shared" si="177"/>
        <v>21:0241</v>
      </c>
      <c r="E1073" t="s">
        <v>4025</v>
      </c>
      <c r="F1073" t="s">
        <v>4026</v>
      </c>
      <c r="H1073">
        <v>72.217849999999999</v>
      </c>
      <c r="I1073">
        <v>-112.15602</v>
      </c>
      <c r="J1073" s="1" t="str">
        <f t="shared" si="178"/>
        <v>NGR bulk stream sediment</v>
      </c>
      <c r="K1073" s="1" t="str">
        <f t="shared" si="179"/>
        <v>&lt;177 micron (NGR)</v>
      </c>
      <c r="L1073">
        <v>54</v>
      </c>
      <c r="M1073" t="s">
        <v>57</v>
      </c>
      <c r="N1073">
        <v>334</v>
      </c>
      <c r="O1073">
        <v>7</v>
      </c>
      <c r="P1073">
        <v>28</v>
      </c>
      <c r="Q1073">
        <v>1.47</v>
      </c>
      <c r="R1073">
        <v>2.1</v>
      </c>
      <c r="S1073">
        <v>0.3</v>
      </c>
      <c r="T1073">
        <v>-20</v>
      </c>
      <c r="U1073">
        <v>25.5</v>
      </c>
      <c r="V1073">
        <v>0.13</v>
      </c>
      <c r="W1073">
        <v>10.92</v>
      </c>
      <c r="X1073">
        <v>0.08</v>
      </c>
      <c r="Y1073">
        <v>9.3000000000000007</v>
      </c>
      <c r="Z1073">
        <v>25.2</v>
      </c>
      <c r="AA1073">
        <v>27.7</v>
      </c>
      <c r="AB1073">
        <v>1.8</v>
      </c>
      <c r="AC1073">
        <v>4.8</v>
      </c>
      <c r="AD1073">
        <v>-5</v>
      </c>
      <c r="AE1073">
        <v>0.13</v>
      </c>
      <c r="AF1073">
        <v>15.5</v>
      </c>
      <c r="AG1073">
        <v>3.52</v>
      </c>
      <c r="AH1073">
        <v>223</v>
      </c>
      <c r="AI1073">
        <v>0.11</v>
      </c>
      <c r="AJ1073">
        <v>1.4E-2</v>
      </c>
      <c r="AK1073">
        <v>16.2</v>
      </c>
      <c r="AL1073">
        <v>0.04</v>
      </c>
      <c r="AM1073">
        <v>9.9700000000000006</v>
      </c>
      <c r="AN1073">
        <v>-0.02</v>
      </c>
      <c r="AO1073">
        <v>0.1</v>
      </c>
      <c r="AP1073">
        <v>3.9</v>
      </c>
      <c r="AQ1073">
        <v>0.3</v>
      </c>
      <c r="AR1073">
        <v>61.5</v>
      </c>
      <c r="AS1073">
        <v>0.05</v>
      </c>
      <c r="AT1073">
        <v>3.3</v>
      </c>
      <c r="AU1073">
        <v>530</v>
      </c>
      <c r="AV1073">
        <v>0.11</v>
      </c>
      <c r="AW1073">
        <v>0.3</v>
      </c>
      <c r="AX1073">
        <v>40</v>
      </c>
      <c r="AY1073">
        <v>-0.1</v>
      </c>
      <c r="AZ1073">
        <v>36.299999999999997</v>
      </c>
    </row>
    <row r="1074" spans="1:52" hidden="1" x14ac:dyDescent="0.3">
      <c r="A1074" t="s">
        <v>4027</v>
      </c>
      <c r="B1074" t="s">
        <v>4028</v>
      </c>
      <c r="C1074" s="1" t="str">
        <f t="shared" si="180"/>
        <v>21:1175</v>
      </c>
      <c r="D1074" s="1" t="str">
        <f t="shared" si="177"/>
        <v>21:0241</v>
      </c>
      <c r="E1074" t="s">
        <v>4029</v>
      </c>
      <c r="F1074" t="s">
        <v>4030</v>
      </c>
      <c r="H1074">
        <v>72.199659999999994</v>
      </c>
      <c r="I1074">
        <v>-112.01000999999999</v>
      </c>
      <c r="J1074" s="1" t="str">
        <f t="shared" si="178"/>
        <v>NGR bulk stream sediment</v>
      </c>
      <c r="K1074" s="1" t="str">
        <f t="shared" si="179"/>
        <v>&lt;177 micron (NGR)</v>
      </c>
      <c r="L1074">
        <v>54</v>
      </c>
      <c r="M1074" t="s">
        <v>62</v>
      </c>
      <c r="N1074">
        <v>335</v>
      </c>
      <c r="O1074">
        <v>1</v>
      </c>
      <c r="P1074">
        <v>31</v>
      </c>
      <c r="Q1074">
        <v>1.91</v>
      </c>
      <c r="R1074">
        <v>1.7</v>
      </c>
      <c r="S1074">
        <v>0.9</v>
      </c>
      <c r="T1074">
        <v>-20</v>
      </c>
      <c r="U1074">
        <v>62.3</v>
      </c>
      <c r="V1074">
        <v>0.12</v>
      </c>
      <c r="W1074">
        <v>6.18</v>
      </c>
      <c r="X1074">
        <v>0.08</v>
      </c>
      <c r="Y1074">
        <v>12.7</v>
      </c>
      <c r="Z1074">
        <v>27.3</v>
      </c>
      <c r="AA1074">
        <v>35.270000000000003</v>
      </c>
      <c r="AB1074">
        <v>2.06</v>
      </c>
      <c r="AC1074">
        <v>5.3</v>
      </c>
      <c r="AD1074">
        <v>-5</v>
      </c>
      <c r="AE1074">
        <v>0.15</v>
      </c>
      <c r="AF1074">
        <v>15.4</v>
      </c>
      <c r="AG1074">
        <v>5.69</v>
      </c>
      <c r="AH1074">
        <v>357</v>
      </c>
      <c r="AI1074">
        <v>0.13</v>
      </c>
      <c r="AJ1074">
        <v>2.9000000000000001E-2</v>
      </c>
      <c r="AK1074">
        <v>23.1</v>
      </c>
      <c r="AL1074">
        <v>3.1E-2</v>
      </c>
      <c r="AM1074">
        <v>7.98</v>
      </c>
      <c r="AN1074">
        <v>-0.02</v>
      </c>
      <c r="AO1074">
        <v>0.05</v>
      </c>
      <c r="AP1074">
        <v>4.2</v>
      </c>
      <c r="AQ1074">
        <v>0.2</v>
      </c>
      <c r="AR1074">
        <v>27.3</v>
      </c>
      <c r="AS1074">
        <v>0.03</v>
      </c>
      <c r="AT1074">
        <v>3.2</v>
      </c>
      <c r="AU1074">
        <v>930</v>
      </c>
      <c r="AV1074">
        <v>0.09</v>
      </c>
      <c r="AW1074">
        <v>0.6</v>
      </c>
      <c r="AX1074">
        <v>54</v>
      </c>
      <c r="AY1074">
        <v>-0.1</v>
      </c>
      <c r="AZ1074">
        <v>32.1</v>
      </c>
    </row>
    <row r="1075" spans="1:52" hidden="1" x14ac:dyDescent="0.3">
      <c r="A1075" t="s">
        <v>4031</v>
      </c>
      <c r="B1075" t="s">
        <v>4032</v>
      </c>
      <c r="C1075" s="1" t="str">
        <f t="shared" si="180"/>
        <v>21:1175</v>
      </c>
      <c r="D1075" s="1" t="str">
        <f t="shared" si="177"/>
        <v>21:0241</v>
      </c>
      <c r="E1075" t="s">
        <v>4025</v>
      </c>
      <c r="F1075" t="s">
        <v>4033</v>
      </c>
      <c r="H1075">
        <v>72.217849999999999</v>
      </c>
      <c r="I1075">
        <v>-112.15602</v>
      </c>
      <c r="J1075" s="1" t="str">
        <f t="shared" si="178"/>
        <v>NGR bulk stream sediment</v>
      </c>
      <c r="K1075" s="1" t="str">
        <f t="shared" si="179"/>
        <v>&lt;177 micron (NGR)</v>
      </c>
      <c r="L1075">
        <v>54</v>
      </c>
      <c r="M1075" t="s">
        <v>120</v>
      </c>
      <c r="N1075">
        <v>336</v>
      </c>
      <c r="O1075">
        <v>1</v>
      </c>
      <c r="P1075">
        <v>33</v>
      </c>
      <c r="Q1075">
        <v>1.54</v>
      </c>
      <c r="R1075">
        <v>2.4</v>
      </c>
      <c r="S1075">
        <v>0.2</v>
      </c>
      <c r="T1075">
        <v>-20</v>
      </c>
      <c r="U1075">
        <v>26</v>
      </c>
      <c r="V1075">
        <v>0.13</v>
      </c>
      <c r="W1075">
        <v>11.53</v>
      </c>
      <c r="X1075">
        <v>0.1</v>
      </c>
      <c r="Y1075">
        <v>8.9</v>
      </c>
      <c r="Z1075">
        <v>26.1</v>
      </c>
      <c r="AA1075">
        <v>29.75</v>
      </c>
      <c r="AB1075">
        <v>1.91</v>
      </c>
      <c r="AC1075">
        <v>5</v>
      </c>
      <c r="AD1075">
        <v>-5</v>
      </c>
      <c r="AE1075">
        <v>0.12</v>
      </c>
      <c r="AF1075">
        <v>16.100000000000001</v>
      </c>
      <c r="AG1075">
        <v>3.4</v>
      </c>
      <c r="AH1075">
        <v>308</v>
      </c>
      <c r="AI1075">
        <v>0.14000000000000001</v>
      </c>
      <c r="AJ1075">
        <v>1.4999999999999999E-2</v>
      </c>
      <c r="AK1075">
        <v>15.3</v>
      </c>
      <c r="AL1075">
        <v>4.3999999999999997E-2</v>
      </c>
      <c r="AM1075">
        <v>10.39</v>
      </c>
      <c r="AN1075">
        <v>-0.02</v>
      </c>
      <c r="AO1075">
        <v>0.08</v>
      </c>
      <c r="AP1075">
        <v>3.9</v>
      </c>
      <c r="AQ1075">
        <v>0.4</v>
      </c>
      <c r="AR1075">
        <v>68.5</v>
      </c>
      <c r="AS1075">
        <v>0.04</v>
      </c>
      <c r="AT1075">
        <v>3.4</v>
      </c>
      <c r="AU1075">
        <v>560</v>
      </c>
      <c r="AV1075">
        <v>0.11</v>
      </c>
      <c r="AW1075">
        <v>0.4</v>
      </c>
      <c r="AX1075">
        <v>40</v>
      </c>
      <c r="AY1075">
        <v>-0.1</v>
      </c>
      <c r="AZ1075">
        <v>43.9</v>
      </c>
    </row>
    <row r="1076" spans="1:52" hidden="1" x14ac:dyDescent="0.3">
      <c r="A1076" t="s">
        <v>4034</v>
      </c>
      <c r="B1076" t="s">
        <v>4035</v>
      </c>
      <c r="C1076" s="1" t="str">
        <f t="shared" si="180"/>
        <v>21:1175</v>
      </c>
      <c r="D1076" s="1" t="str">
        <f t="shared" si="177"/>
        <v>21:0241</v>
      </c>
      <c r="E1076" t="s">
        <v>4025</v>
      </c>
      <c r="F1076" t="s">
        <v>4036</v>
      </c>
      <c r="H1076">
        <v>72.217849999999999</v>
      </c>
      <c r="I1076">
        <v>-112.15602</v>
      </c>
      <c r="J1076" s="1" t="str">
        <f t="shared" si="178"/>
        <v>NGR bulk stream sediment</v>
      </c>
      <c r="K1076" s="1" t="str">
        <f t="shared" si="179"/>
        <v>&lt;177 micron (NGR)</v>
      </c>
      <c r="L1076">
        <v>54</v>
      </c>
      <c r="M1076" t="s">
        <v>116</v>
      </c>
      <c r="N1076">
        <v>337</v>
      </c>
      <c r="O1076">
        <v>1</v>
      </c>
      <c r="P1076">
        <v>29</v>
      </c>
      <c r="Q1076">
        <v>1.5</v>
      </c>
      <c r="R1076">
        <v>2.1</v>
      </c>
      <c r="S1076">
        <v>0.2</v>
      </c>
      <c r="T1076">
        <v>-20</v>
      </c>
      <c r="U1076">
        <v>27.2</v>
      </c>
      <c r="V1076">
        <v>0.12</v>
      </c>
      <c r="W1076">
        <v>11.03</v>
      </c>
      <c r="X1076">
        <v>0.08</v>
      </c>
      <c r="Y1076">
        <v>9.1999999999999993</v>
      </c>
      <c r="Z1076">
        <v>25.6</v>
      </c>
      <c r="AA1076">
        <v>27.23</v>
      </c>
      <c r="AB1076">
        <v>1.85</v>
      </c>
      <c r="AC1076">
        <v>4.5999999999999996</v>
      </c>
      <c r="AD1076">
        <v>-5</v>
      </c>
      <c r="AE1076">
        <v>0.14000000000000001</v>
      </c>
      <c r="AF1076">
        <v>15.7</v>
      </c>
      <c r="AG1076">
        <v>3.51</v>
      </c>
      <c r="AH1076">
        <v>221</v>
      </c>
      <c r="AI1076">
        <v>0.12</v>
      </c>
      <c r="AJ1076">
        <v>1.6E-2</v>
      </c>
      <c r="AK1076">
        <v>16.7</v>
      </c>
      <c r="AL1076">
        <v>3.9E-2</v>
      </c>
      <c r="AM1076">
        <v>9.89</v>
      </c>
      <c r="AN1076">
        <v>-0.02</v>
      </c>
      <c r="AO1076">
        <v>7.0000000000000007E-2</v>
      </c>
      <c r="AP1076">
        <v>3.9</v>
      </c>
      <c r="AQ1076">
        <v>0.5</v>
      </c>
      <c r="AR1076">
        <v>62.4</v>
      </c>
      <c r="AS1076">
        <v>0.03</v>
      </c>
      <c r="AT1076">
        <v>3.3</v>
      </c>
      <c r="AU1076">
        <v>540</v>
      </c>
      <c r="AV1076">
        <v>0.11</v>
      </c>
      <c r="AW1076">
        <v>0.4</v>
      </c>
      <c r="AX1076">
        <v>41</v>
      </c>
      <c r="AY1076">
        <v>-0.1</v>
      </c>
      <c r="AZ1076">
        <v>36</v>
      </c>
    </row>
    <row r="1077" spans="1:52" hidden="1" x14ac:dyDescent="0.3">
      <c r="A1077" t="s">
        <v>4037</v>
      </c>
      <c r="B1077" t="s">
        <v>4038</v>
      </c>
      <c r="C1077" s="1" t="str">
        <f t="shared" si="180"/>
        <v>21:1175</v>
      </c>
      <c r="D1077" s="1" t="str">
        <f t="shared" si="177"/>
        <v>21:0241</v>
      </c>
      <c r="E1077" t="s">
        <v>4039</v>
      </c>
      <c r="F1077" t="s">
        <v>4040</v>
      </c>
      <c r="H1077">
        <v>72.222800000000007</v>
      </c>
      <c r="I1077">
        <v>-112.20102</v>
      </c>
      <c r="J1077" s="1" t="str">
        <f t="shared" si="178"/>
        <v>NGR bulk stream sediment</v>
      </c>
      <c r="K1077" s="1" t="str">
        <f t="shared" si="179"/>
        <v>&lt;177 micron (NGR)</v>
      </c>
      <c r="L1077">
        <v>54</v>
      </c>
      <c r="M1077" t="s">
        <v>67</v>
      </c>
      <c r="N1077">
        <v>338</v>
      </c>
      <c r="O1077">
        <v>1</v>
      </c>
      <c r="P1077">
        <v>54</v>
      </c>
      <c r="Q1077">
        <v>3.1</v>
      </c>
      <c r="R1077">
        <v>3.2</v>
      </c>
      <c r="S1077">
        <v>1.1000000000000001</v>
      </c>
      <c r="T1077">
        <v>30</v>
      </c>
      <c r="U1077">
        <v>50.5</v>
      </c>
      <c r="V1077">
        <v>0.16</v>
      </c>
      <c r="W1077">
        <v>3.38</v>
      </c>
      <c r="X1077">
        <v>0.11</v>
      </c>
      <c r="Y1077">
        <v>22.5</v>
      </c>
      <c r="Z1077">
        <v>36.1</v>
      </c>
      <c r="AA1077">
        <v>63.38</v>
      </c>
      <c r="AB1077">
        <v>3.69</v>
      </c>
      <c r="AC1077">
        <v>9.1999999999999993</v>
      </c>
      <c r="AD1077">
        <v>39</v>
      </c>
      <c r="AE1077">
        <v>0.12</v>
      </c>
      <c r="AF1077">
        <v>16.7</v>
      </c>
      <c r="AG1077">
        <v>6.44</v>
      </c>
      <c r="AH1077">
        <v>499</v>
      </c>
      <c r="AI1077">
        <v>0.2</v>
      </c>
      <c r="AJ1077">
        <v>3.6999999999999998E-2</v>
      </c>
      <c r="AK1077">
        <v>38.799999999999997</v>
      </c>
      <c r="AL1077">
        <v>5.8999999999999997E-2</v>
      </c>
      <c r="AM1077">
        <v>19.329999999999998</v>
      </c>
      <c r="AN1077">
        <v>0.04</v>
      </c>
      <c r="AO1077">
        <v>0.05</v>
      </c>
      <c r="AP1077">
        <v>5.3</v>
      </c>
      <c r="AQ1077">
        <v>0.3</v>
      </c>
      <c r="AR1077">
        <v>17.600000000000001</v>
      </c>
      <c r="AS1077">
        <v>0.02</v>
      </c>
      <c r="AT1077">
        <v>3.4</v>
      </c>
      <c r="AU1077">
        <v>1050</v>
      </c>
      <c r="AV1077">
        <v>0.14000000000000001</v>
      </c>
      <c r="AW1077">
        <v>0.5</v>
      </c>
      <c r="AX1077">
        <v>65</v>
      </c>
      <c r="AY1077">
        <v>-0.1</v>
      </c>
      <c r="AZ1077">
        <v>73.099999999999994</v>
      </c>
    </row>
    <row r="1078" spans="1:52" hidden="1" x14ac:dyDescent="0.3">
      <c r="A1078" t="s">
        <v>4041</v>
      </c>
      <c r="B1078" t="s">
        <v>4042</v>
      </c>
      <c r="C1078" s="1" t="str">
        <f t="shared" si="180"/>
        <v>21:1175</v>
      </c>
      <c r="D1078" s="1" t="str">
        <f t="shared" si="177"/>
        <v>21:0241</v>
      </c>
      <c r="E1078" t="s">
        <v>4043</v>
      </c>
      <c r="F1078" t="s">
        <v>4044</v>
      </c>
      <c r="H1078">
        <v>72.188929999999999</v>
      </c>
      <c r="I1078">
        <v>-112.19002</v>
      </c>
      <c r="J1078" s="1" t="str">
        <f t="shared" si="178"/>
        <v>NGR bulk stream sediment</v>
      </c>
      <c r="K1078" s="1" t="str">
        <f t="shared" si="179"/>
        <v>&lt;177 micron (NGR)</v>
      </c>
      <c r="L1078">
        <v>54</v>
      </c>
      <c r="M1078" t="s">
        <v>77</v>
      </c>
      <c r="N1078">
        <v>339</v>
      </c>
      <c r="O1078">
        <v>1</v>
      </c>
      <c r="P1078">
        <v>77</v>
      </c>
      <c r="Q1078">
        <v>2.68</v>
      </c>
      <c r="R1078">
        <v>3.1</v>
      </c>
      <c r="S1078">
        <v>1.6</v>
      </c>
      <c r="T1078">
        <v>21</v>
      </c>
      <c r="U1078">
        <v>94.8</v>
      </c>
      <c r="V1078">
        <v>0.25</v>
      </c>
      <c r="W1078">
        <v>1.58</v>
      </c>
      <c r="X1078">
        <v>0.17</v>
      </c>
      <c r="Y1078">
        <v>12.8</v>
      </c>
      <c r="Z1078">
        <v>48.3</v>
      </c>
      <c r="AA1078">
        <v>114.14</v>
      </c>
      <c r="AB1078">
        <v>2.92</v>
      </c>
      <c r="AC1078">
        <v>8.9</v>
      </c>
      <c r="AD1078">
        <v>156</v>
      </c>
      <c r="AE1078">
        <v>0.24</v>
      </c>
      <c r="AF1078">
        <v>22.2</v>
      </c>
      <c r="AG1078">
        <v>3.84</v>
      </c>
      <c r="AH1078">
        <v>488</v>
      </c>
      <c r="AI1078">
        <v>0.67</v>
      </c>
      <c r="AJ1078">
        <v>8.0000000000000002E-3</v>
      </c>
      <c r="AK1078">
        <v>35.299999999999997</v>
      </c>
      <c r="AL1078">
        <v>8.1000000000000003E-2</v>
      </c>
      <c r="AM1078">
        <v>18.989999999999998</v>
      </c>
      <c r="AN1078">
        <v>0.19</v>
      </c>
      <c r="AO1078">
        <v>0.31</v>
      </c>
      <c r="AP1078">
        <v>6</v>
      </c>
      <c r="AQ1078">
        <v>4.5999999999999996</v>
      </c>
      <c r="AR1078">
        <v>15.1</v>
      </c>
      <c r="AS1078">
        <v>0.04</v>
      </c>
      <c r="AT1078">
        <v>2.4</v>
      </c>
      <c r="AU1078">
        <v>340</v>
      </c>
      <c r="AV1078">
        <v>0.28000000000000003</v>
      </c>
      <c r="AW1078">
        <v>1</v>
      </c>
      <c r="AX1078">
        <v>55</v>
      </c>
      <c r="AY1078">
        <v>-0.1</v>
      </c>
      <c r="AZ1078">
        <v>62.8</v>
      </c>
    </row>
    <row r="1079" spans="1:52" hidden="1" x14ac:dyDescent="0.3">
      <c r="A1079" t="s">
        <v>4045</v>
      </c>
      <c r="B1079" t="s">
        <v>4046</v>
      </c>
      <c r="C1079" s="1" t="str">
        <f t="shared" si="180"/>
        <v>21:1175</v>
      </c>
      <c r="D1079" s="1" t="str">
        <f>HYPERLINK("http://geochem.nrcan.gc.ca/cdogs/content/svy/svy_e.htm", "")</f>
        <v/>
      </c>
      <c r="G1079" s="1" t="str">
        <f>HYPERLINK("http://geochem.nrcan.gc.ca/cdogs/content/cr_/cr_00091_e.htm", "91")</f>
        <v>91</v>
      </c>
      <c r="J1079" t="s">
        <v>70</v>
      </c>
      <c r="K1079" t="s">
        <v>71</v>
      </c>
      <c r="L1079">
        <v>54</v>
      </c>
      <c r="M1079" t="s">
        <v>72</v>
      </c>
      <c r="N1079">
        <v>340</v>
      </c>
      <c r="O1079">
        <v>8</v>
      </c>
      <c r="P1079">
        <v>268</v>
      </c>
      <c r="Q1079">
        <v>1.0900000000000001</v>
      </c>
      <c r="R1079">
        <v>16.5</v>
      </c>
      <c r="S1079">
        <v>2.2000000000000002</v>
      </c>
      <c r="T1079">
        <v>-20</v>
      </c>
      <c r="U1079">
        <v>277.2</v>
      </c>
      <c r="V1079">
        <v>0.73</v>
      </c>
      <c r="W1079">
        <v>1.57</v>
      </c>
      <c r="X1079">
        <v>0.91</v>
      </c>
      <c r="Y1079">
        <v>14.3</v>
      </c>
      <c r="Z1079">
        <v>28</v>
      </c>
      <c r="AA1079">
        <v>34.380000000000003</v>
      </c>
      <c r="AB1079">
        <v>3.31</v>
      </c>
      <c r="AC1079">
        <v>3.5</v>
      </c>
      <c r="AD1079">
        <v>90</v>
      </c>
      <c r="AE1079">
        <v>7.0000000000000007E-2</v>
      </c>
      <c r="AF1079">
        <v>20.100000000000001</v>
      </c>
      <c r="AG1079">
        <v>0.74</v>
      </c>
      <c r="AH1079">
        <v>3544</v>
      </c>
      <c r="AI1079">
        <v>1.02</v>
      </c>
      <c r="AJ1079">
        <v>2.4E-2</v>
      </c>
      <c r="AK1079">
        <v>21.3</v>
      </c>
      <c r="AL1079">
        <v>0.13700000000000001</v>
      </c>
      <c r="AM1079">
        <v>33.11</v>
      </c>
      <c r="AN1079">
        <v>0.21</v>
      </c>
      <c r="AO1079">
        <v>1.79</v>
      </c>
      <c r="AP1079">
        <v>3.1</v>
      </c>
      <c r="AQ1079">
        <v>2</v>
      </c>
      <c r="AR1079">
        <v>25.8</v>
      </c>
      <c r="AS1079">
        <v>7.0000000000000007E-2</v>
      </c>
      <c r="AT1079">
        <v>0.6</v>
      </c>
      <c r="AU1079">
        <v>270</v>
      </c>
      <c r="AV1079">
        <v>0.24</v>
      </c>
      <c r="AW1079">
        <v>6.5</v>
      </c>
      <c r="AX1079">
        <v>46</v>
      </c>
      <c r="AY1079">
        <v>0.2</v>
      </c>
      <c r="AZ1079">
        <v>155.4</v>
      </c>
    </row>
    <row r="1080" spans="1:52" hidden="1" x14ac:dyDescent="0.3">
      <c r="A1080" t="s">
        <v>4047</v>
      </c>
      <c r="B1080" t="s">
        <v>4048</v>
      </c>
      <c r="C1080" s="1" t="str">
        <f t="shared" si="180"/>
        <v>21:1175</v>
      </c>
      <c r="D1080" s="1" t="str">
        <f t="shared" ref="D1080:D1098" si="181">HYPERLINK("http://geochem.nrcan.gc.ca/cdogs/content/svy/svy210241_e.htm", "21:0241")</f>
        <v>21:0241</v>
      </c>
      <c r="E1080" t="s">
        <v>4049</v>
      </c>
      <c r="F1080" t="s">
        <v>4050</v>
      </c>
      <c r="H1080">
        <v>72.174000000000007</v>
      </c>
      <c r="I1080">
        <v>-112.26202000000001</v>
      </c>
      <c r="J1080" s="1" t="str">
        <f t="shared" ref="J1080:J1098" si="182">HYPERLINK("http://geochem.nrcan.gc.ca/cdogs/content/kwd/kwd020030_e.htm", "NGR bulk stream sediment")</f>
        <v>NGR bulk stream sediment</v>
      </c>
      <c r="K1080" s="1" t="str">
        <f t="shared" ref="K1080:K1098" si="183">HYPERLINK("http://geochem.nrcan.gc.ca/cdogs/content/kwd/kwd080006_e.htm", "&lt;177 micron (NGR)")</f>
        <v>&lt;177 micron (NGR)</v>
      </c>
      <c r="L1080">
        <v>54</v>
      </c>
      <c r="M1080" t="s">
        <v>82</v>
      </c>
      <c r="N1080">
        <v>341</v>
      </c>
      <c r="O1080">
        <v>1</v>
      </c>
      <c r="P1080">
        <v>33</v>
      </c>
      <c r="Q1080">
        <v>1.32</v>
      </c>
      <c r="R1080">
        <v>2.2999999999999998</v>
      </c>
      <c r="S1080">
        <v>0.6</v>
      </c>
      <c r="T1080">
        <v>-20</v>
      </c>
      <c r="U1080">
        <v>52.6</v>
      </c>
      <c r="V1080">
        <v>0.12</v>
      </c>
      <c r="W1080">
        <v>9.26</v>
      </c>
      <c r="X1080">
        <v>0.08</v>
      </c>
      <c r="Y1080">
        <v>7.3</v>
      </c>
      <c r="Z1080">
        <v>21.9</v>
      </c>
      <c r="AA1080">
        <v>29.44</v>
      </c>
      <c r="AB1080">
        <v>1.98</v>
      </c>
      <c r="AC1080">
        <v>3.8</v>
      </c>
      <c r="AD1080">
        <v>21</v>
      </c>
      <c r="AE1080">
        <v>0.12</v>
      </c>
      <c r="AF1080">
        <v>12.8</v>
      </c>
      <c r="AG1080">
        <v>6.23</v>
      </c>
      <c r="AH1080">
        <v>644</v>
      </c>
      <c r="AI1080">
        <v>0.21</v>
      </c>
      <c r="AJ1080">
        <v>8.0000000000000002E-3</v>
      </c>
      <c r="AK1080">
        <v>15.4</v>
      </c>
      <c r="AL1080">
        <v>7.2999999999999995E-2</v>
      </c>
      <c r="AM1080">
        <v>7.8</v>
      </c>
      <c r="AN1080">
        <v>0.04</v>
      </c>
      <c r="AO1080">
        <v>0.2</v>
      </c>
      <c r="AP1080">
        <v>3</v>
      </c>
      <c r="AQ1080">
        <v>0.4</v>
      </c>
      <c r="AR1080">
        <v>24</v>
      </c>
      <c r="AS1080">
        <v>0.03</v>
      </c>
      <c r="AT1080">
        <v>1.8</v>
      </c>
      <c r="AU1080">
        <v>220</v>
      </c>
      <c r="AV1080">
        <v>0.09</v>
      </c>
      <c r="AW1080">
        <v>0.6</v>
      </c>
      <c r="AX1080">
        <v>29</v>
      </c>
      <c r="AY1080">
        <v>-0.1</v>
      </c>
      <c r="AZ1080">
        <v>16.5</v>
      </c>
    </row>
    <row r="1081" spans="1:52" hidden="1" x14ac:dyDescent="0.3">
      <c r="A1081" t="s">
        <v>4051</v>
      </c>
      <c r="B1081" t="s">
        <v>4052</v>
      </c>
      <c r="C1081" s="1" t="str">
        <f t="shared" si="180"/>
        <v>21:1175</v>
      </c>
      <c r="D1081" s="1" t="str">
        <f t="shared" si="181"/>
        <v>21:0241</v>
      </c>
      <c r="E1081" t="s">
        <v>4053</v>
      </c>
      <c r="F1081" t="s">
        <v>4054</v>
      </c>
      <c r="H1081">
        <v>72.159890000000004</v>
      </c>
      <c r="I1081">
        <v>-112.28901999999999</v>
      </c>
      <c r="J1081" s="1" t="str">
        <f t="shared" si="182"/>
        <v>NGR bulk stream sediment</v>
      </c>
      <c r="K1081" s="1" t="str">
        <f t="shared" si="183"/>
        <v>&lt;177 micron (NGR)</v>
      </c>
      <c r="L1081">
        <v>54</v>
      </c>
      <c r="M1081" t="s">
        <v>87</v>
      </c>
      <c r="N1081">
        <v>342</v>
      </c>
      <c r="O1081">
        <v>1</v>
      </c>
      <c r="P1081">
        <v>34</v>
      </c>
      <c r="Q1081">
        <v>2.42</v>
      </c>
      <c r="R1081">
        <v>2.2000000000000002</v>
      </c>
      <c r="S1081">
        <v>0.9</v>
      </c>
      <c r="T1081">
        <v>-20</v>
      </c>
      <c r="U1081">
        <v>68.3</v>
      </c>
      <c r="V1081">
        <v>0.14000000000000001</v>
      </c>
      <c r="W1081">
        <v>4.46</v>
      </c>
      <c r="X1081">
        <v>7.0000000000000007E-2</v>
      </c>
      <c r="Y1081">
        <v>16.899999999999999</v>
      </c>
      <c r="Z1081">
        <v>51.3</v>
      </c>
      <c r="AA1081">
        <v>59.99</v>
      </c>
      <c r="AB1081">
        <v>3.09</v>
      </c>
      <c r="AC1081">
        <v>7.2</v>
      </c>
      <c r="AD1081">
        <v>14</v>
      </c>
      <c r="AE1081">
        <v>0.15</v>
      </c>
      <c r="AF1081">
        <v>16.5</v>
      </c>
      <c r="AG1081">
        <v>4.53</v>
      </c>
      <c r="AH1081">
        <v>450</v>
      </c>
      <c r="AI1081">
        <v>0.25</v>
      </c>
      <c r="AJ1081">
        <v>0.03</v>
      </c>
      <c r="AK1081">
        <v>37.5</v>
      </c>
      <c r="AL1081">
        <v>4.1000000000000002E-2</v>
      </c>
      <c r="AM1081">
        <v>7.56</v>
      </c>
      <c r="AN1081">
        <v>0.02</v>
      </c>
      <c r="AO1081">
        <v>0.08</v>
      </c>
      <c r="AP1081">
        <v>6.3</v>
      </c>
      <c r="AQ1081">
        <v>0.2</v>
      </c>
      <c r="AR1081">
        <v>21.1</v>
      </c>
      <c r="AS1081">
        <v>0.03</v>
      </c>
      <c r="AT1081">
        <v>2.8</v>
      </c>
      <c r="AU1081">
        <v>960</v>
      </c>
      <c r="AV1081">
        <v>0.09</v>
      </c>
      <c r="AW1081">
        <v>0.6</v>
      </c>
      <c r="AX1081">
        <v>76</v>
      </c>
      <c r="AY1081">
        <v>-0.1</v>
      </c>
      <c r="AZ1081">
        <v>36.1</v>
      </c>
    </row>
    <row r="1082" spans="1:52" hidden="1" x14ac:dyDescent="0.3">
      <c r="A1082" t="s">
        <v>4055</v>
      </c>
      <c r="B1082" t="s">
        <v>4056</v>
      </c>
      <c r="C1082" s="1" t="str">
        <f t="shared" si="180"/>
        <v>21:1175</v>
      </c>
      <c r="D1082" s="1" t="str">
        <f t="shared" si="181"/>
        <v>21:0241</v>
      </c>
      <c r="E1082" t="s">
        <v>4057</v>
      </c>
      <c r="F1082" t="s">
        <v>4058</v>
      </c>
      <c r="H1082">
        <v>72.139979999999994</v>
      </c>
      <c r="I1082">
        <v>-112.38503</v>
      </c>
      <c r="J1082" s="1" t="str">
        <f t="shared" si="182"/>
        <v>NGR bulk stream sediment</v>
      </c>
      <c r="K1082" s="1" t="str">
        <f t="shared" si="183"/>
        <v>&lt;177 micron (NGR)</v>
      </c>
      <c r="L1082">
        <v>54</v>
      </c>
      <c r="M1082" t="s">
        <v>92</v>
      </c>
      <c r="N1082">
        <v>343</v>
      </c>
      <c r="O1082">
        <v>1</v>
      </c>
      <c r="P1082">
        <v>41</v>
      </c>
      <c r="Q1082">
        <v>2.4500000000000002</v>
      </c>
      <c r="R1082">
        <v>1.8</v>
      </c>
      <c r="S1082">
        <v>0.9</v>
      </c>
      <c r="T1082">
        <v>-20</v>
      </c>
      <c r="U1082">
        <v>68.8</v>
      </c>
      <c r="V1082">
        <v>0.13</v>
      </c>
      <c r="W1082">
        <v>7.03</v>
      </c>
      <c r="X1082">
        <v>0.1</v>
      </c>
      <c r="Y1082">
        <v>14.6</v>
      </c>
      <c r="Z1082">
        <v>32.1</v>
      </c>
      <c r="AA1082">
        <v>49.18</v>
      </c>
      <c r="AB1082">
        <v>2.59</v>
      </c>
      <c r="AC1082">
        <v>6.8</v>
      </c>
      <c r="AD1082">
        <v>6</v>
      </c>
      <c r="AE1082">
        <v>0.13</v>
      </c>
      <c r="AF1082">
        <v>13.4</v>
      </c>
      <c r="AG1082">
        <v>6.84</v>
      </c>
      <c r="AH1082">
        <v>469</v>
      </c>
      <c r="AI1082">
        <v>0.17</v>
      </c>
      <c r="AJ1082">
        <v>2.5999999999999999E-2</v>
      </c>
      <c r="AK1082">
        <v>27.2</v>
      </c>
      <c r="AL1082">
        <v>3.3000000000000002E-2</v>
      </c>
      <c r="AM1082">
        <v>11.02</v>
      </c>
      <c r="AN1082">
        <v>-0.02</v>
      </c>
      <c r="AO1082">
        <v>0.04</v>
      </c>
      <c r="AP1082">
        <v>5.3</v>
      </c>
      <c r="AQ1082">
        <v>0.5</v>
      </c>
      <c r="AR1082">
        <v>32.1</v>
      </c>
      <c r="AS1082">
        <v>0.03</v>
      </c>
      <c r="AT1082">
        <v>2.7</v>
      </c>
      <c r="AU1082">
        <v>870</v>
      </c>
      <c r="AV1082">
        <v>0.12</v>
      </c>
      <c r="AW1082">
        <v>0.6</v>
      </c>
      <c r="AX1082">
        <v>67</v>
      </c>
      <c r="AY1082">
        <v>-0.1</v>
      </c>
      <c r="AZ1082">
        <v>36.6</v>
      </c>
    </row>
    <row r="1083" spans="1:52" hidden="1" x14ac:dyDescent="0.3">
      <c r="A1083" t="s">
        <v>4059</v>
      </c>
      <c r="B1083" t="s">
        <v>4060</v>
      </c>
      <c r="C1083" s="1" t="str">
        <f t="shared" si="180"/>
        <v>21:1175</v>
      </c>
      <c r="D1083" s="1" t="str">
        <f t="shared" si="181"/>
        <v>21:0241</v>
      </c>
      <c r="E1083" t="s">
        <v>4061</v>
      </c>
      <c r="F1083" t="s">
        <v>4062</v>
      </c>
      <c r="H1083">
        <v>72.075280000000006</v>
      </c>
      <c r="I1083">
        <v>-112.58203</v>
      </c>
      <c r="J1083" s="1" t="str">
        <f t="shared" si="182"/>
        <v>NGR bulk stream sediment</v>
      </c>
      <c r="K1083" s="1" t="str">
        <f t="shared" si="183"/>
        <v>&lt;177 micron (NGR)</v>
      </c>
      <c r="L1083">
        <v>54</v>
      </c>
      <c r="M1083" t="s">
        <v>97</v>
      </c>
      <c r="N1083">
        <v>344</v>
      </c>
      <c r="O1083">
        <v>1</v>
      </c>
      <c r="P1083">
        <v>31</v>
      </c>
      <c r="Q1083">
        <v>1.77</v>
      </c>
      <c r="R1083">
        <v>1.6</v>
      </c>
      <c r="S1083">
        <v>0.5</v>
      </c>
      <c r="T1083">
        <v>-20</v>
      </c>
      <c r="U1083">
        <v>76</v>
      </c>
      <c r="V1083">
        <v>0.1</v>
      </c>
      <c r="W1083">
        <v>10.64</v>
      </c>
      <c r="X1083">
        <v>0.09</v>
      </c>
      <c r="Y1083">
        <v>12.8</v>
      </c>
      <c r="Z1083">
        <v>24.9</v>
      </c>
      <c r="AA1083">
        <v>55.43</v>
      </c>
      <c r="AB1083">
        <v>2.33</v>
      </c>
      <c r="AC1083">
        <v>5.0999999999999996</v>
      </c>
      <c r="AD1083">
        <v>-5</v>
      </c>
      <c r="AE1083">
        <v>0.11</v>
      </c>
      <c r="AF1083">
        <v>10.3</v>
      </c>
      <c r="AG1083">
        <v>5.0599999999999996</v>
      </c>
      <c r="AH1083">
        <v>432</v>
      </c>
      <c r="AI1083">
        <v>0.34</v>
      </c>
      <c r="AJ1083">
        <v>3.1E-2</v>
      </c>
      <c r="AK1083">
        <v>21.5</v>
      </c>
      <c r="AL1083">
        <v>2.9000000000000001E-2</v>
      </c>
      <c r="AM1083">
        <v>5.6</v>
      </c>
      <c r="AN1083">
        <v>-0.02</v>
      </c>
      <c r="AO1083">
        <v>0.03</v>
      </c>
      <c r="AP1083">
        <v>5.5</v>
      </c>
      <c r="AQ1083">
        <v>0.4</v>
      </c>
      <c r="AR1083">
        <v>40.799999999999997</v>
      </c>
      <c r="AS1083">
        <v>0.04</v>
      </c>
      <c r="AT1083">
        <v>2</v>
      </c>
      <c r="AU1083">
        <v>1260</v>
      </c>
      <c r="AV1083">
        <v>7.0000000000000007E-2</v>
      </c>
      <c r="AW1083">
        <v>0.3</v>
      </c>
      <c r="AX1083">
        <v>83</v>
      </c>
      <c r="AY1083">
        <v>-0.1</v>
      </c>
      <c r="AZ1083">
        <v>35.9</v>
      </c>
    </row>
    <row r="1084" spans="1:52" hidden="1" x14ac:dyDescent="0.3">
      <c r="A1084" t="s">
        <v>4063</v>
      </c>
      <c r="B1084" t="s">
        <v>4064</v>
      </c>
      <c r="C1084" s="1" t="str">
        <f t="shared" si="180"/>
        <v>21:1175</v>
      </c>
      <c r="D1084" s="1" t="str">
        <f t="shared" si="181"/>
        <v>21:0241</v>
      </c>
      <c r="E1084" t="s">
        <v>4065</v>
      </c>
      <c r="F1084" t="s">
        <v>4066</v>
      </c>
      <c r="H1084">
        <v>72.094359999999995</v>
      </c>
      <c r="I1084">
        <v>-112.63903999999999</v>
      </c>
      <c r="J1084" s="1" t="str">
        <f t="shared" si="182"/>
        <v>NGR bulk stream sediment</v>
      </c>
      <c r="K1084" s="1" t="str">
        <f t="shared" si="183"/>
        <v>&lt;177 micron (NGR)</v>
      </c>
      <c r="L1084">
        <v>54</v>
      </c>
      <c r="M1084" t="s">
        <v>102</v>
      </c>
      <c r="N1084">
        <v>345</v>
      </c>
      <c r="O1084">
        <v>1</v>
      </c>
      <c r="P1084">
        <v>25</v>
      </c>
      <c r="Q1084">
        <v>1.86</v>
      </c>
      <c r="R1084">
        <v>1.2</v>
      </c>
      <c r="S1084">
        <v>1.1000000000000001</v>
      </c>
      <c r="T1084">
        <v>-20</v>
      </c>
      <c r="U1084">
        <v>62.8</v>
      </c>
      <c r="V1084">
        <v>7.0000000000000007E-2</v>
      </c>
      <c r="W1084">
        <v>6.65</v>
      </c>
      <c r="X1084">
        <v>0.09</v>
      </c>
      <c r="Y1084">
        <v>16.600000000000001</v>
      </c>
      <c r="Z1084">
        <v>26.6</v>
      </c>
      <c r="AA1084">
        <v>59.56</v>
      </c>
      <c r="AB1084">
        <v>3.36</v>
      </c>
      <c r="AC1084">
        <v>5.6</v>
      </c>
      <c r="AD1084">
        <v>-5</v>
      </c>
      <c r="AE1084">
        <v>0.09</v>
      </c>
      <c r="AF1084">
        <v>7.4</v>
      </c>
      <c r="AG1084">
        <v>3.91</v>
      </c>
      <c r="AH1084">
        <v>484</v>
      </c>
      <c r="AI1084">
        <v>0.23</v>
      </c>
      <c r="AJ1084">
        <v>5.8000000000000003E-2</v>
      </c>
      <c r="AK1084">
        <v>30.8</v>
      </c>
      <c r="AL1084">
        <v>2.5000000000000001E-2</v>
      </c>
      <c r="AM1084">
        <v>5.19</v>
      </c>
      <c r="AN1084">
        <v>-0.02</v>
      </c>
      <c r="AO1084">
        <v>0.03</v>
      </c>
      <c r="AP1084">
        <v>5.4</v>
      </c>
      <c r="AQ1084">
        <v>0.1</v>
      </c>
      <c r="AR1084">
        <v>33.200000000000003</v>
      </c>
      <c r="AS1084">
        <v>-0.02</v>
      </c>
      <c r="AT1084">
        <v>1.5</v>
      </c>
      <c r="AU1084">
        <v>2600</v>
      </c>
      <c r="AV1084">
        <v>0.02</v>
      </c>
      <c r="AW1084">
        <v>0.2</v>
      </c>
      <c r="AX1084">
        <v>156</v>
      </c>
      <c r="AY1084">
        <v>-0.1</v>
      </c>
      <c r="AZ1084">
        <v>41.1</v>
      </c>
    </row>
    <row r="1085" spans="1:52" hidden="1" x14ac:dyDescent="0.3">
      <c r="A1085" t="s">
        <v>4067</v>
      </c>
      <c r="B1085" t="s">
        <v>4068</v>
      </c>
      <c r="C1085" s="1" t="str">
        <f t="shared" si="180"/>
        <v>21:1175</v>
      </c>
      <c r="D1085" s="1" t="str">
        <f t="shared" si="181"/>
        <v>21:0241</v>
      </c>
      <c r="E1085" t="s">
        <v>4069</v>
      </c>
      <c r="F1085" t="s">
        <v>4070</v>
      </c>
      <c r="H1085">
        <v>72.114599999999996</v>
      </c>
      <c r="I1085">
        <v>-112.90506000000001</v>
      </c>
      <c r="J1085" s="1" t="str">
        <f t="shared" si="182"/>
        <v>NGR bulk stream sediment</v>
      </c>
      <c r="K1085" s="1" t="str">
        <f t="shared" si="183"/>
        <v>&lt;177 micron (NGR)</v>
      </c>
      <c r="L1085">
        <v>54</v>
      </c>
      <c r="M1085" t="s">
        <v>107</v>
      </c>
      <c r="N1085">
        <v>346</v>
      </c>
      <c r="O1085">
        <v>1</v>
      </c>
      <c r="P1085">
        <v>34</v>
      </c>
      <c r="Q1085">
        <v>2.11</v>
      </c>
      <c r="R1085">
        <v>1.3</v>
      </c>
      <c r="S1085">
        <v>1.6</v>
      </c>
      <c r="T1085">
        <v>-20</v>
      </c>
      <c r="U1085">
        <v>68.599999999999994</v>
      </c>
      <c r="V1085">
        <v>7.0000000000000007E-2</v>
      </c>
      <c r="W1085">
        <v>5.47</v>
      </c>
      <c r="X1085">
        <v>0.1</v>
      </c>
      <c r="Y1085">
        <v>18.899999999999999</v>
      </c>
      <c r="Z1085">
        <v>37.4</v>
      </c>
      <c r="AA1085">
        <v>78.64</v>
      </c>
      <c r="AB1085">
        <v>3.71</v>
      </c>
      <c r="AC1085">
        <v>6.8</v>
      </c>
      <c r="AD1085">
        <v>-5</v>
      </c>
      <c r="AE1085">
        <v>0.1</v>
      </c>
      <c r="AF1085">
        <v>8.1</v>
      </c>
      <c r="AG1085">
        <v>3.6</v>
      </c>
      <c r="AH1085">
        <v>563</v>
      </c>
      <c r="AI1085">
        <v>0.28999999999999998</v>
      </c>
      <c r="AJ1085">
        <v>4.9000000000000002E-2</v>
      </c>
      <c r="AK1085">
        <v>35.799999999999997</v>
      </c>
      <c r="AL1085">
        <v>2.5999999999999999E-2</v>
      </c>
      <c r="AM1085">
        <v>4.96</v>
      </c>
      <c r="AN1085">
        <v>-0.02</v>
      </c>
      <c r="AO1085">
        <v>0.02</v>
      </c>
      <c r="AP1085">
        <v>8.6999999999999993</v>
      </c>
      <c r="AQ1085">
        <v>0.1</v>
      </c>
      <c r="AR1085">
        <v>27</v>
      </c>
      <c r="AS1085">
        <v>-0.02</v>
      </c>
      <c r="AT1085">
        <v>2.1</v>
      </c>
      <c r="AU1085">
        <v>2960</v>
      </c>
      <c r="AV1085">
        <v>0.03</v>
      </c>
      <c r="AW1085">
        <v>0.3</v>
      </c>
      <c r="AX1085">
        <v>153</v>
      </c>
      <c r="AY1085">
        <v>-0.1</v>
      </c>
      <c r="AZ1085">
        <v>45</v>
      </c>
    </row>
    <row r="1086" spans="1:52" hidden="1" x14ac:dyDescent="0.3">
      <c r="A1086" t="s">
        <v>4071</v>
      </c>
      <c r="B1086" t="s">
        <v>4072</v>
      </c>
      <c r="C1086" s="1" t="str">
        <f t="shared" si="180"/>
        <v>21:1175</v>
      </c>
      <c r="D1086" s="1" t="str">
        <f t="shared" si="181"/>
        <v>21:0241</v>
      </c>
      <c r="E1086" t="s">
        <v>4073</v>
      </c>
      <c r="F1086" t="s">
        <v>4074</v>
      </c>
      <c r="H1086">
        <v>72.054019999999994</v>
      </c>
      <c r="I1086">
        <v>-112.88005</v>
      </c>
      <c r="J1086" s="1" t="str">
        <f t="shared" si="182"/>
        <v>NGR bulk stream sediment</v>
      </c>
      <c r="K1086" s="1" t="str">
        <f t="shared" si="183"/>
        <v>&lt;177 micron (NGR)</v>
      </c>
      <c r="L1086">
        <v>54</v>
      </c>
      <c r="M1086" t="s">
        <v>112</v>
      </c>
      <c r="N1086">
        <v>347</v>
      </c>
      <c r="O1086">
        <v>1</v>
      </c>
      <c r="P1086">
        <v>40</v>
      </c>
      <c r="Q1086">
        <v>2.4700000000000002</v>
      </c>
      <c r="R1086">
        <v>0.6</v>
      </c>
      <c r="S1086">
        <v>2.2999999999999998</v>
      </c>
      <c r="T1086">
        <v>-20</v>
      </c>
      <c r="U1086">
        <v>68.099999999999994</v>
      </c>
      <c r="V1086">
        <v>0.08</v>
      </c>
      <c r="W1086">
        <v>1.47</v>
      </c>
      <c r="X1086">
        <v>0.14000000000000001</v>
      </c>
      <c r="Y1086">
        <v>24</v>
      </c>
      <c r="Z1086">
        <v>42.6</v>
      </c>
      <c r="AA1086">
        <v>92.48</v>
      </c>
      <c r="AB1086">
        <v>3.57</v>
      </c>
      <c r="AC1086">
        <v>9</v>
      </c>
      <c r="AD1086">
        <v>13</v>
      </c>
      <c r="AE1086">
        <v>0.1</v>
      </c>
      <c r="AF1086">
        <v>11.6</v>
      </c>
      <c r="AG1086">
        <v>1.76</v>
      </c>
      <c r="AH1086">
        <v>326</v>
      </c>
      <c r="AI1086">
        <v>0.24</v>
      </c>
      <c r="AJ1086">
        <v>5.5E-2</v>
      </c>
      <c r="AK1086">
        <v>45.6</v>
      </c>
      <c r="AL1086">
        <v>3.5000000000000003E-2</v>
      </c>
      <c r="AM1086">
        <v>5.1100000000000003</v>
      </c>
      <c r="AN1086">
        <v>0.13</v>
      </c>
      <c r="AO1086">
        <v>0.04</v>
      </c>
      <c r="AP1086">
        <v>10.3</v>
      </c>
      <c r="AQ1086">
        <v>0.5</v>
      </c>
      <c r="AR1086">
        <v>14.2</v>
      </c>
      <c r="AS1086">
        <v>-0.02</v>
      </c>
      <c r="AT1086">
        <v>2.2999999999999998</v>
      </c>
      <c r="AU1086">
        <v>3730</v>
      </c>
      <c r="AV1086">
        <v>-0.02</v>
      </c>
      <c r="AW1086">
        <v>0.7</v>
      </c>
      <c r="AX1086">
        <v>194</v>
      </c>
      <c r="AY1086">
        <v>-0.1</v>
      </c>
      <c r="AZ1086">
        <v>54.9</v>
      </c>
    </row>
    <row r="1087" spans="1:52" hidden="1" x14ac:dyDescent="0.3">
      <c r="A1087" t="s">
        <v>4075</v>
      </c>
      <c r="B1087" t="s">
        <v>4076</v>
      </c>
      <c r="C1087" s="1" t="str">
        <f t="shared" si="180"/>
        <v>21:1175</v>
      </c>
      <c r="D1087" s="1" t="str">
        <f t="shared" si="181"/>
        <v>21:0241</v>
      </c>
      <c r="E1087" t="s">
        <v>4077</v>
      </c>
      <c r="F1087" t="s">
        <v>4078</v>
      </c>
      <c r="H1087">
        <v>72.047280000000001</v>
      </c>
      <c r="I1087">
        <v>-112.81605</v>
      </c>
      <c r="J1087" s="1" t="str">
        <f t="shared" si="182"/>
        <v>NGR bulk stream sediment</v>
      </c>
      <c r="K1087" s="1" t="str">
        <f t="shared" si="183"/>
        <v>&lt;177 micron (NGR)</v>
      </c>
      <c r="L1087">
        <v>54</v>
      </c>
      <c r="M1087" t="s">
        <v>125</v>
      </c>
      <c r="N1087">
        <v>348</v>
      </c>
      <c r="O1087">
        <v>1</v>
      </c>
      <c r="P1087">
        <v>43</v>
      </c>
      <c r="Q1087">
        <v>2.13</v>
      </c>
      <c r="R1087">
        <v>1.2</v>
      </c>
      <c r="S1087">
        <v>2.1</v>
      </c>
      <c r="T1087">
        <v>-20</v>
      </c>
      <c r="U1087">
        <v>73.099999999999994</v>
      </c>
      <c r="V1087">
        <v>7.0000000000000007E-2</v>
      </c>
      <c r="W1087">
        <v>5.36</v>
      </c>
      <c r="X1087">
        <v>0.11</v>
      </c>
      <c r="Y1087">
        <v>20.2</v>
      </c>
      <c r="Z1087">
        <v>33.700000000000003</v>
      </c>
      <c r="AA1087">
        <v>110.12</v>
      </c>
      <c r="AB1087">
        <v>3.93</v>
      </c>
      <c r="AC1087">
        <v>7.1</v>
      </c>
      <c r="AD1087">
        <v>-5</v>
      </c>
      <c r="AE1087">
        <v>0.09</v>
      </c>
      <c r="AF1087">
        <v>8.4</v>
      </c>
      <c r="AG1087">
        <v>3.6</v>
      </c>
      <c r="AH1087">
        <v>759</v>
      </c>
      <c r="AI1087">
        <v>0.3</v>
      </c>
      <c r="AJ1087">
        <v>4.9000000000000002E-2</v>
      </c>
      <c r="AK1087">
        <v>38.799999999999997</v>
      </c>
      <c r="AL1087">
        <v>0.03</v>
      </c>
      <c r="AM1087">
        <v>4.76</v>
      </c>
      <c r="AN1087">
        <v>0.02</v>
      </c>
      <c r="AO1087">
        <v>0.02</v>
      </c>
      <c r="AP1087">
        <v>9.4</v>
      </c>
      <c r="AQ1087">
        <v>0.3</v>
      </c>
      <c r="AR1087">
        <v>28.3</v>
      </c>
      <c r="AS1087">
        <v>0.02</v>
      </c>
      <c r="AT1087">
        <v>1.9</v>
      </c>
      <c r="AU1087">
        <v>3010</v>
      </c>
      <c r="AV1087">
        <v>0.03</v>
      </c>
      <c r="AW1087">
        <v>0.3</v>
      </c>
      <c r="AX1087">
        <v>151</v>
      </c>
      <c r="AY1087">
        <v>-0.1</v>
      </c>
      <c r="AZ1087">
        <v>50.2</v>
      </c>
    </row>
    <row r="1088" spans="1:52" hidden="1" x14ac:dyDescent="0.3">
      <c r="A1088" t="s">
        <v>4079</v>
      </c>
      <c r="B1088" t="s">
        <v>4080</v>
      </c>
      <c r="C1088" s="1" t="str">
        <f t="shared" si="180"/>
        <v>21:1175</v>
      </c>
      <c r="D1088" s="1" t="str">
        <f t="shared" si="181"/>
        <v>21:0241</v>
      </c>
      <c r="E1088" t="s">
        <v>4081</v>
      </c>
      <c r="F1088" t="s">
        <v>4082</v>
      </c>
      <c r="H1088">
        <v>72.024749999999997</v>
      </c>
      <c r="I1088">
        <v>-112.82304999999999</v>
      </c>
      <c r="J1088" s="1" t="str">
        <f t="shared" si="182"/>
        <v>NGR bulk stream sediment</v>
      </c>
      <c r="K1088" s="1" t="str">
        <f t="shared" si="183"/>
        <v>&lt;177 micron (NGR)</v>
      </c>
      <c r="L1088">
        <v>54</v>
      </c>
      <c r="M1088" t="s">
        <v>130</v>
      </c>
      <c r="N1088">
        <v>349</v>
      </c>
      <c r="O1088">
        <v>1</v>
      </c>
      <c r="P1088">
        <v>47</v>
      </c>
      <c r="Q1088">
        <v>2.5</v>
      </c>
      <c r="R1088">
        <v>0.9</v>
      </c>
      <c r="S1088">
        <v>2.1</v>
      </c>
      <c r="T1088">
        <v>-20</v>
      </c>
      <c r="U1088">
        <v>95.2</v>
      </c>
      <c r="V1088">
        <v>7.0000000000000007E-2</v>
      </c>
      <c r="W1088">
        <v>4.67</v>
      </c>
      <c r="X1088">
        <v>0.1</v>
      </c>
      <c r="Y1088">
        <v>21.5</v>
      </c>
      <c r="Z1088">
        <v>40.200000000000003</v>
      </c>
      <c r="AA1088">
        <v>116.67</v>
      </c>
      <c r="AB1088">
        <v>4.16</v>
      </c>
      <c r="AC1088">
        <v>8.1</v>
      </c>
      <c r="AD1088">
        <v>6</v>
      </c>
      <c r="AE1088">
        <v>0.1</v>
      </c>
      <c r="AF1088">
        <v>8.6999999999999993</v>
      </c>
      <c r="AG1088">
        <v>3.28</v>
      </c>
      <c r="AH1088">
        <v>594</v>
      </c>
      <c r="AI1088">
        <v>0.2</v>
      </c>
      <c r="AJ1088">
        <v>5.8000000000000003E-2</v>
      </c>
      <c r="AK1088">
        <v>39.9</v>
      </c>
      <c r="AL1088">
        <v>3.2000000000000001E-2</v>
      </c>
      <c r="AM1088">
        <v>4.7699999999999996</v>
      </c>
      <c r="AN1088">
        <v>-0.02</v>
      </c>
      <c r="AO1088">
        <v>0.02</v>
      </c>
      <c r="AP1088">
        <v>10.1</v>
      </c>
      <c r="AQ1088">
        <v>0.1</v>
      </c>
      <c r="AR1088">
        <v>29.3</v>
      </c>
      <c r="AS1088">
        <v>-0.02</v>
      </c>
      <c r="AT1088">
        <v>2</v>
      </c>
      <c r="AU1088">
        <v>3450</v>
      </c>
      <c r="AV1088">
        <v>0.02</v>
      </c>
      <c r="AW1088">
        <v>0.3</v>
      </c>
      <c r="AX1088">
        <v>164</v>
      </c>
      <c r="AY1088">
        <v>-0.1</v>
      </c>
      <c r="AZ1088">
        <v>56.4</v>
      </c>
    </row>
    <row r="1089" spans="1:52" hidden="1" x14ac:dyDescent="0.3">
      <c r="A1089" t="s">
        <v>4083</v>
      </c>
      <c r="B1089" t="s">
        <v>4084</v>
      </c>
      <c r="C1089" s="1" t="str">
        <f t="shared" si="180"/>
        <v>21:1175</v>
      </c>
      <c r="D1089" s="1" t="str">
        <f t="shared" si="181"/>
        <v>21:0241</v>
      </c>
      <c r="E1089" t="s">
        <v>4085</v>
      </c>
      <c r="F1089" t="s">
        <v>4086</v>
      </c>
      <c r="H1089">
        <v>72.011529999999993</v>
      </c>
      <c r="I1089">
        <v>-112.79804</v>
      </c>
      <c r="J1089" s="1" t="str">
        <f t="shared" si="182"/>
        <v>NGR bulk stream sediment</v>
      </c>
      <c r="K1089" s="1" t="str">
        <f t="shared" si="183"/>
        <v>&lt;177 micron (NGR)</v>
      </c>
      <c r="L1089">
        <v>54</v>
      </c>
      <c r="M1089" t="s">
        <v>135</v>
      </c>
      <c r="N1089">
        <v>350</v>
      </c>
      <c r="O1089">
        <v>1</v>
      </c>
      <c r="P1089">
        <v>44</v>
      </c>
      <c r="Q1089">
        <v>2.64</v>
      </c>
      <c r="R1089">
        <v>1.1000000000000001</v>
      </c>
      <c r="S1089">
        <v>1.6</v>
      </c>
      <c r="T1089">
        <v>-20</v>
      </c>
      <c r="U1089">
        <v>69.3</v>
      </c>
      <c r="V1089">
        <v>0.06</v>
      </c>
      <c r="W1089">
        <v>3.87</v>
      </c>
      <c r="X1089">
        <v>0.1</v>
      </c>
      <c r="Y1089">
        <v>23.7</v>
      </c>
      <c r="Z1089">
        <v>40.6</v>
      </c>
      <c r="AA1089">
        <v>105.22</v>
      </c>
      <c r="AB1089">
        <v>4.5999999999999996</v>
      </c>
      <c r="AC1089">
        <v>8.9</v>
      </c>
      <c r="AD1089">
        <v>5</v>
      </c>
      <c r="AE1089">
        <v>0.08</v>
      </c>
      <c r="AF1089">
        <v>7.6</v>
      </c>
      <c r="AG1089">
        <v>2.66</v>
      </c>
      <c r="AH1089">
        <v>495</v>
      </c>
      <c r="AI1089">
        <v>0.19</v>
      </c>
      <c r="AJ1089">
        <v>5.1999999999999998E-2</v>
      </c>
      <c r="AK1089">
        <v>45.5</v>
      </c>
      <c r="AL1089">
        <v>2.9000000000000001E-2</v>
      </c>
      <c r="AM1089">
        <v>4.1399999999999997</v>
      </c>
      <c r="AN1089">
        <v>-0.02</v>
      </c>
      <c r="AO1089">
        <v>0.02</v>
      </c>
      <c r="AP1089">
        <v>10.4</v>
      </c>
      <c r="AQ1089">
        <v>0.3</v>
      </c>
      <c r="AR1089">
        <v>30.6</v>
      </c>
      <c r="AS1089">
        <v>-0.02</v>
      </c>
      <c r="AT1089">
        <v>1.8</v>
      </c>
      <c r="AU1089">
        <v>4050</v>
      </c>
      <c r="AV1089">
        <v>-0.02</v>
      </c>
      <c r="AW1089">
        <v>0.3</v>
      </c>
      <c r="AX1089">
        <v>186</v>
      </c>
      <c r="AY1089">
        <v>-0.1</v>
      </c>
      <c r="AZ1089">
        <v>56.6</v>
      </c>
    </row>
    <row r="1090" spans="1:52" hidden="1" x14ac:dyDescent="0.3">
      <c r="A1090" t="s">
        <v>4087</v>
      </c>
      <c r="B1090" t="s">
        <v>4088</v>
      </c>
      <c r="C1090" s="1" t="str">
        <f t="shared" si="180"/>
        <v>21:1175</v>
      </c>
      <c r="D1090" s="1" t="str">
        <f t="shared" si="181"/>
        <v>21:0241</v>
      </c>
      <c r="E1090" t="s">
        <v>4089</v>
      </c>
      <c r="F1090" t="s">
        <v>4090</v>
      </c>
      <c r="H1090">
        <v>72.065449999999998</v>
      </c>
      <c r="I1090">
        <v>-112.60504</v>
      </c>
      <c r="J1090" s="1" t="str">
        <f t="shared" si="182"/>
        <v>NGR bulk stream sediment</v>
      </c>
      <c r="K1090" s="1" t="str">
        <f t="shared" si="183"/>
        <v>&lt;177 micron (NGR)</v>
      </c>
      <c r="L1090">
        <v>54</v>
      </c>
      <c r="M1090" t="s">
        <v>140</v>
      </c>
      <c r="N1090">
        <v>351</v>
      </c>
      <c r="O1090">
        <v>1</v>
      </c>
      <c r="P1090">
        <v>55</v>
      </c>
      <c r="Q1090">
        <v>2.5299999999999998</v>
      </c>
      <c r="R1090">
        <v>1.8</v>
      </c>
      <c r="S1090">
        <v>1</v>
      </c>
      <c r="T1090">
        <v>-20</v>
      </c>
      <c r="U1090">
        <v>110.2</v>
      </c>
      <c r="V1090">
        <v>0.16</v>
      </c>
      <c r="W1090">
        <v>3.41</v>
      </c>
      <c r="X1090">
        <v>0.2</v>
      </c>
      <c r="Y1090">
        <v>17.3</v>
      </c>
      <c r="Z1090">
        <v>37.5</v>
      </c>
      <c r="AA1090">
        <v>75.48</v>
      </c>
      <c r="AB1090">
        <v>2.76</v>
      </c>
      <c r="AC1090">
        <v>7.9</v>
      </c>
      <c r="AD1090">
        <v>15</v>
      </c>
      <c r="AE1090">
        <v>0.15</v>
      </c>
      <c r="AF1090">
        <v>15.5</v>
      </c>
      <c r="AG1090">
        <v>4.1100000000000003</v>
      </c>
      <c r="AH1090">
        <v>226</v>
      </c>
      <c r="AI1090">
        <v>0.5</v>
      </c>
      <c r="AJ1090">
        <v>3.1E-2</v>
      </c>
      <c r="AK1090">
        <v>32.299999999999997</v>
      </c>
      <c r="AL1090">
        <v>3.6999999999999998E-2</v>
      </c>
      <c r="AM1090">
        <v>9.1</v>
      </c>
      <c r="AN1090">
        <v>0.18</v>
      </c>
      <c r="AO1090">
        <v>0.06</v>
      </c>
      <c r="AP1090">
        <v>8.1999999999999993</v>
      </c>
      <c r="AQ1090">
        <v>0.4</v>
      </c>
      <c r="AR1090">
        <v>17.7</v>
      </c>
      <c r="AS1090">
        <v>-0.02</v>
      </c>
      <c r="AT1090">
        <v>3.3</v>
      </c>
      <c r="AU1090">
        <v>1520</v>
      </c>
      <c r="AV1090">
        <v>0.1</v>
      </c>
      <c r="AW1090">
        <v>0.7</v>
      </c>
      <c r="AX1090">
        <v>103</v>
      </c>
      <c r="AY1090">
        <v>-0.1</v>
      </c>
      <c r="AZ1090">
        <v>72.8</v>
      </c>
    </row>
    <row r="1091" spans="1:52" hidden="1" x14ac:dyDescent="0.3">
      <c r="A1091" t="s">
        <v>4091</v>
      </c>
      <c r="B1091" t="s">
        <v>4092</v>
      </c>
      <c r="C1091" s="1" t="str">
        <f t="shared" si="180"/>
        <v>21:1175</v>
      </c>
      <c r="D1091" s="1" t="str">
        <f t="shared" si="181"/>
        <v>21:0241</v>
      </c>
      <c r="E1091" t="s">
        <v>4093</v>
      </c>
      <c r="F1091" t="s">
        <v>4094</v>
      </c>
      <c r="H1091">
        <v>72.051760000000002</v>
      </c>
      <c r="I1091">
        <v>-112.57503</v>
      </c>
      <c r="J1091" s="1" t="str">
        <f t="shared" si="182"/>
        <v>NGR bulk stream sediment</v>
      </c>
      <c r="K1091" s="1" t="str">
        <f t="shared" si="183"/>
        <v>&lt;177 micron (NGR)</v>
      </c>
      <c r="L1091">
        <v>54</v>
      </c>
      <c r="M1091" t="s">
        <v>145</v>
      </c>
      <c r="N1091">
        <v>352</v>
      </c>
      <c r="O1091">
        <v>1</v>
      </c>
      <c r="P1091">
        <v>45</v>
      </c>
      <c r="Q1091">
        <v>2.15</v>
      </c>
      <c r="R1091">
        <v>1.7</v>
      </c>
      <c r="S1091">
        <v>0.8</v>
      </c>
      <c r="T1091">
        <v>-20</v>
      </c>
      <c r="U1091">
        <v>146.1</v>
      </c>
      <c r="V1091">
        <v>0.09</v>
      </c>
      <c r="W1091">
        <v>7.15</v>
      </c>
      <c r="X1091">
        <v>0.11</v>
      </c>
      <c r="Y1091">
        <v>19.7</v>
      </c>
      <c r="Z1091">
        <v>37.1</v>
      </c>
      <c r="AA1091">
        <v>82.45</v>
      </c>
      <c r="AB1091">
        <v>3.58</v>
      </c>
      <c r="AC1091">
        <v>6.8</v>
      </c>
      <c r="AD1091">
        <v>-5</v>
      </c>
      <c r="AE1091">
        <v>0.1</v>
      </c>
      <c r="AF1091">
        <v>8.9</v>
      </c>
      <c r="AG1091">
        <v>4.12</v>
      </c>
      <c r="AH1091">
        <v>539</v>
      </c>
      <c r="AI1091">
        <v>0.33</v>
      </c>
      <c r="AJ1091">
        <v>4.8000000000000001E-2</v>
      </c>
      <c r="AK1091">
        <v>37.700000000000003</v>
      </c>
      <c r="AL1091">
        <v>3.5000000000000003E-2</v>
      </c>
      <c r="AM1091">
        <v>6.41</v>
      </c>
      <c r="AN1091">
        <v>0.03</v>
      </c>
      <c r="AO1091">
        <v>0.03</v>
      </c>
      <c r="AP1091">
        <v>10</v>
      </c>
      <c r="AQ1091">
        <v>0.3</v>
      </c>
      <c r="AR1091">
        <v>49.3</v>
      </c>
      <c r="AS1091">
        <v>0.02</v>
      </c>
      <c r="AT1091">
        <v>1.9</v>
      </c>
      <c r="AU1091">
        <v>1930</v>
      </c>
      <c r="AV1091">
        <v>0.05</v>
      </c>
      <c r="AW1091">
        <v>0.4</v>
      </c>
      <c r="AX1091">
        <v>142</v>
      </c>
      <c r="AY1091">
        <v>-0.1</v>
      </c>
      <c r="AZ1091">
        <v>46</v>
      </c>
    </row>
    <row r="1092" spans="1:52" hidden="1" x14ac:dyDescent="0.3">
      <c r="A1092" t="s">
        <v>4095</v>
      </c>
      <c r="B1092" t="s">
        <v>4096</v>
      </c>
      <c r="C1092" s="1" t="str">
        <f t="shared" si="180"/>
        <v>21:1175</v>
      </c>
      <c r="D1092" s="1" t="str">
        <f t="shared" si="181"/>
        <v>21:0241</v>
      </c>
      <c r="E1092" t="s">
        <v>4097</v>
      </c>
      <c r="F1092" t="s">
        <v>4098</v>
      </c>
      <c r="H1092">
        <v>72.081999999999994</v>
      </c>
      <c r="I1092">
        <v>-112.47103</v>
      </c>
      <c r="J1092" s="1" t="str">
        <f t="shared" si="182"/>
        <v>NGR bulk stream sediment</v>
      </c>
      <c r="K1092" s="1" t="str">
        <f t="shared" si="183"/>
        <v>&lt;177 micron (NGR)</v>
      </c>
      <c r="L1092">
        <v>54</v>
      </c>
      <c r="M1092" t="s">
        <v>150</v>
      </c>
      <c r="N1092">
        <v>353</v>
      </c>
      <c r="O1092">
        <v>1</v>
      </c>
      <c r="P1092">
        <v>31</v>
      </c>
      <c r="Q1092">
        <v>1.7</v>
      </c>
      <c r="R1092">
        <v>1.9</v>
      </c>
      <c r="S1092">
        <v>0.3</v>
      </c>
      <c r="T1092">
        <v>-20</v>
      </c>
      <c r="U1092">
        <v>88.4</v>
      </c>
      <c r="V1092">
        <v>0.13</v>
      </c>
      <c r="W1092">
        <v>12.17</v>
      </c>
      <c r="X1092">
        <v>0.12</v>
      </c>
      <c r="Y1092">
        <v>12</v>
      </c>
      <c r="Z1092">
        <v>29.7</v>
      </c>
      <c r="AA1092">
        <v>37.229999999999997</v>
      </c>
      <c r="AB1092">
        <v>2.2000000000000002</v>
      </c>
      <c r="AC1092">
        <v>4.9000000000000004</v>
      </c>
      <c r="AD1092">
        <v>-5</v>
      </c>
      <c r="AE1092">
        <v>0.17</v>
      </c>
      <c r="AF1092">
        <v>12.5</v>
      </c>
      <c r="AG1092">
        <v>4.76</v>
      </c>
      <c r="AH1092">
        <v>316</v>
      </c>
      <c r="AI1092">
        <v>0.35</v>
      </c>
      <c r="AJ1092">
        <v>1.6E-2</v>
      </c>
      <c r="AK1092">
        <v>24.7</v>
      </c>
      <c r="AL1092">
        <v>2.5999999999999999E-2</v>
      </c>
      <c r="AM1092">
        <v>7.23</v>
      </c>
      <c r="AN1092">
        <v>-0.02</v>
      </c>
      <c r="AO1092">
        <v>0.06</v>
      </c>
      <c r="AP1092">
        <v>4.5999999999999996</v>
      </c>
      <c r="AQ1092">
        <v>0.2</v>
      </c>
      <c r="AR1092">
        <v>48.3</v>
      </c>
      <c r="AS1092">
        <v>0.04</v>
      </c>
      <c r="AT1092">
        <v>2.6</v>
      </c>
      <c r="AU1092">
        <v>830</v>
      </c>
      <c r="AV1092">
        <v>7.0000000000000007E-2</v>
      </c>
      <c r="AW1092">
        <v>0.4</v>
      </c>
      <c r="AX1092">
        <v>59</v>
      </c>
      <c r="AY1092">
        <v>-0.1</v>
      </c>
      <c r="AZ1092">
        <v>33.799999999999997</v>
      </c>
    </row>
    <row r="1093" spans="1:52" hidden="1" x14ac:dyDescent="0.3">
      <c r="A1093" t="s">
        <v>4099</v>
      </c>
      <c r="B1093" t="s">
        <v>4100</v>
      </c>
      <c r="C1093" s="1" t="str">
        <f t="shared" si="180"/>
        <v>21:1175</v>
      </c>
      <c r="D1093" s="1" t="str">
        <f t="shared" si="181"/>
        <v>21:0241</v>
      </c>
      <c r="E1093" t="s">
        <v>4101</v>
      </c>
      <c r="F1093" t="s">
        <v>4102</v>
      </c>
      <c r="H1093">
        <v>72.112790000000004</v>
      </c>
      <c r="I1093">
        <v>-112.35702000000001</v>
      </c>
      <c r="J1093" s="1" t="str">
        <f t="shared" si="182"/>
        <v>NGR bulk stream sediment</v>
      </c>
      <c r="K1093" s="1" t="str">
        <f t="shared" si="183"/>
        <v>&lt;177 micron (NGR)</v>
      </c>
      <c r="L1093">
        <v>55</v>
      </c>
      <c r="M1093" t="s">
        <v>57</v>
      </c>
      <c r="N1093">
        <v>354</v>
      </c>
      <c r="O1093">
        <v>7</v>
      </c>
      <c r="P1093">
        <v>40</v>
      </c>
      <c r="Q1093">
        <v>2.2400000000000002</v>
      </c>
      <c r="R1093">
        <v>1.8</v>
      </c>
      <c r="S1093">
        <v>0.8</v>
      </c>
      <c r="T1093">
        <v>-20</v>
      </c>
      <c r="U1093">
        <v>80.5</v>
      </c>
      <c r="V1093">
        <v>0.16</v>
      </c>
      <c r="W1093">
        <v>4.42</v>
      </c>
      <c r="X1093">
        <v>0.12</v>
      </c>
      <c r="Y1093">
        <v>14.7</v>
      </c>
      <c r="Z1093">
        <v>39.1</v>
      </c>
      <c r="AA1093">
        <v>51.52</v>
      </c>
      <c r="AB1093">
        <v>2.83</v>
      </c>
      <c r="AC1093">
        <v>6.6</v>
      </c>
      <c r="AD1093">
        <v>13</v>
      </c>
      <c r="AE1093">
        <v>0.15</v>
      </c>
      <c r="AF1093">
        <v>15.2</v>
      </c>
      <c r="AG1093">
        <v>4.6500000000000004</v>
      </c>
      <c r="AH1093">
        <v>401</v>
      </c>
      <c r="AI1093">
        <v>0.28000000000000003</v>
      </c>
      <c r="AJ1093">
        <v>3.1E-2</v>
      </c>
      <c r="AK1093">
        <v>29.9</v>
      </c>
      <c r="AL1093">
        <v>3.9E-2</v>
      </c>
      <c r="AM1093">
        <v>8.0299999999999994</v>
      </c>
      <c r="AN1093">
        <v>0.06</v>
      </c>
      <c r="AO1093">
        <v>7.0000000000000007E-2</v>
      </c>
      <c r="AP1093">
        <v>6.1</v>
      </c>
      <c r="AQ1093">
        <v>0.4</v>
      </c>
      <c r="AR1093">
        <v>17.2</v>
      </c>
      <c r="AS1093">
        <v>0.04</v>
      </c>
      <c r="AT1093">
        <v>2.8</v>
      </c>
      <c r="AU1093">
        <v>930</v>
      </c>
      <c r="AV1093">
        <v>0.1</v>
      </c>
      <c r="AW1093">
        <v>0.4</v>
      </c>
      <c r="AX1093">
        <v>85</v>
      </c>
      <c r="AY1093">
        <v>-0.1</v>
      </c>
      <c r="AZ1093">
        <v>50.2</v>
      </c>
    </row>
    <row r="1094" spans="1:52" hidden="1" x14ac:dyDescent="0.3">
      <c r="A1094" t="s">
        <v>4103</v>
      </c>
      <c r="B1094" t="s">
        <v>4104</v>
      </c>
      <c r="C1094" s="1" t="str">
        <f t="shared" si="180"/>
        <v>21:1175</v>
      </c>
      <c r="D1094" s="1" t="str">
        <f t="shared" si="181"/>
        <v>21:0241</v>
      </c>
      <c r="E1094" t="s">
        <v>4105</v>
      </c>
      <c r="F1094" t="s">
        <v>4106</v>
      </c>
      <c r="H1094">
        <v>72.095659999999995</v>
      </c>
      <c r="I1094">
        <v>-112.38502</v>
      </c>
      <c r="J1094" s="1" t="str">
        <f t="shared" si="182"/>
        <v>NGR bulk stream sediment</v>
      </c>
      <c r="K1094" s="1" t="str">
        <f t="shared" si="183"/>
        <v>&lt;177 micron (NGR)</v>
      </c>
      <c r="L1094">
        <v>55</v>
      </c>
      <c r="M1094" t="s">
        <v>62</v>
      </c>
      <c r="N1094">
        <v>355</v>
      </c>
      <c r="O1094">
        <v>1</v>
      </c>
      <c r="P1094">
        <v>39</v>
      </c>
      <c r="Q1094">
        <v>2.02</v>
      </c>
      <c r="R1094">
        <v>1.2</v>
      </c>
      <c r="S1094">
        <v>2.1</v>
      </c>
      <c r="T1094">
        <v>-20</v>
      </c>
      <c r="U1094">
        <v>84.5</v>
      </c>
      <c r="V1094">
        <v>0.11</v>
      </c>
      <c r="W1094">
        <v>6.07</v>
      </c>
      <c r="X1094">
        <v>0.12</v>
      </c>
      <c r="Y1094">
        <v>17.8</v>
      </c>
      <c r="Z1094">
        <v>28.7</v>
      </c>
      <c r="AA1094">
        <v>76.739999999999995</v>
      </c>
      <c r="AB1094">
        <v>2.86</v>
      </c>
      <c r="AC1094">
        <v>6.3</v>
      </c>
      <c r="AD1094">
        <v>-5</v>
      </c>
      <c r="AE1094">
        <v>0.12</v>
      </c>
      <c r="AF1094">
        <v>11.4</v>
      </c>
      <c r="AG1094">
        <v>4.3600000000000003</v>
      </c>
      <c r="AH1094">
        <v>316</v>
      </c>
      <c r="AI1094">
        <v>0.57999999999999996</v>
      </c>
      <c r="AJ1094">
        <v>5.0999999999999997E-2</v>
      </c>
      <c r="AK1094">
        <v>35.299999999999997</v>
      </c>
      <c r="AL1094">
        <v>3.2000000000000001E-2</v>
      </c>
      <c r="AM1094">
        <v>6.23</v>
      </c>
      <c r="AN1094">
        <v>0.06</v>
      </c>
      <c r="AO1094">
        <v>0.04</v>
      </c>
      <c r="AP1094">
        <v>8</v>
      </c>
      <c r="AQ1094">
        <v>0.6</v>
      </c>
      <c r="AR1094">
        <v>25.5</v>
      </c>
      <c r="AS1094">
        <v>-0.02</v>
      </c>
      <c r="AT1094">
        <v>2.2000000000000002</v>
      </c>
      <c r="AU1094">
        <v>1350</v>
      </c>
      <c r="AV1094">
        <v>7.0000000000000007E-2</v>
      </c>
      <c r="AW1094">
        <v>0.6</v>
      </c>
      <c r="AX1094">
        <v>120</v>
      </c>
      <c r="AY1094">
        <v>-0.1</v>
      </c>
      <c r="AZ1094">
        <v>47.7</v>
      </c>
    </row>
    <row r="1095" spans="1:52" hidden="1" x14ac:dyDescent="0.3">
      <c r="A1095" t="s">
        <v>4107</v>
      </c>
      <c r="B1095" t="s">
        <v>4108</v>
      </c>
      <c r="C1095" s="1" t="str">
        <f t="shared" si="180"/>
        <v>21:1175</v>
      </c>
      <c r="D1095" s="1" t="str">
        <f t="shared" si="181"/>
        <v>21:0241</v>
      </c>
      <c r="E1095" t="s">
        <v>4109</v>
      </c>
      <c r="F1095" t="s">
        <v>4110</v>
      </c>
      <c r="H1095">
        <v>72.104370000000003</v>
      </c>
      <c r="I1095">
        <v>-112.36102</v>
      </c>
      <c r="J1095" s="1" t="str">
        <f t="shared" si="182"/>
        <v>NGR bulk stream sediment</v>
      </c>
      <c r="K1095" s="1" t="str">
        <f t="shared" si="183"/>
        <v>&lt;177 micron (NGR)</v>
      </c>
      <c r="L1095">
        <v>55</v>
      </c>
      <c r="M1095" t="s">
        <v>67</v>
      </c>
      <c r="N1095">
        <v>356</v>
      </c>
      <c r="O1095">
        <v>1</v>
      </c>
      <c r="P1095">
        <v>31</v>
      </c>
      <c r="Q1095">
        <v>1.87</v>
      </c>
      <c r="R1095">
        <v>1</v>
      </c>
      <c r="S1095">
        <v>0.7</v>
      </c>
      <c r="T1095">
        <v>-20</v>
      </c>
      <c r="U1095">
        <v>72.5</v>
      </c>
      <c r="V1095">
        <v>0.12</v>
      </c>
      <c r="W1095">
        <v>5.92</v>
      </c>
      <c r="X1095">
        <v>0.12</v>
      </c>
      <c r="Y1095">
        <v>16.2</v>
      </c>
      <c r="Z1095">
        <v>40.4</v>
      </c>
      <c r="AA1095">
        <v>43.7</v>
      </c>
      <c r="AB1095">
        <v>2.76</v>
      </c>
      <c r="AC1095">
        <v>5.5</v>
      </c>
      <c r="AD1095">
        <v>-5</v>
      </c>
      <c r="AE1095">
        <v>0.12</v>
      </c>
      <c r="AF1095">
        <v>12.2</v>
      </c>
      <c r="AG1095">
        <v>4.49</v>
      </c>
      <c r="AH1095">
        <v>354</v>
      </c>
      <c r="AI1095">
        <v>0.28000000000000003</v>
      </c>
      <c r="AJ1095">
        <v>3.9E-2</v>
      </c>
      <c r="AK1095">
        <v>37.6</v>
      </c>
      <c r="AL1095">
        <v>2.8000000000000001E-2</v>
      </c>
      <c r="AM1095">
        <v>6.32</v>
      </c>
      <c r="AN1095">
        <v>0.04</v>
      </c>
      <c r="AO1095">
        <v>0.05</v>
      </c>
      <c r="AP1095">
        <v>5.9</v>
      </c>
      <c r="AQ1095">
        <v>0.4</v>
      </c>
      <c r="AR1095">
        <v>21.8</v>
      </c>
      <c r="AS1095">
        <v>0.05</v>
      </c>
      <c r="AT1095">
        <v>2.5</v>
      </c>
      <c r="AU1095">
        <v>1230</v>
      </c>
      <c r="AV1095">
        <v>0.06</v>
      </c>
      <c r="AW1095">
        <v>0.4</v>
      </c>
      <c r="AX1095">
        <v>92</v>
      </c>
      <c r="AY1095">
        <v>-0.1</v>
      </c>
      <c r="AZ1095">
        <v>42.1</v>
      </c>
    </row>
    <row r="1096" spans="1:52" hidden="1" x14ac:dyDescent="0.3">
      <c r="A1096" t="s">
        <v>4111</v>
      </c>
      <c r="B1096" t="s">
        <v>4112</v>
      </c>
      <c r="C1096" s="1" t="str">
        <f t="shared" si="180"/>
        <v>21:1175</v>
      </c>
      <c r="D1096" s="1" t="str">
        <f t="shared" si="181"/>
        <v>21:0241</v>
      </c>
      <c r="E1096" t="s">
        <v>4101</v>
      </c>
      <c r="F1096" t="s">
        <v>4113</v>
      </c>
      <c r="H1096">
        <v>72.112790000000004</v>
      </c>
      <c r="I1096">
        <v>-112.35702000000001</v>
      </c>
      <c r="J1096" s="1" t="str">
        <f t="shared" si="182"/>
        <v>NGR bulk stream sediment</v>
      </c>
      <c r="K1096" s="1" t="str">
        <f t="shared" si="183"/>
        <v>&lt;177 micron (NGR)</v>
      </c>
      <c r="L1096">
        <v>55</v>
      </c>
      <c r="M1096" t="s">
        <v>120</v>
      </c>
      <c r="N1096">
        <v>357</v>
      </c>
      <c r="O1096">
        <v>1</v>
      </c>
      <c r="P1096">
        <v>29</v>
      </c>
      <c r="Q1096">
        <v>1.81</v>
      </c>
      <c r="R1096">
        <v>2.2000000000000002</v>
      </c>
      <c r="S1096">
        <v>0.6</v>
      </c>
      <c r="T1096">
        <v>-20</v>
      </c>
      <c r="U1096">
        <v>118.6</v>
      </c>
      <c r="V1096">
        <v>0.14000000000000001</v>
      </c>
      <c r="W1096">
        <v>6.8</v>
      </c>
      <c r="X1096">
        <v>0.14000000000000001</v>
      </c>
      <c r="Y1096">
        <v>13.8</v>
      </c>
      <c r="Z1096">
        <v>32.1</v>
      </c>
      <c r="AA1096">
        <v>35.520000000000003</v>
      </c>
      <c r="AB1096">
        <v>2.76</v>
      </c>
      <c r="AC1096">
        <v>5.4</v>
      </c>
      <c r="AD1096">
        <v>17</v>
      </c>
      <c r="AE1096">
        <v>0.12</v>
      </c>
      <c r="AF1096">
        <v>12.4</v>
      </c>
      <c r="AG1096">
        <v>4.74</v>
      </c>
      <c r="AH1096">
        <v>1550</v>
      </c>
      <c r="AI1096">
        <v>0.4</v>
      </c>
      <c r="AJ1096">
        <v>1.6E-2</v>
      </c>
      <c r="AK1096">
        <v>25.1</v>
      </c>
      <c r="AL1096">
        <v>0.04</v>
      </c>
      <c r="AM1096">
        <v>6.8</v>
      </c>
      <c r="AN1096">
        <v>0.1</v>
      </c>
      <c r="AO1096">
        <v>0.09</v>
      </c>
      <c r="AP1096">
        <v>4.5</v>
      </c>
      <c r="AQ1096">
        <v>0.5</v>
      </c>
      <c r="AR1096">
        <v>22.1</v>
      </c>
      <c r="AS1096">
        <v>0.04</v>
      </c>
      <c r="AT1096">
        <v>2.4</v>
      </c>
      <c r="AU1096">
        <v>680</v>
      </c>
      <c r="AV1096">
        <v>0.08</v>
      </c>
      <c r="AW1096">
        <v>0.4</v>
      </c>
      <c r="AX1096">
        <v>66</v>
      </c>
      <c r="AY1096">
        <v>-0.1</v>
      </c>
      <c r="AZ1096">
        <v>42.2</v>
      </c>
    </row>
    <row r="1097" spans="1:52" hidden="1" x14ac:dyDescent="0.3">
      <c r="A1097" t="s">
        <v>4114</v>
      </c>
      <c r="B1097" t="s">
        <v>4115</v>
      </c>
      <c r="C1097" s="1" t="str">
        <f t="shared" si="180"/>
        <v>21:1175</v>
      </c>
      <c r="D1097" s="1" t="str">
        <f t="shared" si="181"/>
        <v>21:0241</v>
      </c>
      <c r="E1097" t="s">
        <v>4101</v>
      </c>
      <c r="F1097" t="s">
        <v>4116</v>
      </c>
      <c r="H1097">
        <v>72.112790000000004</v>
      </c>
      <c r="I1097">
        <v>-112.35702000000001</v>
      </c>
      <c r="J1097" s="1" t="str">
        <f t="shared" si="182"/>
        <v>NGR bulk stream sediment</v>
      </c>
      <c r="K1097" s="1" t="str">
        <f t="shared" si="183"/>
        <v>&lt;177 micron (NGR)</v>
      </c>
      <c r="L1097">
        <v>55</v>
      </c>
      <c r="M1097" t="s">
        <v>116</v>
      </c>
      <c r="N1097">
        <v>358</v>
      </c>
      <c r="O1097">
        <v>1</v>
      </c>
      <c r="P1097">
        <v>39</v>
      </c>
      <c r="Q1097">
        <v>2.2000000000000002</v>
      </c>
      <c r="R1097">
        <v>2</v>
      </c>
      <c r="S1097">
        <v>0.7</v>
      </c>
      <c r="T1097">
        <v>-20</v>
      </c>
      <c r="U1097">
        <v>80</v>
      </c>
      <c r="V1097">
        <v>0.16</v>
      </c>
      <c r="W1097">
        <v>4.4800000000000004</v>
      </c>
      <c r="X1097">
        <v>0.1</v>
      </c>
      <c r="Y1097">
        <v>14.9</v>
      </c>
      <c r="Z1097">
        <v>38.5</v>
      </c>
      <c r="AA1097">
        <v>50.61</v>
      </c>
      <c r="AB1097">
        <v>2.8</v>
      </c>
      <c r="AC1097">
        <v>6.5</v>
      </c>
      <c r="AD1097">
        <v>18</v>
      </c>
      <c r="AE1097">
        <v>0.15</v>
      </c>
      <c r="AF1097">
        <v>14.8</v>
      </c>
      <c r="AG1097">
        <v>4.67</v>
      </c>
      <c r="AH1097">
        <v>408</v>
      </c>
      <c r="AI1097">
        <v>0.28000000000000003</v>
      </c>
      <c r="AJ1097">
        <v>0.03</v>
      </c>
      <c r="AK1097">
        <v>30.2</v>
      </c>
      <c r="AL1097">
        <v>3.7999999999999999E-2</v>
      </c>
      <c r="AM1097">
        <v>7.97</v>
      </c>
      <c r="AN1097">
        <v>0.06</v>
      </c>
      <c r="AO1097">
        <v>0.06</v>
      </c>
      <c r="AP1097">
        <v>6</v>
      </c>
      <c r="AQ1097">
        <v>0.4</v>
      </c>
      <c r="AR1097">
        <v>18.100000000000001</v>
      </c>
      <c r="AS1097">
        <v>0.03</v>
      </c>
      <c r="AT1097">
        <v>2.8</v>
      </c>
      <c r="AU1097">
        <v>900</v>
      </c>
      <c r="AV1097">
        <v>0.1</v>
      </c>
      <c r="AW1097">
        <v>0.4</v>
      </c>
      <c r="AX1097">
        <v>86</v>
      </c>
      <c r="AY1097">
        <v>-0.1</v>
      </c>
      <c r="AZ1097">
        <v>50.3</v>
      </c>
    </row>
    <row r="1098" spans="1:52" hidden="1" x14ac:dyDescent="0.3">
      <c r="A1098" t="s">
        <v>4117</v>
      </c>
      <c r="B1098" t="s">
        <v>4118</v>
      </c>
      <c r="C1098" s="1" t="str">
        <f t="shared" si="180"/>
        <v>21:1175</v>
      </c>
      <c r="D1098" s="1" t="str">
        <f t="shared" si="181"/>
        <v>21:0241</v>
      </c>
      <c r="E1098" t="s">
        <v>4119</v>
      </c>
      <c r="F1098" t="s">
        <v>4120</v>
      </c>
      <c r="H1098">
        <v>72.12106</v>
      </c>
      <c r="I1098">
        <v>-112.33402</v>
      </c>
      <c r="J1098" s="1" t="str">
        <f t="shared" si="182"/>
        <v>NGR bulk stream sediment</v>
      </c>
      <c r="K1098" s="1" t="str">
        <f t="shared" si="183"/>
        <v>&lt;177 micron (NGR)</v>
      </c>
      <c r="L1098">
        <v>55</v>
      </c>
      <c r="M1098" t="s">
        <v>77</v>
      </c>
      <c r="N1098">
        <v>359</v>
      </c>
      <c r="O1098">
        <v>1</v>
      </c>
      <c r="P1098">
        <v>40</v>
      </c>
      <c r="Q1098">
        <v>2.62</v>
      </c>
      <c r="R1098">
        <v>1.6</v>
      </c>
      <c r="S1098">
        <v>1.1000000000000001</v>
      </c>
      <c r="T1098">
        <v>-20</v>
      </c>
      <c r="U1098">
        <v>90.8</v>
      </c>
      <c r="V1098">
        <v>0.11</v>
      </c>
      <c r="W1098">
        <v>1.95</v>
      </c>
      <c r="X1098">
        <v>0.16</v>
      </c>
      <c r="Y1098">
        <v>18.8</v>
      </c>
      <c r="Z1098">
        <v>40</v>
      </c>
      <c r="AA1098">
        <v>69.88</v>
      </c>
      <c r="AB1098">
        <v>3.04</v>
      </c>
      <c r="AC1098">
        <v>8.1999999999999993</v>
      </c>
      <c r="AD1098">
        <v>14</v>
      </c>
      <c r="AE1098">
        <v>0.1</v>
      </c>
      <c r="AF1098">
        <v>12.3</v>
      </c>
      <c r="AG1098">
        <v>3.87</v>
      </c>
      <c r="AH1098">
        <v>262</v>
      </c>
      <c r="AI1098">
        <v>0.22</v>
      </c>
      <c r="AJ1098">
        <v>4.7E-2</v>
      </c>
      <c r="AK1098">
        <v>36.700000000000003</v>
      </c>
      <c r="AL1098">
        <v>0.04</v>
      </c>
      <c r="AM1098">
        <v>7.33</v>
      </c>
      <c r="AN1098">
        <v>0.11</v>
      </c>
      <c r="AO1098">
        <v>0.05</v>
      </c>
      <c r="AP1098">
        <v>6.5</v>
      </c>
      <c r="AQ1098">
        <v>0.4</v>
      </c>
      <c r="AR1098">
        <v>14.6</v>
      </c>
      <c r="AS1098">
        <v>0.02</v>
      </c>
      <c r="AT1098">
        <v>2.7</v>
      </c>
      <c r="AU1098">
        <v>1560</v>
      </c>
      <c r="AV1098">
        <v>0.08</v>
      </c>
      <c r="AW1098">
        <v>0.6</v>
      </c>
      <c r="AX1098">
        <v>109</v>
      </c>
      <c r="AY1098">
        <v>-0.1</v>
      </c>
      <c r="AZ1098">
        <v>56.9</v>
      </c>
    </row>
    <row r="1099" spans="1:52" hidden="1" x14ac:dyDescent="0.3">
      <c r="A1099" t="s">
        <v>4121</v>
      </c>
      <c r="B1099" t="s">
        <v>4122</v>
      </c>
      <c r="C1099" s="1" t="str">
        <f t="shared" si="180"/>
        <v>21:1175</v>
      </c>
      <c r="D1099" s="1" t="str">
        <f>HYPERLINK("http://geochem.nrcan.gc.ca/cdogs/content/svy/svy_e.htm", "")</f>
        <v/>
      </c>
      <c r="G1099" s="1" t="str">
        <f>HYPERLINK("http://geochem.nrcan.gc.ca/cdogs/content/cr_/cr_00162_e.htm", "162")</f>
        <v>162</v>
      </c>
      <c r="J1099" t="s">
        <v>70</v>
      </c>
      <c r="K1099" t="s">
        <v>71</v>
      </c>
      <c r="L1099">
        <v>55</v>
      </c>
      <c r="M1099" t="s">
        <v>72</v>
      </c>
      <c r="N1099">
        <v>360</v>
      </c>
      <c r="O1099">
        <v>8</v>
      </c>
      <c r="P1099">
        <v>89</v>
      </c>
      <c r="Q1099">
        <v>1.1200000000000001</v>
      </c>
      <c r="R1099">
        <v>5.0999999999999996</v>
      </c>
      <c r="S1099">
        <v>0.7</v>
      </c>
      <c r="T1099">
        <v>-20</v>
      </c>
      <c r="U1099">
        <v>390.4</v>
      </c>
      <c r="V1099">
        <v>0.08</v>
      </c>
      <c r="W1099">
        <v>3.85</v>
      </c>
      <c r="X1099">
        <v>0.24</v>
      </c>
      <c r="Y1099">
        <v>18.7</v>
      </c>
      <c r="Z1099">
        <v>50.3</v>
      </c>
      <c r="AA1099">
        <v>41.67</v>
      </c>
      <c r="AB1099">
        <v>3.62</v>
      </c>
      <c r="AC1099">
        <v>3.7</v>
      </c>
      <c r="AD1099">
        <v>37</v>
      </c>
      <c r="AE1099">
        <v>0.06</v>
      </c>
      <c r="AF1099">
        <v>12.7</v>
      </c>
      <c r="AG1099">
        <v>1.68</v>
      </c>
      <c r="AH1099">
        <v>589</v>
      </c>
      <c r="AI1099">
        <v>1.23</v>
      </c>
      <c r="AJ1099">
        <v>2.4E-2</v>
      </c>
      <c r="AK1099">
        <v>59.1</v>
      </c>
      <c r="AL1099">
        <v>0.106</v>
      </c>
      <c r="AM1099">
        <v>4.5999999999999996</v>
      </c>
      <c r="AN1099">
        <v>0.13</v>
      </c>
      <c r="AO1099">
        <v>0.26</v>
      </c>
      <c r="AP1099">
        <v>6.4</v>
      </c>
      <c r="AQ1099">
        <v>0.6</v>
      </c>
      <c r="AR1099">
        <v>84.3</v>
      </c>
      <c r="AS1099">
        <v>0.03</v>
      </c>
      <c r="AT1099">
        <v>2.2000000000000002</v>
      </c>
      <c r="AU1099">
        <v>800</v>
      </c>
      <c r="AV1099">
        <v>0.04</v>
      </c>
      <c r="AW1099">
        <v>0.9</v>
      </c>
      <c r="AX1099">
        <v>81</v>
      </c>
      <c r="AY1099">
        <v>-0.1</v>
      </c>
      <c r="AZ1099">
        <v>60.5</v>
      </c>
    </row>
    <row r="1100" spans="1:52" hidden="1" x14ac:dyDescent="0.3">
      <c r="A1100" t="s">
        <v>4123</v>
      </c>
      <c r="B1100" t="s">
        <v>4124</v>
      </c>
      <c r="C1100" s="1" t="str">
        <f t="shared" si="180"/>
        <v>21:1175</v>
      </c>
      <c r="D1100" s="1" t="str">
        <f t="shared" ref="D1100:D1113" si="184">HYPERLINK("http://geochem.nrcan.gc.ca/cdogs/content/svy/svy210241_e.htm", "21:0241")</f>
        <v>21:0241</v>
      </c>
      <c r="E1100" t="s">
        <v>4125</v>
      </c>
      <c r="F1100" t="s">
        <v>4126</v>
      </c>
      <c r="H1100">
        <v>72.168750000000003</v>
      </c>
      <c r="I1100">
        <v>-112.10301</v>
      </c>
      <c r="J1100" s="1" t="str">
        <f t="shared" ref="J1100:J1113" si="185">HYPERLINK("http://geochem.nrcan.gc.ca/cdogs/content/kwd/kwd020030_e.htm", "NGR bulk stream sediment")</f>
        <v>NGR bulk stream sediment</v>
      </c>
      <c r="K1100" s="1" t="str">
        <f t="shared" ref="K1100:K1113" si="186">HYPERLINK("http://geochem.nrcan.gc.ca/cdogs/content/kwd/kwd080006_e.htm", "&lt;177 micron (NGR)")</f>
        <v>&lt;177 micron (NGR)</v>
      </c>
      <c r="L1100">
        <v>55</v>
      </c>
      <c r="M1100" t="s">
        <v>82</v>
      </c>
      <c r="N1100">
        <v>361</v>
      </c>
      <c r="O1100">
        <v>1</v>
      </c>
      <c r="P1100">
        <v>21</v>
      </c>
      <c r="Q1100">
        <v>1.38</v>
      </c>
      <c r="R1100">
        <v>2.2000000000000002</v>
      </c>
      <c r="S1100">
        <v>0.4</v>
      </c>
      <c r="T1100">
        <v>-20</v>
      </c>
      <c r="U1100">
        <v>88.7</v>
      </c>
      <c r="V1100">
        <v>0.11</v>
      </c>
      <c r="W1100">
        <v>10.64</v>
      </c>
      <c r="X1100">
        <v>0.05</v>
      </c>
      <c r="Y1100">
        <v>9.1</v>
      </c>
      <c r="Z1100">
        <v>24.5</v>
      </c>
      <c r="AA1100">
        <v>22.98</v>
      </c>
      <c r="AB1100">
        <v>1.82</v>
      </c>
      <c r="AC1100">
        <v>3.9</v>
      </c>
      <c r="AD1100">
        <v>-5</v>
      </c>
      <c r="AE1100">
        <v>0.16</v>
      </c>
      <c r="AF1100">
        <v>11.9</v>
      </c>
      <c r="AG1100">
        <v>6.39</v>
      </c>
      <c r="AH1100">
        <v>416</v>
      </c>
      <c r="AI1100">
        <v>0.18</v>
      </c>
      <c r="AJ1100">
        <v>1.4E-2</v>
      </c>
      <c r="AK1100">
        <v>18</v>
      </c>
      <c r="AL1100">
        <v>2.5999999999999999E-2</v>
      </c>
      <c r="AM1100">
        <v>6.38</v>
      </c>
      <c r="AN1100">
        <v>-0.02</v>
      </c>
      <c r="AO1100">
        <v>0.05</v>
      </c>
      <c r="AP1100">
        <v>3.6</v>
      </c>
      <c r="AQ1100">
        <v>0.3</v>
      </c>
      <c r="AR1100">
        <v>35.5</v>
      </c>
      <c r="AS1100">
        <v>0.03</v>
      </c>
      <c r="AT1100">
        <v>2.2999999999999998</v>
      </c>
      <c r="AU1100">
        <v>390</v>
      </c>
      <c r="AV1100">
        <v>0.06</v>
      </c>
      <c r="AW1100">
        <v>0.3</v>
      </c>
      <c r="AX1100">
        <v>44</v>
      </c>
      <c r="AY1100">
        <v>-0.1</v>
      </c>
      <c r="AZ1100">
        <v>27.4</v>
      </c>
    </row>
    <row r="1101" spans="1:52" hidden="1" x14ac:dyDescent="0.3">
      <c r="A1101" t="s">
        <v>4127</v>
      </c>
      <c r="B1101" t="s">
        <v>4128</v>
      </c>
      <c r="C1101" s="1" t="str">
        <f t="shared" si="180"/>
        <v>21:1175</v>
      </c>
      <c r="D1101" s="1" t="str">
        <f t="shared" si="184"/>
        <v>21:0241</v>
      </c>
      <c r="E1101" t="s">
        <v>4129</v>
      </c>
      <c r="F1101" t="s">
        <v>4130</v>
      </c>
      <c r="H1101">
        <v>72.16601</v>
      </c>
      <c r="I1101">
        <v>-112.13301</v>
      </c>
      <c r="J1101" s="1" t="str">
        <f t="shared" si="185"/>
        <v>NGR bulk stream sediment</v>
      </c>
      <c r="K1101" s="1" t="str">
        <f t="shared" si="186"/>
        <v>&lt;177 micron (NGR)</v>
      </c>
      <c r="L1101">
        <v>55</v>
      </c>
      <c r="M1101" t="s">
        <v>87</v>
      </c>
      <c r="N1101">
        <v>362</v>
      </c>
      <c r="O1101">
        <v>1</v>
      </c>
      <c r="P1101">
        <v>20</v>
      </c>
      <c r="Q1101">
        <v>1.59</v>
      </c>
      <c r="R1101">
        <v>1.9</v>
      </c>
      <c r="S1101">
        <v>0.5</v>
      </c>
      <c r="T1101">
        <v>-20</v>
      </c>
      <c r="U1101">
        <v>46.9</v>
      </c>
      <c r="V1101">
        <v>0.1</v>
      </c>
      <c r="W1101">
        <v>12.04</v>
      </c>
      <c r="X1101">
        <v>0.06</v>
      </c>
      <c r="Y1101">
        <v>9.4</v>
      </c>
      <c r="Z1101">
        <v>21.5</v>
      </c>
      <c r="AA1101">
        <v>23.88</v>
      </c>
      <c r="AB1101">
        <v>1.8</v>
      </c>
      <c r="AC1101">
        <v>4.2</v>
      </c>
      <c r="AD1101">
        <v>-5</v>
      </c>
      <c r="AE1101">
        <v>0.14000000000000001</v>
      </c>
      <c r="AF1101">
        <v>12.1</v>
      </c>
      <c r="AG1101">
        <v>5.75</v>
      </c>
      <c r="AH1101">
        <v>305</v>
      </c>
      <c r="AI1101">
        <v>0.16</v>
      </c>
      <c r="AJ1101">
        <v>1.4E-2</v>
      </c>
      <c r="AK1101">
        <v>16.600000000000001</v>
      </c>
      <c r="AL1101">
        <v>2.4E-2</v>
      </c>
      <c r="AM1101">
        <v>5.43</v>
      </c>
      <c r="AN1101">
        <v>0.02</v>
      </c>
      <c r="AO1101">
        <v>0.06</v>
      </c>
      <c r="AP1101">
        <v>3.2</v>
      </c>
      <c r="AQ1101">
        <v>0.3</v>
      </c>
      <c r="AR1101">
        <v>30.6</v>
      </c>
      <c r="AS1101">
        <v>0.03</v>
      </c>
      <c r="AT1101">
        <v>2.5</v>
      </c>
      <c r="AU1101">
        <v>460</v>
      </c>
      <c r="AV1101">
        <v>0.06</v>
      </c>
      <c r="AW1101">
        <v>0.4</v>
      </c>
      <c r="AX1101">
        <v>43</v>
      </c>
      <c r="AY1101">
        <v>-0.1</v>
      </c>
      <c r="AZ1101">
        <v>25.6</v>
      </c>
    </row>
    <row r="1102" spans="1:52" hidden="1" x14ac:dyDescent="0.3">
      <c r="A1102" t="s">
        <v>4131</v>
      </c>
      <c r="B1102" t="s">
        <v>4132</v>
      </c>
      <c r="C1102" s="1" t="str">
        <f t="shared" si="180"/>
        <v>21:1175</v>
      </c>
      <c r="D1102" s="1" t="str">
        <f t="shared" si="184"/>
        <v>21:0241</v>
      </c>
      <c r="E1102" t="s">
        <v>4133</v>
      </c>
      <c r="F1102" t="s">
        <v>4134</v>
      </c>
      <c r="H1102">
        <v>72.172030000000007</v>
      </c>
      <c r="I1102">
        <v>-112.15600999999999</v>
      </c>
      <c r="J1102" s="1" t="str">
        <f t="shared" si="185"/>
        <v>NGR bulk stream sediment</v>
      </c>
      <c r="K1102" s="1" t="str">
        <f t="shared" si="186"/>
        <v>&lt;177 micron (NGR)</v>
      </c>
      <c r="L1102">
        <v>55</v>
      </c>
      <c r="M1102" t="s">
        <v>92</v>
      </c>
      <c r="N1102">
        <v>363</v>
      </c>
      <c r="O1102">
        <v>1</v>
      </c>
      <c r="P1102">
        <v>21</v>
      </c>
      <c r="Q1102">
        <v>2.29</v>
      </c>
      <c r="R1102">
        <v>2.1</v>
      </c>
      <c r="S1102">
        <v>-0.2</v>
      </c>
      <c r="T1102">
        <v>-20</v>
      </c>
      <c r="U1102">
        <v>53.9</v>
      </c>
      <c r="V1102">
        <v>0.15</v>
      </c>
      <c r="W1102">
        <v>5.0999999999999996</v>
      </c>
      <c r="X1102">
        <v>7.0000000000000007E-2</v>
      </c>
      <c r="Y1102">
        <v>11.9</v>
      </c>
      <c r="Z1102">
        <v>26.4</v>
      </c>
      <c r="AA1102">
        <v>28.93</v>
      </c>
      <c r="AB1102">
        <v>1.96</v>
      </c>
      <c r="AC1102">
        <v>6.5</v>
      </c>
      <c r="AD1102">
        <v>-5</v>
      </c>
      <c r="AE1102">
        <v>0.15</v>
      </c>
      <c r="AF1102">
        <v>16.7</v>
      </c>
      <c r="AG1102">
        <v>5.76</v>
      </c>
      <c r="AH1102">
        <v>398</v>
      </c>
      <c r="AI1102">
        <v>0.16</v>
      </c>
      <c r="AJ1102">
        <v>1.2999999999999999E-2</v>
      </c>
      <c r="AK1102">
        <v>18.399999999999999</v>
      </c>
      <c r="AL1102">
        <v>3.5999999999999997E-2</v>
      </c>
      <c r="AM1102">
        <v>9.19</v>
      </c>
      <c r="AN1102">
        <v>-0.02</v>
      </c>
      <c r="AO1102">
        <v>0.06</v>
      </c>
      <c r="AP1102">
        <v>4.0999999999999996</v>
      </c>
      <c r="AQ1102">
        <v>0.3</v>
      </c>
      <c r="AR1102">
        <v>26.9</v>
      </c>
      <c r="AS1102">
        <v>-0.02</v>
      </c>
      <c r="AT1102">
        <v>3.9</v>
      </c>
      <c r="AU1102">
        <v>1240</v>
      </c>
      <c r="AV1102">
        <v>0.16</v>
      </c>
      <c r="AW1102">
        <v>0.8</v>
      </c>
      <c r="AX1102">
        <v>46</v>
      </c>
      <c r="AY1102">
        <v>0.2</v>
      </c>
      <c r="AZ1102">
        <v>29.7</v>
      </c>
    </row>
    <row r="1103" spans="1:52" hidden="1" x14ac:dyDescent="0.3">
      <c r="A1103" t="s">
        <v>4135</v>
      </c>
      <c r="B1103" t="s">
        <v>4136</v>
      </c>
      <c r="C1103" s="1" t="str">
        <f t="shared" si="180"/>
        <v>21:1175</v>
      </c>
      <c r="D1103" s="1" t="str">
        <f t="shared" si="184"/>
        <v>21:0241</v>
      </c>
      <c r="E1103" t="s">
        <v>4137</v>
      </c>
      <c r="F1103" t="s">
        <v>4138</v>
      </c>
      <c r="H1103">
        <v>72.181629999999998</v>
      </c>
      <c r="I1103">
        <v>-112.13001</v>
      </c>
      <c r="J1103" s="1" t="str">
        <f t="shared" si="185"/>
        <v>NGR bulk stream sediment</v>
      </c>
      <c r="K1103" s="1" t="str">
        <f t="shared" si="186"/>
        <v>&lt;177 micron (NGR)</v>
      </c>
      <c r="L1103">
        <v>55</v>
      </c>
      <c r="M1103" t="s">
        <v>97</v>
      </c>
      <c r="N1103">
        <v>364</v>
      </c>
      <c r="O1103">
        <v>1</v>
      </c>
      <c r="P1103">
        <v>33</v>
      </c>
      <c r="Q1103">
        <v>2.13</v>
      </c>
      <c r="R1103">
        <v>1.9</v>
      </c>
      <c r="S1103">
        <v>0.6</v>
      </c>
      <c r="T1103">
        <v>-20</v>
      </c>
      <c r="U1103">
        <v>74.900000000000006</v>
      </c>
      <c r="V1103">
        <v>0.12</v>
      </c>
      <c r="W1103">
        <v>7.16</v>
      </c>
      <c r="X1103">
        <v>0.08</v>
      </c>
      <c r="Y1103">
        <v>11.8</v>
      </c>
      <c r="Z1103">
        <v>23.4</v>
      </c>
      <c r="AA1103">
        <v>52.39</v>
      </c>
      <c r="AB1103">
        <v>2.12</v>
      </c>
      <c r="AC1103">
        <v>5.9</v>
      </c>
      <c r="AD1103">
        <v>-5</v>
      </c>
      <c r="AE1103">
        <v>0.13</v>
      </c>
      <c r="AF1103">
        <v>13.2</v>
      </c>
      <c r="AG1103">
        <v>6.03</v>
      </c>
      <c r="AH1103">
        <v>360</v>
      </c>
      <c r="AI1103">
        <v>0.14000000000000001</v>
      </c>
      <c r="AJ1103">
        <v>0.03</v>
      </c>
      <c r="AK1103">
        <v>19.8</v>
      </c>
      <c r="AL1103">
        <v>3.3000000000000002E-2</v>
      </c>
      <c r="AM1103">
        <v>8.26</v>
      </c>
      <c r="AN1103">
        <v>0.02</v>
      </c>
      <c r="AO1103">
        <v>0.04</v>
      </c>
      <c r="AP1103">
        <v>3.7</v>
      </c>
      <c r="AQ1103">
        <v>0.3</v>
      </c>
      <c r="AR1103">
        <v>31.8</v>
      </c>
      <c r="AS1103">
        <v>0.03</v>
      </c>
      <c r="AT1103">
        <v>2.5</v>
      </c>
      <c r="AU1103">
        <v>790</v>
      </c>
      <c r="AV1103">
        <v>0.1</v>
      </c>
      <c r="AW1103">
        <v>0.7</v>
      </c>
      <c r="AX1103">
        <v>51</v>
      </c>
      <c r="AY1103">
        <v>-0.1</v>
      </c>
      <c r="AZ1103">
        <v>35.4</v>
      </c>
    </row>
    <row r="1104" spans="1:52" hidden="1" x14ac:dyDescent="0.3">
      <c r="A1104" t="s">
        <v>4139</v>
      </c>
      <c r="B1104" t="s">
        <v>4140</v>
      </c>
      <c r="C1104" s="1" t="str">
        <f t="shared" si="180"/>
        <v>21:1175</v>
      </c>
      <c r="D1104" s="1" t="str">
        <f t="shared" si="184"/>
        <v>21:0241</v>
      </c>
      <c r="E1104" t="s">
        <v>4141</v>
      </c>
      <c r="F1104" t="s">
        <v>4142</v>
      </c>
      <c r="H1104">
        <v>72.125</v>
      </c>
      <c r="I1104">
        <v>-112.068</v>
      </c>
      <c r="J1104" s="1" t="str">
        <f t="shared" si="185"/>
        <v>NGR bulk stream sediment</v>
      </c>
      <c r="K1104" s="1" t="str">
        <f t="shared" si="186"/>
        <v>&lt;177 micron (NGR)</v>
      </c>
      <c r="L1104">
        <v>55</v>
      </c>
      <c r="M1104" t="s">
        <v>102</v>
      </c>
      <c r="N1104">
        <v>365</v>
      </c>
      <c r="O1104">
        <v>1</v>
      </c>
      <c r="P1104">
        <v>36</v>
      </c>
      <c r="Q1104">
        <v>1.28</v>
      </c>
      <c r="R1104">
        <v>3.8</v>
      </c>
      <c r="S1104">
        <v>0.4</v>
      </c>
      <c r="T1104">
        <v>-20</v>
      </c>
      <c r="U1104">
        <v>142.30000000000001</v>
      </c>
      <c r="V1104">
        <v>0.09</v>
      </c>
      <c r="W1104">
        <v>14.23</v>
      </c>
      <c r="X1104">
        <v>7.0000000000000007E-2</v>
      </c>
      <c r="Y1104">
        <v>10.6</v>
      </c>
      <c r="Z1104">
        <v>18.8</v>
      </c>
      <c r="AA1104">
        <v>32.93</v>
      </c>
      <c r="AB1104">
        <v>1.84</v>
      </c>
      <c r="AC1104">
        <v>4</v>
      </c>
      <c r="AD1104">
        <v>8</v>
      </c>
      <c r="AE1104">
        <v>0.14000000000000001</v>
      </c>
      <c r="AF1104">
        <v>7.5</v>
      </c>
      <c r="AG1104">
        <v>5.01</v>
      </c>
      <c r="AH1104">
        <v>468</v>
      </c>
      <c r="AI1104">
        <v>0.59</v>
      </c>
      <c r="AJ1104">
        <v>1.0999999999999999E-2</v>
      </c>
      <c r="AK1104">
        <v>17.7</v>
      </c>
      <c r="AL1104">
        <v>3.3000000000000002E-2</v>
      </c>
      <c r="AM1104">
        <v>5.4</v>
      </c>
      <c r="AN1104">
        <v>-0.02</v>
      </c>
      <c r="AO1104">
        <v>0.05</v>
      </c>
      <c r="AP1104">
        <v>3.5</v>
      </c>
      <c r="AQ1104">
        <v>0.3</v>
      </c>
      <c r="AR1104">
        <v>82.4</v>
      </c>
      <c r="AS1104">
        <v>0.1</v>
      </c>
      <c r="AT1104">
        <v>1.5</v>
      </c>
      <c r="AU1104">
        <v>510</v>
      </c>
      <c r="AV1104">
        <v>0.06</v>
      </c>
      <c r="AW1104">
        <v>0.4</v>
      </c>
      <c r="AX1104">
        <v>50</v>
      </c>
      <c r="AY1104">
        <v>-0.1</v>
      </c>
      <c r="AZ1104">
        <v>28.1</v>
      </c>
    </row>
    <row r="1105" spans="1:52" hidden="1" x14ac:dyDescent="0.3">
      <c r="A1105" t="s">
        <v>4143</v>
      </c>
      <c r="B1105" t="s">
        <v>4144</v>
      </c>
      <c r="C1105" s="1" t="str">
        <f t="shared" si="180"/>
        <v>21:1175</v>
      </c>
      <c r="D1105" s="1" t="str">
        <f t="shared" si="184"/>
        <v>21:0241</v>
      </c>
      <c r="E1105" t="s">
        <v>4145</v>
      </c>
      <c r="F1105" t="s">
        <v>4146</v>
      </c>
      <c r="H1105">
        <v>72.124849999999995</v>
      </c>
      <c r="I1105">
        <v>-112.03700000000001</v>
      </c>
      <c r="J1105" s="1" t="str">
        <f t="shared" si="185"/>
        <v>NGR bulk stream sediment</v>
      </c>
      <c r="K1105" s="1" t="str">
        <f t="shared" si="186"/>
        <v>&lt;177 micron (NGR)</v>
      </c>
      <c r="L1105">
        <v>55</v>
      </c>
      <c r="M1105" t="s">
        <v>107</v>
      </c>
      <c r="N1105">
        <v>366</v>
      </c>
      <c r="O1105">
        <v>1</v>
      </c>
      <c r="P1105">
        <v>38</v>
      </c>
      <c r="Q1105">
        <v>2.08</v>
      </c>
      <c r="R1105">
        <v>1.7</v>
      </c>
      <c r="S1105">
        <v>2.2999999999999998</v>
      </c>
      <c r="T1105">
        <v>-20</v>
      </c>
      <c r="U1105">
        <v>129.80000000000001</v>
      </c>
      <c r="V1105">
        <v>0.15</v>
      </c>
      <c r="W1105">
        <v>4.29</v>
      </c>
      <c r="X1105">
        <v>7.0000000000000007E-2</v>
      </c>
      <c r="Y1105">
        <v>13.5</v>
      </c>
      <c r="Z1105">
        <v>34.6</v>
      </c>
      <c r="AA1105">
        <v>47.5</v>
      </c>
      <c r="AB1105">
        <v>2.78</v>
      </c>
      <c r="AC1105">
        <v>6.3</v>
      </c>
      <c r="AD1105">
        <v>-5</v>
      </c>
      <c r="AE1105">
        <v>0.21</v>
      </c>
      <c r="AF1105">
        <v>11.8</v>
      </c>
      <c r="AG1105">
        <v>4.32</v>
      </c>
      <c r="AH1105">
        <v>435</v>
      </c>
      <c r="AI1105">
        <v>0.18</v>
      </c>
      <c r="AJ1105">
        <v>2.5000000000000001E-2</v>
      </c>
      <c r="AK1105">
        <v>26.3</v>
      </c>
      <c r="AL1105">
        <v>0.03</v>
      </c>
      <c r="AM1105">
        <v>6.36</v>
      </c>
      <c r="AN1105">
        <v>-0.02</v>
      </c>
      <c r="AO1105">
        <v>0.05</v>
      </c>
      <c r="AP1105">
        <v>6.9</v>
      </c>
      <c r="AQ1105">
        <v>0.3</v>
      </c>
      <c r="AR1105">
        <v>25</v>
      </c>
      <c r="AS1105">
        <v>0.05</v>
      </c>
      <c r="AT1105">
        <v>2.9</v>
      </c>
      <c r="AU1105">
        <v>990</v>
      </c>
      <c r="AV1105">
        <v>7.0000000000000007E-2</v>
      </c>
      <c r="AW1105">
        <v>0.4</v>
      </c>
      <c r="AX1105">
        <v>74</v>
      </c>
      <c r="AY1105">
        <v>-0.1</v>
      </c>
      <c r="AZ1105">
        <v>42.2</v>
      </c>
    </row>
    <row r="1106" spans="1:52" hidden="1" x14ac:dyDescent="0.3">
      <c r="A1106" t="s">
        <v>4147</v>
      </c>
      <c r="B1106" t="s">
        <v>4148</v>
      </c>
      <c r="C1106" s="1" t="str">
        <f t="shared" si="180"/>
        <v>21:1175</v>
      </c>
      <c r="D1106" s="1" t="str">
        <f t="shared" si="184"/>
        <v>21:0241</v>
      </c>
      <c r="E1106" t="s">
        <v>4149</v>
      </c>
      <c r="F1106" t="s">
        <v>4150</v>
      </c>
      <c r="H1106">
        <v>72.113910000000004</v>
      </c>
      <c r="I1106">
        <v>-112.047</v>
      </c>
      <c r="J1106" s="1" t="str">
        <f t="shared" si="185"/>
        <v>NGR bulk stream sediment</v>
      </c>
      <c r="K1106" s="1" t="str">
        <f t="shared" si="186"/>
        <v>&lt;177 micron (NGR)</v>
      </c>
      <c r="L1106">
        <v>55</v>
      </c>
      <c r="M1106" t="s">
        <v>112</v>
      </c>
      <c r="N1106">
        <v>367</v>
      </c>
      <c r="O1106">
        <v>1</v>
      </c>
      <c r="P1106">
        <v>31</v>
      </c>
      <c r="Q1106">
        <v>2</v>
      </c>
      <c r="R1106">
        <v>1.6</v>
      </c>
      <c r="S1106">
        <v>0.9</v>
      </c>
      <c r="T1106">
        <v>-20</v>
      </c>
      <c r="U1106">
        <v>132.9</v>
      </c>
      <c r="V1106">
        <v>0.15</v>
      </c>
      <c r="W1106">
        <v>3.88</v>
      </c>
      <c r="X1106">
        <v>0.09</v>
      </c>
      <c r="Y1106">
        <v>17</v>
      </c>
      <c r="Z1106">
        <v>34.200000000000003</v>
      </c>
      <c r="AA1106">
        <v>55.38</v>
      </c>
      <c r="AB1106">
        <v>2.97</v>
      </c>
      <c r="AC1106">
        <v>6.2</v>
      </c>
      <c r="AD1106">
        <v>-5</v>
      </c>
      <c r="AE1106">
        <v>0.18</v>
      </c>
      <c r="AF1106">
        <v>12</v>
      </c>
      <c r="AG1106">
        <v>3.83</v>
      </c>
      <c r="AH1106">
        <v>626</v>
      </c>
      <c r="AI1106">
        <v>0.19</v>
      </c>
      <c r="AJ1106">
        <v>3.1E-2</v>
      </c>
      <c r="AK1106">
        <v>32.6</v>
      </c>
      <c r="AL1106">
        <v>2.7E-2</v>
      </c>
      <c r="AM1106">
        <v>6.82</v>
      </c>
      <c r="AN1106">
        <v>-0.02</v>
      </c>
      <c r="AO1106">
        <v>0.04</v>
      </c>
      <c r="AP1106">
        <v>6.9</v>
      </c>
      <c r="AQ1106">
        <v>0.4</v>
      </c>
      <c r="AR1106">
        <v>23</v>
      </c>
      <c r="AS1106">
        <v>0.03</v>
      </c>
      <c r="AT1106">
        <v>2.7</v>
      </c>
      <c r="AU1106">
        <v>1180</v>
      </c>
      <c r="AV1106">
        <v>7.0000000000000007E-2</v>
      </c>
      <c r="AW1106">
        <v>0.4</v>
      </c>
      <c r="AX1106">
        <v>84</v>
      </c>
      <c r="AY1106">
        <v>-0.1</v>
      </c>
      <c r="AZ1106">
        <v>46.5</v>
      </c>
    </row>
    <row r="1107" spans="1:52" hidden="1" x14ac:dyDescent="0.3">
      <c r="A1107" t="s">
        <v>4151</v>
      </c>
      <c r="B1107" t="s">
        <v>4152</v>
      </c>
      <c r="C1107" s="1" t="str">
        <f t="shared" si="180"/>
        <v>21:1175</v>
      </c>
      <c r="D1107" s="1" t="str">
        <f t="shared" si="184"/>
        <v>21:0241</v>
      </c>
      <c r="E1107" t="s">
        <v>4153</v>
      </c>
      <c r="F1107" t="s">
        <v>4154</v>
      </c>
      <c r="H1107">
        <v>72.095820000000003</v>
      </c>
      <c r="I1107">
        <v>-112.026</v>
      </c>
      <c r="J1107" s="1" t="str">
        <f t="shared" si="185"/>
        <v>NGR bulk stream sediment</v>
      </c>
      <c r="K1107" s="1" t="str">
        <f t="shared" si="186"/>
        <v>&lt;177 micron (NGR)</v>
      </c>
      <c r="L1107">
        <v>55</v>
      </c>
      <c r="M1107" t="s">
        <v>125</v>
      </c>
      <c r="N1107">
        <v>368</v>
      </c>
      <c r="O1107">
        <v>1</v>
      </c>
      <c r="P1107">
        <v>12</v>
      </c>
      <c r="Q1107">
        <v>1.44</v>
      </c>
      <c r="R1107">
        <v>1.9</v>
      </c>
      <c r="S1107">
        <v>2.2000000000000002</v>
      </c>
      <c r="T1107">
        <v>-20</v>
      </c>
      <c r="U1107">
        <v>407.3</v>
      </c>
      <c r="V1107">
        <v>0.15</v>
      </c>
      <c r="W1107">
        <v>6.35</v>
      </c>
      <c r="X1107">
        <v>0.03</v>
      </c>
      <c r="Y1107">
        <v>8.4</v>
      </c>
      <c r="Z1107">
        <v>17.8</v>
      </c>
      <c r="AA1107">
        <v>19.04</v>
      </c>
      <c r="AB1107">
        <v>1.85</v>
      </c>
      <c r="AC1107">
        <v>4.5999999999999996</v>
      </c>
      <c r="AD1107">
        <v>6</v>
      </c>
      <c r="AE1107">
        <v>0.23</v>
      </c>
      <c r="AF1107">
        <v>8.5</v>
      </c>
      <c r="AG1107">
        <v>5.86</v>
      </c>
      <c r="AH1107">
        <v>333</v>
      </c>
      <c r="AI1107">
        <v>0.21</v>
      </c>
      <c r="AJ1107">
        <v>0.01</v>
      </c>
      <c r="AK1107">
        <v>13.8</v>
      </c>
      <c r="AL1107">
        <v>2.5000000000000001E-2</v>
      </c>
      <c r="AM1107">
        <v>2.59</v>
      </c>
      <c r="AN1107">
        <v>0.11</v>
      </c>
      <c r="AO1107">
        <v>0.06</v>
      </c>
      <c r="AP1107">
        <v>3.9</v>
      </c>
      <c r="AQ1107">
        <v>0.3</v>
      </c>
      <c r="AR1107">
        <v>39.6</v>
      </c>
      <c r="AS1107">
        <v>7.0000000000000007E-2</v>
      </c>
      <c r="AT1107">
        <v>2.6</v>
      </c>
      <c r="AU1107">
        <v>360</v>
      </c>
      <c r="AV1107">
        <v>0.06</v>
      </c>
      <c r="AW1107">
        <v>0.5</v>
      </c>
      <c r="AX1107">
        <v>36</v>
      </c>
      <c r="AY1107">
        <v>-0.1</v>
      </c>
      <c r="AZ1107">
        <v>24.4</v>
      </c>
    </row>
    <row r="1108" spans="1:52" hidden="1" x14ac:dyDescent="0.3">
      <c r="A1108" t="s">
        <v>4155</v>
      </c>
      <c r="B1108" t="s">
        <v>4156</v>
      </c>
      <c r="C1108" s="1" t="str">
        <f t="shared" si="180"/>
        <v>21:1175</v>
      </c>
      <c r="D1108" s="1" t="str">
        <f t="shared" si="184"/>
        <v>21:0241</v>
      </c>
      <c r="E1108" t="s">
        <v>4157</v>
      </c>
      <c r="F1108" t="s">
        <v>4158</v>
      </c>
      <c r="H1108">
        <v>72.086939999999998</v>
      </c>
      <c r="I1108">
        <v>-112.06100000000001</v>
      </c>
      <c r="J1108" s="1" t="str">
        <f t="shared" si="185"/>
        <v>NGR bulk stream sediment</v>
      </c>
      <c r="K1108" s="1" t="str">
        <f t="shared" si="186"/>
        <v>&lt;177 micron (NGR)</v>
      </c>
      <c r="L1108">
        <v>55</v>
      </c>
      <c r="M1108" t="s">
        <v>130</v>
      </c>
      <c r="N1108">
        <v>369</v>
      </c>
      <c r="O1108">
        <v>1</v>
      </c>
      <c r="P1108">
        <v>27</v>
      </c>
      <c r="Q1108">
        <v>1.62</v>
      </c>
      <c r="R1108">
        <v>1.5</v>
      </c>
      <c r="S1108">
        <v>1.1000000000000001</v>
      </c>
      <c r="T1108">
        <v>-20</v>
      </c>
      <c r="U1108">
        <v>112.1</v>
      </c>
      <c r="V1108">
        <v>0.2</v>
      </c>
      <c r="W1108">
        <v>1.64</v>
      </c>
      <c r="X1108">
        <v>0.08</v>
      </c>
      <c r="Y1108">
        <v>14.2</v>
      </c>
      <c r="Z1108">
        <v>30.5</v>
      </c>
      <c r="AA1108">
        <v>37.590000000000003</v>
      </c>
      <c r="AB1108">
        <v>3.11</v>
      </c>
      <c r="AC1108">
        <v>4.5999999999999996</v>
      </c>
      <c r="AD1108">
        <v>8</v>
      </c>
      <c r="AE1108">
        <v>0.21</v>
      </c>
      <c r="AF1108">
        <v>8.8000000000000007</v>
      </c>
      <c r="AG1108">
        <v>1.99</v>
      </c>
      <c r="AH1108">
        <v>615</v>
      </c>
      <c r="AI1108">
        <v>0.18</v>
      </c>
      <c r="AJ1108">
        <v>0.01</v>
      </c>
      <c r="AK1108">
        <v>30.7</v>
      </c>
      <c r="AL1108">
        <v>0.02</v>
      </c>
      <c r="AM1108">
        <v>7.5</v>
      </c>
      <c r="AN1108">
        <v>-0.02</v>
      </c>
      <c r="AO1108">
        <v>0.06</v>
      </c>
      <c r="AP1108">
        <v>5.6</v>
      </c>
      <c r="AQ1108">
        <v>0.4</v>
      </c>
      <c r="AR1108">
        <v>11.9</v>
      </c>
      <c r="AS1108">
        <v>-0.02</v>
      </c>
      <c r="AT1108">
        <v>3.2</v>
      </c>
      <c r="AU1108">
        <v>380</v>
      </c>
      <c r="AV1108">
        <v>0.06</v>
      </c>
      <c r="AW1108">
        <v>0.4</v>
      </c>
      <c r="AX1108">
        <v>52</v>
      </c>
      <c r="AY1108">
        <v>-0.1</v>
      </c>
      <c r="AZ1108">
        <v>56.2</v>
      </c>
    </row>
    <row r="1109" spans="1:52" hidden="1" x14ac:dyDescent="0.3">
      <c r="A1109" t="s">
        <v>4159</v>
      </c>
      <c r="B1109" t="s">
        <v>4160</v>
      </c>
      <c r="C1109" s="1" t="str">
        <f t="shared" si="180"/>
        <v>21:1175</v>
      </c>
      <c r="D1109" s="1" t="str">
        <f t="shared" si="184"/>
        <v>21:0241</v>
      </c>
      <c r="E1109" t="s">
        <v>4161</v>
      </c>
      <c r="F1109" t="s">
        <v>4162</v>
      </c>
      <c r="H1109">
        <v>72.074730000000002</v>
      </c>
      <c r="I1109">
        <v>-112.056</v>
      </c>
      <c r="J1109" s="1" t="str">
        <f t="shared" si="185"/>
        <v>NGR bulk stream sediment</v>
      </c>
      <c r="K1109" s="1" t="str">
        <f t="shared" si="186"/>
        <v>&lt;177 micron (NGR)</v>
      </c>
      <c r="L1109">
        <v>55</v>
      </c>
      <c r="M1109" t="s">
        <v>135</v>
      </c>
      <c r="N1109">
        <v>370</v>
      </c>
      <c r="O1109">
        <v>1</v>
      </c>
      <c r="P1109">
        <v>38</v>
      </c>
      <c r="Q1109">
        <v>2.0099999999999998</v>
      </c>
      <c r="R1109">
        <v>1.4</v>
      </c>
      <c r="S1109">
        <v>1.8</v>
      </c>
      <c r="T1109">
        <v>-20</v>
      </c>
      <c r="U1109">
        <v>113.6</v>
      </c>
      <c r="V1109">
        <v>0.23</v>
      </c>
      <c r="W1109">
        <v>0.56999999999999995</v>
      </c>
      <c r="X1109">
        <v>0.08</v>
      </c>
      <c r="Y1109">
        <v>13.8</v>
      </c>
      <c r="Z1109">
        <v>33</v>
      </c>
      <c r="AA1109">
        <v>46.41</v>
      </c>
      <c r="AB1109">
        <v>3.16</v>
      </c>
      <c r="AC1109">
        <v>5.7</v>
      </c>
      <c r="AD1109">
        <v>6</v>
      </c>
      <c r="AE1109">
        <v>0.27</v>
      </c>
      <c r="AF1109">
        <v>9.4</v>
      </c>
      <c r="AG1109">
        <v>1.44</v>
      </c>
      <c r="AH1109">
        <v>289</v>
      </c>
      <c r="AI1109">
        <v>0.19</v>
      </c>
      <c r="AJ1109">
        <v>8.0000000000000002E-3</v>
      </c>
      <c r="AK1109">
        <v>30.3</v>
      </c>
      <c r="AL1109">
        <v>2.4E-2</v>
      </c>
      <c r="AM1109">
        <v>8.0399999999999991</v>
      </c>
      <c r="AN1109">
        <v>0.05</v>
      </c>
      <c r="AO1109">
        <v>0.06</v>
      </c>
      <c r="AP1109">
        <v>6.7</v>
      </c>
      <c r="AQ1109">
        <v>0.6</v>
      </c>
      <c r="AR1109">
        <v>7.6</v>
      </c>
      <c r="AS1109">
        <v>0.02</v>
      </c>
      <c r="AT1109">
        <v>3.5</v>
      </c>
      <c r="AU1109">
        <v>170</v>
      </c>
      <c r="AV1109">
        <v>0.1</v>
      </c>
      <c r="AW1109">
        <v>0.5</v>
      </c>
      <c r="AX1109">
        <v>51</v>
      </c>
      <c r="AY1109">
        <v>-0.1</v>
      </c>
      <c r="AZ1109">
        <v>61</v>
      </c>
    </row>
    <row r="1110" spans="1:52" hidden="1" x14ac:dyDescent="0.3">
      <c r="A1110" t="s">
        <v>4163</v>
      </c>
      <c r="B1110" t="s">
        <v>4164</v>
      </c>
      <c r="C1110" s="1" t="str">
        <f t="shared" si="180"/>
        <v>21:1175</v>
      </c>
      <c r="D1110" s="1" t="str">
        <f t="shared" si="184"/>
        <v>21:0241</v>
      </c>
      <c r="E1110" t="s">
        <v>4165</v>
      </c>
      <c r="F1110" t="s">
        <v>4166</v>
      </c>
      <c r="H1110">
        <v>72.0779</v>
      </c>
      <c r="I1110">
        <v>-112.108</v>
      </c>
      <c r="J1110" s="1" t="str">
        <f t="shared" si="185"/>
        <v>NGR bulk stream sediment</v>
      </c>
      <c r="K1110" s="1" t="str">
        <f t="shared" si="186"/>
        <v>&lt;177 micron (NGR)</v>
      </c>
      <c r="L1110">
        <v>55</v>
      </c>
      <c r="M1110" t="s">
        <v>140</v>
      </c>
      <c r="N1110">
        <v>371</v>
      </c>
      <c r="O1110">
        <v>1</v>
      </c>
      <c r="P1110">
        <v>27</v>
      </c>
      <c r="Q1110">
        <v>2.21</v>
      </c>
      <c r="R1110">
        <v>1.6</v>
      </c>
      <c r="S1110">
        <v>0.8</v>
      </c>
      <c r="T1110">
        <v>29</v>
      </c>
      <c r="U1110">
        <v>73</v>
      </c>
      <c r="V1110">
        <v>0.16</v>
      </c>
      <c r="W1110">
        <v>2.0499999999999998</v>
      </c>
      <c r="X1110">
        <v>0.06</v>
      </c>
      <c r="Y1110">
        <v>9.6999999999999993</v>
      </c>
      <c r="Z1110">
        <v>27.4</v>
      </c>
      <c r="AA1110">
        <v>32.93</v>
      </c>
      <c r="AB1110">
        <v>2.23</v>
      </c>
      <c r="AC1110">
        <v>7.7</v>
      </c>
      <c r="AD1110">
        <v>-5</v>
      </c>
      <c r="AE1110">
        <v>0.23</v>
      </c>
      <c r="AF1110">
        <v>18.3</v>
      </c>
      <c r="AG1110">
        <v>4.46</v>
      </c>
      <c r="AH1110">
        <v>361</v>
      </c>
      <c r="AI1110">
        <v>0.28000000000000003</v>
      </c>
      <c r="AJ1110">
        <v>2.4E-2</v>
      </c>
      <c r="AK1110">
        <v>18.7</v>
      </c>
      <c r="AL1110">
        <v>3.4000000000000002E-2</v>
      </c>
      <c r="AM1110">
        <v>4.63</v>
      </c>
      <c r="AN1110">
        <v>0.02</v>
      </c>
      <c r="AO1110">
        <v>0.03</v>
      </c>
      <c r="AP1110">
        <v>4.5999999999999996</v>
      </c>
      <c r="AQ1110">
        <v>0.4</v>
      </c>
      <c r="AR1110">
        <v>21.1</v>
      </c>
      <c r="AS1110">
        <v>-0.02</v>
      </c>
      <c r="AT1110">
        <v>2.6</v>
      </c>
      <c r="AU1110">
        <v>2120</v>
      </c>
      <c r="AV1110">
        <v>7.0000000000000007E-2</v>
      </c>
      <c r="AW1110">
        <v>0.8</v>
      </c>
      <c r="AX1110">
        <v>67</v>
      </c>
      <c r="AY1110">
        <v>0.2</v>
      </c>
      <c r="AZ1110">
        <v>50.9</v>
      </c>
    </row>
    <row r="1111" spans="1:52" hidden="1" x14ac:dyDescent="0.3">
      <c r="A1111" t="s">
        <v>4167</v>
      </c>
      <c r="B1111" t="s">
        <v>4168</v>
      </c>
      <c r="C1111" s="1" t="str">
        <f t="shared" si="180"/>
        <v>21:1175</v>
      </c>
      <c r="D1111" s="1" t="str">
        <f t="shared" si="184"/>
        <v>21:0241</v>
      </c>
      <c r="E1111" t="s">
        <v>4169</v>
      </c>
      <c r="F1111" t="s">
        <v>4170</v>
      </c>
      <c r="H1111">
        <v>72.053340000000006</v>
      </c>
      <c r="I1111">
        <v>-112.107</v>
      </c>
      <c r="J1111" s="1" t="str">
        <f t="shared" si="185"/>
        <v>NGR bulk stream sediment</v>
      </c>
      <c r="K1111" s="1" t="str">
        <f t="shared" si="186"/>
        <v>&lt;177 micron (NGR)</v>
      </c>
      <c r="L1111">
        <v>55</v>
      </c>
      <c r="M1111" t="s">
        <v>145</v>
      </c>
      <c r="N1111">
        <v>372</v>
      </c>
      <c r="O1111">
        <v>1</v>
      </c>
      <c r="P1111">
        <v>57</v>
      </c>
      <c r="Q1111">
        <v>2.69</v>
      </c>
      <c r="R1111">
        <v>1.7</v>
      </c>
      <c r="S1111">
        <v>2.8</v>
      </c>
      <c r="T1111">
        <v>-20</v>
      </c>
      <c r="U1111">
        <v>148.80000000000001</v>
      </c>
      <c r="V1111">
        <v>0.19</v>
      </c>
      <c r="W1111">
        <v>0.66</v>
      </c>
      <c r="X1111">
        <v>0.12</v>
      </c>
      <c r="Y1111">
        <v>21.5</v>
      </c>
      <c r="Z1111">
        <v>47.6</v>
      </c>
      <c r="AA1111">
        <v>99.57</v>
      </c>
      <c r="AB1111">
        <v>3.96</v>
      </c>
      <c r="AC1111">
        <v>7.9</v>
      </c>
      <c r="AD1111">
        <v>14</v>
      </c>
      <c r="AE1111">
        <v>0.19</v>
      </c>
      <c r="AF1111">
        <v>13</v>
      </c>
      <c r="AG1111">
        <v>2.0499999999999998</v>
      </c>
      <c r="AH1111">
        <v>701</v>
      </c>
      <c r="AI1111">
        <v>0.22</v>
      </c>
      <c r="AJ1111">
        <v>1.9E-2</v>
      </c>
      <c r="AK1111">
        <v>42.7</v>
      </c>
      <c r="AL1111">
        <v>3.4000000000000002E-2</v>
      </c>
      <c r="AM1111">
        <v>9.34</v>
      </c>
      <c r="AN1111">
        <v>0.03</v>
      </c>
      <c r="AO1111">
        <v>0.05</v>
      </c>
      <c r="AP1111">
        <v>10.7</v>
      </c>
      <c r="AQ1111">
        <v>0.7</v>
      </c>
      <c r="AR1111">
        <v>9.8000000000000007</v>
      </c>
      <c r="AS1111">
        <v>-0.02</v>
      </c>
      <c r="AT1111">
        <v>3.4</v>
      </c>
      <c r="AU1111">
        <v>1070</v>
      </c>
      <c r="AV1111">
        <v>7.0000000000000007E-2</v>
      </c>
      <c r="AW1111">
        <v>1</v>
      </c>
      <c r="AX1111">
        <v>96</v>
      </c>
      <c r="AY1111">
        <v>-0.1</v>
      </c>
      <c r="AZ1111">
        <v>68.099999999999994</v>
      </c>
    </row>
    <row r="1112" spans="1:52" hidden="1" x14ac:dyDescent="0.3">
      <c r="A1112" t="s">
        <v>4171</v>
      </c>
      <c r="B1112" t="s">
        <v>4172</v>
      </c>
      <c r="C1112" s="1" t="str">
        <f t="shared" si="180"/>
        <v>21:1175</v>
      </c>
      <c r="D1112" s="1" t="str">
        <f t="shared" si="184"/>
        <v>21:0241</v>
      </c>
      <c r="E1112" t="s">
        <v>4173</v>
      </c>
      <c r="F1112" t="s">
        <v>4174</v>
      </c>
      <c r="H1112">
        <v>72.021320000000003</v>
      </c>
      <c r="I1112">
        <v>-112.07899</v>
      </c>
      <c r="J1112" s="1" t="str">
        <f t="shared" si="185"/>
        <v>NGR bulk stream sediment</v>
      </c>
      <c r="K1112" s="1" t="str">
        <f t="shared" si="186"/>
        <v>&lt;177 micron (NGR)</v>
      </c>
      <c r="L1112">
        <v>55</v>
      </c>
      <c r="M1112" t="s">
        <v>150</v>
      </c>
      <c r="N1112">
        <v>373</v>
      </c>
      <c r="O1112">
        <v>1</v>
      </c>
      <c r="P1112">
        <v>78</v>
      </c>
      <c r="Q1112">
        <v>3.99</v>
      </c>
      <c r="R1112">
        <v>2.1</v>
      </c>
      <c r="S1112">
        <v>5.6</v>
      </c>
      <c r="T1112">
        <v>-20</v>
      </c>
      <c r="U1112">
        <v>101.3</v>
      </c>
      <c r="V1112">
        <v>0.16</v>
      </c>
      <c r="W1112">
        <v>0.9</v>
      </c>
      <c r="X1112">
        <v>0.2</v>
      </c>
      <c r="Y1112">
        <v>37.6</v>
      </c>
      <c r="Z1112">
        <v>78</v>
      </c>
      <c r="AA1112">
        <v>262.43</v>
      </c>
      <c r="AB1112">
        <v>5.86</v>
      </c>
      <c r="AC1112">
        <v>12.3</v>
      </c>
      <c r="AD1112">
        <v>32</v>
      </c>
      <c r="AE1112">
        <v>0.13</v>
      </c>
      <c r="AF1112">
        <v>14.5</v>
      </c>
      <c r="AG1112">
        <v>3.72</v>
      </c>
      <c r="AH1112">
        <v>1308</v>
      </c>
      <c r="AI1112">
        <v>0.35</v>
      </c>
      <c r="AJ1112">
        <v>3.6999999999999998E-2</v>
      </c>
      <c r="AK1112">
        <v>72.8</v>
      </c>
      <c r="AL1112">
        <v>5.8999999999999997E-2</v>
      </c>
      <c r="AM1112">
        <v>10.82</v>
      </c>
      <c r="AN1112">
        <v>0.04</v>
      </c>
      <c r="AO1112">
        <v>0.03</v>
      </c>
      <c r="AP1112">
        <v>19.2</v>
      </c>
      <c r="AQ1112">
        <v>1.1000000000000001</v>
      </c>
      <c r="AR1112">
        <v>19.5</v>
      </c>
      <c r="AS1112">
        <v>0.03</v>
      </c>
      <c r="AT1112">
        <v>2.8</v>
      </c>
      <c r="AU1112">
        <v>2450</v>
      </c>
      <c r="AV1112">
        <v>0.06</v>
      </c>
      <c r="AW1112">
        <v>0.8</v>
      </c>
      <c r="AX1112">
        <v>149</v>
      </c>
      <c r="AY1112">
        <v>-0.1</v>
      </c>
      <c r="AZ1112">
        <v>100.6</v>
      </c>
    </row>
    <row r="1113" spans="1:52" hidden="1" x14ac:dyDescent="0.3">
      <c r="A1113" t="s">
        <v>4175</v>
      </c>
      <c r="B1113" t="s">
        <v>4176</v>
      </c>
      <c r="C1113" s="1" t="str">
        <f t="shared" si="180"/>
        <v>21:1175</v>
      </c>
      <c r="D1113" s="1" t="str">
        <f t="shared" si="184"/>
        <v>21:0241</v>
      </c>
      <c r="E1113" t="s">
        <v>4177</v>
      </c>
      <c r="F1113" t="s">
        <v>4178</v>
      </c>
      <c r="H1113">
        <v>72.008529999999993</v>
      </c>
      <c r="I1113">
        <v>-112.48402</v>
      </c>
      <c r="J1113" s="1" t="str">
        <f t="shared" si="185"/>
        <v>NGR bulk stream sediment</v>
      </c>
      <c r="K1113" s="1" t="str">
        <f t="shared" si="186"/>
        <v>&lt;177 micron (NGR)</v>
      </c>
      <c r="L1113">
        <v>56</v>
      </c>
      <c r="M1113" t="s">
        <v>57</v>
      </c>
      <c r="N1113">
        <v>374</v>
      </c>
      <c r="O1113">
        <v>7</v>
      </c>
      <c r="P1113">
        <v>41</v>
      </c>
      <c r="Q1113">
        <v>1.72</v>
      </c>
      <c r="R1113">
        <v>1.2</v>
      </c>
      <c r="S1113">
        <v>1.3</v>
      </c>
      <c r="T1113">
        <v>-20</v>
      </c>
      <c r="U1113">
        <v>57.2</v>
      </c>
      <c r="V1113">
        <v>0.11</v>
      </c>
      <c r="W1113">
        <v>4.93</v>
      </c>
      <c r="X1113">
        <v>0.11</v>
      </c>
      <c r="Y1113">
        <v>14.5</v>
      </c>
      <c r="Z1113">
        <v>32.299999999999997</v>
      </c>
      <c r="AA1113">
        <v>63.44</v>
      </c>
      <c r="AB1113">
        <v>2.63</v>
      </c>
      <c r="AC1113">
        <v>5.7</v>
      </c>
      <c r="AD1113">
        <v>7</v>
      </c>
      <c r="AE1113">
        <v>0.12</v>
      </c>
      <c r="AF1113">
        <v>11.6</v>
      </c>
      <c r="AG1113">
        <v>3.81</v>
      </c>
      <c r="AH1113">
        <v>462</v>
      </c>
      <c r="AI1113">
        <v>0.14000000000000001</v>
      </c>
      <c r="AJ1113">
        <v>0.03</v>
      </c>
      <c r="AK1113">
        <v>28.1</v>
      </c>
      <c r="AL1113">
        <v>2.9000000000000001E-2</v>
      </c>
      <c r="AM1113">
        <v>7.88</v>
      </c>
      <c r="AN1113">
        <v>-0.02</v>
      </c>
      <c r="AO1113">
        <v>0.03</v>
      </c>
      <c r="AP1113">
        <v>7.3</v>
      </c>
      <c r="AQ1113">
        <v>0.3</v>
      </c>
      <c r="AR1113">
        <v>25.5</v>
      </c>
      <c r="AS1113">
        <v>0.05</v>
      </c>
      <c r="AT1113">
        <v>3.4</v>
      </c>
      <c r="AU1113">
        <v>1410</v>
      </c>
      <c r="AV1113">
        <v>0.09</v>
      </c>
      <c r="AW1113">
        <v>0.4</v>
      </c>
      <c r="AX1113">
        <v>85</v>
      </c>
      <c r="AY1113">
        <v>-0.1</v>
      </c>
      <c r="AZ1113">
        <v>47.5</v>
      </c>
    </row>
    <row r="1114" spans="1:52" hidden="1" x14ac:dyDescent="0.3">
      <c r="A1114" t="s">
        <v>4179</v>
      </c>
      <c r="B1114" t="s">
        <v>4180</v>
      </c>
      <c r="C1114" s="1" t="str">
        <f t="shared" si="180"/>
        <v>21:1175</v>
      </c>
      <c r="D1114" s="1" t="str">
        <f>HYPERLINK("http://geochem.nrcan.gc.ca/cdogs/content/svy/svy_e.htm", "")</f>
        <v/>
      </c>
      <c r="G1114" s="1" t="str">
        <f>HYPERLINK("http://geochem.nrcan.gc.ca/cdogs/content/cr_/cr_00094_e.htm", "94")</f>
        <v>94</v>
      </c>
      <c r="J1114" t="s">
        <v>70</v>
      </c>
      <c r="K1114" t="s">
        <v>71</v>
      </c>
      <c r="L1114">
        <v>56</v>
      </c>
      <c r="M1114" t="s">
        <v>72</v>
      </c>
      <c r="N1114">
        <v>375</v>
      </c>
      <c r="O1114">
        <v>8</v>
      </c>
      <c r="P1114">
        <v>304</v>
      </c>
      <c r="Q1114">
        <v>0.97</v>
      </c>
      <c r="R1114">
        <v>10.7</v>
      </c>
      <c r="S1114">
        <v>3.6</v>
      </c>
      <c r="T1114">
        <v>-20</v>
      </c>
      <c r="U1114">
        <v>1007.3</v>
      </c>
      <c r="V1114">
        <v>0.19</v>
      </c>
      <c r="W1114">
        <v>1.03</v>
      </c>
      <c r="X1114">
        <v>0.34</v>
      </c>
      <c r="Y1114">
        <v>9.8000000000000007</v>
      </c>
      <c r="Z1114">
        <v>29.8</v>
      </c>
      <c r="AA1114">
        <v>59.39</v>
      </c>
      <c r="AB1114">
        <v>2.44</v>
      </c>
      <c r="AC1114">
        <v>3.3</v>
      </c>
      <c r="AD1114">
        <v>771</v>
      </c>
      <c r="AE1114">
        <v>0.08</v>
      </c>
      <c r="AF1114">
        <v>11.1</v>
      </c>
      <c r="AG1114">
        <v>0.61</v>
      </c>
      <c r="AH1114">
        <v>1128</v>
      </c>
      <c r="AI1114">
        <v>1.1599999999999999</v>
      </c>
      <c r="AJ1114">
        <v>3.4000000000000002E-2</v>
      </c>
      <c r="AK1114">
        <v>24.8</v>
      </c>
      <c r="AL1114">
        <v>7.4999999999999997E-2</v>
      </c>
      <c r="AM1114">
        <v>11.31</v>
      </c>
      <c r="AN1114">
        <v>0.08</v>
      </c>
      <c r="AO1114">
        <v>3.89</v>
      </c>
      <c r="AP1114">
        <v>2.7</v>
      </c>
      <c r="AQ1114">
        <v>1</v>
      </c>
      <c r="AR1114">
        <v>58</v>
      </c>
      <c r="AS1114">
        <v>0.03</v>
      </c>
      <c r="AT1114">
        <v>0.8</v>
      </c>
      <c r="AU1114">
        <v>500</v>
      </c>
      <c r="AV1114">
        <v>0.11</v>
      </c>
      <c r="AW1114">
        <v>1.6</v>
      </c>
      <c r="AX1114">
        <v>44</v>
      </c>
      <c r="AY1114">
        <v>0.4</v>
      </c>
      <c r="AZ1114">
        <v>79.8</v>
      </c>
    </row>
    <row r="1115" spans="1:52" hidden="1" x14ac:dyDescent="0.3">
      <c r="A1115" t="s">
        <v>4181</v>
      </c>
      <c r="B1115" t="s">
        <v>4182</v>
      </c>
      <c r="C1115" s="1" t="str">
        <f t="shared" si="180"/>
        <v>21:1175</v>
      </c>
      <c r="D1115" s="1" t="str">
        <f t="shared" ref="D1115:D1136" si="187">HYPERLINK("http://geochem.nrcan.gc.ca/cdogs/content/svy/svy210241_e.htm", "21:0241")</f>
        <v>21:0241</v>
      </c>
      <c r="E1115" t="s">
        <v>4183</v>
      </c>
      <c r="F1115" t="s">
        <v>4184</v>
      </c>
      <c r="H1115">
        <v>72.017510000000001</v>
      </c>
      <c r="I1115">
        <v>-112.203</v>
      </c>
      <c r="J1115" s="1" t="str">
        <f t="shared" ref="J1115:J1136" si="188">HYPERLINK("http://geochem.nrcan.gc.ca/cdogs/content/kwd/kwd020030_e.htm", "NGR bulk stream sediment")</f>
        <v>NGR bulk stream sediment</v>
      </c>
      <c r="K1115" s="1" t="str">
        <f t="shared" ref="K1115:K1136" si="189">HYPERLINK("http://geochem.nrcan.gc.ca/cdogs/content/kwd/kwd080006_e.htm", "&lt;177 micron (NGR)")</f>
        <v>&lt;177 micron (NGR)</v>
      </c>
      <c r="L1115">
        <v>56</v>
      </c>
      <c r="M1115" t="s">
        <v>62</v>
      </c>
      <c r="N1115">
        <v>376</v>
      </c>
      <c r="O1115">
        <v>1</v>
      </c>
      <c r="P1115">
        <v>53</v>
      </c>
      <c r="Q1115">
        <v>2.44</v>
      </c>
      <c r="R1115">
        <v>1.3</v>
      </c>
      <c r="S1115">
        <v>2.2999999999999998</v>
      </c>
      <c r="T1115">
        <v>-20</v>
      </c>
      <c r="U1115">
        <v>93.9</v>
      </c>
      <c r="V1115">
        <v>0.09</v>
      </c>
      <c r="W1115">
        <v>1.08</v>
      </c>
      <c r="X1115">
        <v>0.15</v>
      </c>
      <c r="Y1115">
        <v>23.5</v>
      </c>
      <c r="Z1115">
        <v>63.9</v>
      </c>
      <c r="AA1115">
        <v>97.3</v>
      </c>
      <c r="AB1115">
        <v>4.32</v>
      </c>
      <c r="AC1115">
        <v>8.1999999999999993</v>
      </c>
      <c r="AD1115">
        <v>22</v>
      </c>
      <c r="AE1115">
        <v>0.08</v>
      </c>
      <c r="AF1115">
        <v>11.4</v>
      </c>
      <c r="AG1115">
        <v>1.66</v>
      </c>
      <c r="AH1115">
        <v>593</v>
      </c>
      <c r="AI1115">
        <v>0.21</v>
      </c>
      <c r="AJ1115">
        <v>4.4999999999999998E-2</v>
      </c>
      <c r="AK1115">
        <v>46.4</v>
      </c>
      <c r="AL1115">
        <v>2.5999999999999999E-2</v>
      </c>
      <c r="AM1115">
        <v>6.74</v>
      </c>
      <c r="AN1115">
        <v>0.03</v>
      </c>
      <c r="AO1115">
        <v>0.04</v>
      </c>
      <c r="AP1115">
        <v>11.3</v>
      </c>
      <c r="AQ1115">
        <v>0.6</v>
      </c>
      <c r="AR1115">
        <v>13.7</v>
      </c>
      <c r="AS1115">
        <v>0.03</v>
      </c>
      <c r="AT1115">
        <v>2.4</v>
      </c>
      <c r="AU1115">
        <v>2630</v>
      </c>
      <c r="AV1115">
        <v>0.02</v>
      </c>
      <c r="AW1115">
        <v>0.5</v>
      </c>
      <c r="AX1115">
        <v>153</v>
      </c>
      <c r="AY1115">
        <v>-0.1</v>
      </c>
      <c r="AZ1115">
        <v>63.2</v>
      </c>
    </row>
    <row r="1116" spans="1:52" hidden="1" x14ac:dyDescent="0.3">
      <c r="A1116" t="s">
        <v>4185</v>
      </c>
      <c r="B1116" t="s">
        <v>4186</v>
      </c>
      <c r="C1116" s="1" t="str">
        <f t="shared" si="180"/>
        <v>21:1175</v>
      </c>
      <c r="D1116" s="1" t="str">
        <f t="shared" si="187"/>
        <v>21:0241</v>
      </c>
      <c r="E1116" t="s">
        <v>4187</v>
      </c>
      <c r="F1116" t="s">
        <v>4188</v>
      </c>
      <c r="H1116">
        <v>72.003240000000005</v>
      </c>
      <c r="I1116">
        <v>-112.30401000000001</v>
      </c>
      <c r="J1116" s="1" t="str">
        <f t="shared" si="188"/>
        <v>NGR bulk stream sediment</v>
      </c>
      <c r="K1116" s="1" t="str">
        <f t="shared" si="189"/>
        <v>&lt;177 micron (NGR)</v>
      </c>
      <c r="L1116">
        <v>56</v>
      </c>
      <c r="M1116" t="s">
        <v>67</v>
      </c>
      <c r="N1116">
        <v>377</v>
      </c>
      <c r="O1116">
        <v>1</v>
      </c>
      <c r="P1116">
        <v>57</v>
      </c>
      <c r="Q1116">
        <v>3.03</v>
      </c>
      <c r="R1116">
        <v>1.7</v>
      </c>
      <c r="S1116">
        <v>2.8</v>
      </c>
      <c r="T1116">
        <v>-20</v>
      </c>
      <c r="U1116">
        <v>104.1</v>
      </c>
      <c r="V1116">
        <v>0.12</v>
      </c>
      <c r="W1116">
        <v>1.03</v>
      </c>
      <c r="X1116">
        <v>0.15</v>
      </c>
      <c r="Y1116">
        <v>24.6</v>
      </c>
      <c r="Z1116">
        <v>58.9</v>
      </c>
      <c r="AA1116">
        <v>140.65</v>
      </c>
      <c r="AB1116">
        <v>4.6900000000000004</v>
      </c>
      <c r="AC1116">
        <v>9.6</v>
      </c>
      <c r="AD1116">
        <v>18</v>
      </c>
      <c r="AE1116">
        <v>0.1</v>
      </c>
      <c r="AF1116">
        <v>11.3</v>
      </c>
      <c r="AG1116">
        <v>2.0699999999999998</v>
      </c>
      <c r="AH1116">
        <v>742</v>
      </c>
      <c r="AI1116">
        <v>0.24</v>
      </c>
      <c r="AJ1116">
        <v>0.04</v>
      </c>
      <c r="AK1116">
        <v>49.3</v>
      </c>
      <c r="AL1116">
        <v>3.5000000000000003E-2</v>
      </c>
      <c r="AM1116">
        <v>8.59</v>
      </c>
      <c r="AN1116">
        <v>0.03</v>
      </c>
      <c r="AO1116">
        <v>0.04</v>
      </c>
      <c r="AP1116">
        <v>12.9</v>
      </c>
      <c r="AQ1116">
        <v>0.8</v>
      </c>
      <c r="AR1116">
        <v>16.899999999999999</v>
      </c>
      <c r="AS1116">
        <v>0.02</v>
      </c>
      <c r="AT1116">
        <v>2.4</v>
      </c>
      <c r="AU1116">
        <v>2560</v>
      </c>
      <c r="AV1116">
        <v>0.05</v>
      </c>
      <c r="AW1116">
        <v>0.5</v>
      </c>
      <c r="AX1116">
        <v>153</v>
      </c>
      <c r="AY1116">
        <v>-0.1</v>
      </c>
      <c r="AZ1116">
        <v>72.5</v>
      </c>
    </row>
    <row r="1117" spans="1:52" hidden="1" x14ac:dyDescent="0.3">
      <c r="A1117" t="s">
        <v>4189</v>
      </c>
      <c r="B1117" t="s">
        <v>4190</v>
      </c>
      <c r="C1117" s="1" t="str">
        <f t="shared" si="180"/>
        <v>21:1175</v>
      </c>
      <c r="D1117" s="1" t="str">
        <f t="shared" si="187"/>
        <v>21:0241</v>
      </c>
      <c r="E1117" t="s">
        <v>4177</v>
      </c>
      <c r="F1117" t="s">
        <v>4191</v>
      </c>
      <c r="H1117">
        <v>72.008529999999993</v>
      </c>
      <c r="I1117">
        <v>-112.48402</v>
      </c>
      <c r="J1117" s="1" t="str">
        <f t="shared" si="188"/>
        <v>NGR bulk stream sediment</v>
      </c>
      <c r="K1117" s="1" t="str">
        <f t="shared" si="189"/>
        <v>&lt;177 micron (NGR)</v>
      </c>
      <c r="L1117">
        <v>56</v>
      </c>
      <c r="M1117" t="s">
        <v>120</v>
      </c>
      <c r="N1117">
        <v>378</v>
      </c>
      <c r="O1117">
        <v>1</v>
      </c>
      <c r="P1117">
        <v>41</v>
      </c>
      <c r="Q1117">
        <v>1.73</v>
      </c>
      <c r="R1117">
        <v>1.3</v>
      </c>
      <c r="S1117">
        <v>1.3</v>
      </c>
      <c r="T1117">
        <v>-20</v>
      </c>
      <c r="U1117">
        <v>59.3</v>
      </c>
      <c r="V1117">
        <v>0.11</v>
      </c>
      <c r="W1117">
        <v>4.83</v>
      </c>
      <c r="X1117">
        <v>0.11</v>
      </c>
      <c r="Y1117">
        <v>13.9</v>
      </c>
      <c r="Z1117">
        <v>33</v>
      </c>
      <c r="AA1117">
        <v>63.11</v>
      </c>
      <c r="AB1117">
        <v>2.5499999999999998</v>
      </c>
      <c r="AC1117">
        <v>5.5</v>
      </c>
      <c r="AD1117">
        <v>7</v>
      </c>
      <c r="AE1117">
        <v>0.12</v>
      </c>
      <c r="AF1117">
        <v>11.5</v>
      </c>
      <c r="AG1117">
        <v>3.89</v>
      </c>
      <c r="AH1117">
        <v>448</v>
      </c>
      <c r="AI1117">
        <v>0.15</v>
      </c>
      <c r="AJ1117">
        <v>2.9000000000000001E-2</v>
      </c>
      <c r="AK1117">
        <v>26.4</v>
      </c>
      <c r="AL1117">
        <v>2.9000000000000001E-2</v>
      </c>
      <c r="AM1117">
        <v>7.74</v>
      </c>
      <c r="AN1117">
        <v>-0.02</v>
      </c>
      <c r="AO1117">
        <v>0.03</v>
      </c>
      <c r="AP1117">
        <v>7</v>
      </c>
      <c r="AQ1117">
        <v>0.4</v>
      </c>
      <c r="AR1117">
        <v>25.2</v>
      </c>
      <c r="AS1117">
        <v>0.06</v>
      </c>
      <c r="AT1117">
        <v>3.3</v>
      </c>
      <c r="AU1117">
        <v>1350</v>
      </c>
      <c r="AV1117">
        <v>0.09</v>
      </c>
      <c r="AW1117">
        <v>0.4</v>
      </c>
      <c r="AX1117">
        <v>82</v>
      </c>
      <c r="AY1117">
        <v>-0.1</v>
      </c>
      <c r="AZ1117">
        <v>47.4</v>
      </c>
    </row>
    <row r="1118" spans="1:52" hidden="1" x14ac:dyDescent="0.3">
      <c r="A1118" t="s">
        <v>4192</v>
      </c>
      <c r="B1118" t="s">
        <v>4193</v>
      </c>
      <c r="C1118" s="1" t="str">
        <f t="shared" si="180"/>
        <v>21:1175</v>
      </c>
      <c r="D1118" s="1" t="str">
        <f t="shared" si="187"/>
        <v>21:0241</v>
      </c>
      <c r="E1118" t="s">
        <v>4177</v>
      </c>
      <c r="F1118" t="s">
        <v>4194</v>
      </c>
      <c r="H1118">
        <v>72.008529999999993</v>
      </c>
      <c r="I1118">
        <v>-112.48402</v>
      </c>
      <c r="J1118" s="1" t="str">
        <f t="shared" si="188"/>
        <v>NGR bulk stream sediment</v>
      </c>
      <c r="K1118" s="1" t="str">
        <f t="shared" si="189"/>
        <v>&lt;177 micron (NGR)</v>
      </c>
      <c r="L1118">
        <v>56</v>
      </c>
      <c r="M1118" t="s">
        <v>116</v>
      </c>
      <c r="N1118">
        <v>379</v>
      </c>
      <c r="O1118">
        <v>1</v>
      </c>
      <c r="P1118">
        <v>42</v>
      </c>
      <c r="Q1118">
        <v>1.75</v>
      </c>
      <c r="R1118">
        <v>1.5</v>
      </c>
      <c r="S1118">
        <v>0.4</v>
      </c>
      <c r="T1118">
        <v>-20</v>
      </c>
      <c r="U1118">
        <v>59.5</v>
      </c>
      <c r="V1118">
        <v>0.11</v>
      </c>
      <c r="W1118">
        <v>5.07</v>
      </c>
      <c r="X1118">
        <v>0.12</v>
      </c>
      <c r="Y1118">
        <v>15</v>
      </c>
      <c r="Z1118">
        <v>33.1</v>
      </c>
      <c r="AA1118">
        <v>66.39</v>
      </c>
      <c r="AB1118">
        <v>2.64</v>
      </c>
      <c r="AC1118">
        <v>5.9</v>
      </c>
      <c r="AD1118">
        <v>9</v>
      </c>
      <c r="AE1118">
        <v>0.12</v>
      </c>
      <c r="AF1118">
        <v>11.4</v>
      </c>
      <c r="AG1118">
        <v>3.84</v>
      </c>
      <c r="AH1118">
        <v>480</v>
      </c>
      <c r="AI1118">
        <v>0.15</v>
      </c>
      <c r="AJ1118">
        <v>0.03</v>
      </c>
      <c r="AK1118">
        <v>28.3</v>
      </c>
      <c r="AL1118">
        <v>0.03</v>
      </c>
      <c r="AM1118">
        <v>7.81</v>
      </c>
      <c r="AN1118">
        <v>-0.02</v>
      </c>
      <c r="AO1118">
        <v>0.03</v>
      </c>
      <c r="AP1118">
        <v>7</v>
      </c>
      <c r="AQ1118">
        <v>0.5</v>
      </c>
      <c r="AR1118">
        <v>25.7</v>
      </c>
      <c r="AS1118">
        <v>0.03</v>
      </c>
      <c r="AT1118">
        <v>3.3</v>
      </c>
      <c r="AU1118">
        <v>1370</v>
      </c>
      <c r="AV1118">
        <v>0.08</v>
      </c>
      <c r="AW1118">
        <v>0.4</v>
      </c>
      <c r="AX1118">
        <v>83</v>
      </c>
      <c r="AY1118">
        <v>-0.1</v>
      </c>
      <c r="AZ1118">
        <v>49.1</v>
      </c>
    </row>
    <row r="1119" spans="1:52" hidden="1" x14ac:dyDescent="0.3">
      <c r="A1119" t="s">
        <v>4195</v>
      </c>
      <c r="B1119" t="s">
        <v>4196</v>
      </c>
      <c r="C1119" s="1" t="str">
        <f t="shared" si="180"/>
        <v>21:1175</v>
      </c>
      <c r="D1119" s="1" t="str">
        <f t="shared" si="187"/>
        <v>21:0241</v>
      </c>
      <c r="E1119" t="s">
        <v>4197</v>
      </c>
      <c r="F1119" t="s">
        <v>4198</v>
      </c>
      <c r="H1119">
        <v>72.017449999999997</v>
      </c>
      <c r="I1119">
        <v>-112.55203</v>
      </c>
      <c r="J1119" s="1" t="str">
        <f t="shared" si="188"/>
        <v>NGR bulk stream sediment</v>
      </c>
      <c r="K1119" s="1" t="str">
        <f t="shared" si="189"/>
        <v>&lt;177 micron (NGR)</v>
      </c>
      <c r="L1119">
        <v>56</v>
      </c>
      <c r="M1119" t="s">
        <v>77</v>
      </c>
      <c r="N1119">
        <v>380</v>
      </c>
      <c r="O1119">
        <v>1</v>
      </c>
      <c r="P1119">
        <v>60</v>
      </c>
      <c r="Q1119">
        <v>2.99</v>
      </c>
      <c r="R1119">
        <v>1.3</v>
      </c>
      <c r="S1119">
        <v>4.2</v>
      </c>
      <c r="T1119">
        <v>-20</v>
      </c>
      <c r="U1119">
        <v>119.2</v>
      </c>
      <c r="V1119">
        <v>0.09</v>
      </c>
      <c r="W1119">
        <v>1.74</v>
      </c>
      <c r="X1119">
        <v>0.14000000000000001</v>
      </c>
      <c r="Y1119">
        <v>30.2</v>
      </c>
      <c r="Z1119">
        <v>46.9</v>
      </c>
      <c r="AA1119">
        <v>152.97</v>
      </c>
      <c r="AB1119">
        <v>5.16</v>
      </c>
      <c r="AC1119">
        <v>10.5</v>
      </c>
      <c r="AD1119">
        <v>11</v>
      </c>
      <c r="AE1119">
        <v>0.1</v>
      </c>
      <c r="AF1119">
        <v>9.5</v>
      </c>
      <c r="AG1119">
        <v>2.25</v>
      </c>
      <c r="AH1119">
        <v>2069</v>
      </c>
      <c r="AI1119">
        <v>0.28000000000000003</v>
      </c>
      <c r="AJ1119">
        <v>5.0999999999999997E-2</v>
      </c>
      <c r="AK1119">
        <v>57.5</v>
      </c>
      <c r="AL1119">
        <v>4.8000000000000001E-2</v>
      </c>
      <c r="AM1119">
        <v>6.21</v>
      </c>
      <c r="AN1119">
        <v>0.03</v>
      </c>
      <c r="AO1119">
        <v>0.02</v>
      </c>
      <c r="AP1119">
        <v>13.1</v>
      </c>
      <c r="AQ1119">
        <v>0.8</v>
      </c>
      <c r="AR1119">
        <v>20</v>
      </c>
      <c r="AS1119">
        <v>0.03</v>
      </c>
      <c r="AT1119">
        <v>1.8</v>
      </c>
      <c r="AU1119">
        <v>3680</v>
      </c>
      <c r="AV1119">
        <v>-0.02</v>
      </c>
      <c r="AW1119">
        <v>0.5</v>
      </c>
      <c r="AX1119">
        <v>189</v>
      </c>
      <c r="AY1119">
        <v>-0.1</v>
      </c>
      <c r="AZ1119">
        <v>72.2</v>
      </c>
    </row>
    <row r="1120" spans="1:52" hidden="1" x14ac:dyDescent="0.3">
      <c r="A1120" t="s">
        <v>4199</v>
      </c>
      <c r="B1120" t="s">
        <v>4200</v>
      </c>
      <c r="C1120" s="1" t="str">
        <f t="shared" si="180"/>
        <v>21:1175</v>
      </c>
      <c r="D1120" s="1" t="str">
        <f t="shared" si="187"/>
        <v>21:0241</v>
      </c>
      <c r="E1120" t="s">
        <v>4201</v>
      </c>
      <c r="F1120" t="s">
        <v>4202</v>
      </c>
      <c r="H1120">
        <v>72.000609999999995</v>
      </c>
      <c r="I1120">
        <v>-112.58103</v>
      </c>
      <c r="J1120" s="1" t="str">
        <f t="shared" si="188"/>
        <v>NGR bulk stream sediment</v>
      </c>
      <c r="K1120" s="1" t="str">
        <f t="shared" si="189"/>
        <v>&lt;177 micron (NGR)</v>
      </c>
      <c r="L1120">
        <v>56</v>
      </c>
      <c r="M1120" t="s">
        <v>82</v>
      </c>
      <c r="N1120">
        <v>381</v>
      </c>
      <c r="O1120">
        <v>1</v>
      </c>
      <c r="P1120">
        <v>49</v>
      </c>
      <c r="Q1120">
        <v>1.69</v>
      </c>
      <c r="R1120">
        <v>1.2</v>
      </c>
      <c r="S1120">
        <v>2.2999999999999998</v>
      </c>
      <c r="T1120">
        <v>-20</v>
      </c>
      <c r="U1120">
        <v>47.7</v>
      </c>
      <c r="V1120">
        <v>0.05</v>
      </c>
      <c r="W1120">
        <v>7.01</v>
      </c>
      <c r="X1120">
        <v>0.08</v>
      </c>
      <c r="Y1120">
        <v>14.7</v>
      </c>
      <c r="Z1120">
        <v>25.4</v>
      </c>
      <c r="AA1120">
        <v>96.8</v>
      </c>
      <c r="AB1120">
        <v>2.59</v>
      </c>
      <c r="AC1120">
        <v>5.4</v>
      </c>
      <c r="AD1120">
        <v>9</v>
      </c>
      <c r="AE1120">
        <v>7.0000000000000007E-2</v>
      </c>
      <c r="AF1120">
        <v>7.6</v>
      </c>
      <c r="AG1120">
        <v>4.12</v>
      </c>
      <c r="AH1120">
        <v>592</v>
      </c>
      <c r="AI1120">
        <v>0.22</v>
      </c>
      <c r="AJ1120">
        <v>3.5999999999999997E-2</v>
      </c>
      <c r="AK1120">
        <v>27.4</v>
      </c>
      <c r="AL1120">
        <v>2.8000000000000001E-2</v>
      </c>
      <c r="AM1120">
        <v>4.24</v>
      </c>
      <c r="AN1120">
        <v>-0.02</v>
      </c>
      <c r="AO1120">
        <v>0.02</v>
      </c>
      <c r="AP1120">
        <v>6.9</v>
      </c>
      <c r="AQ1120">
        <v>0.5</v>
      </c>
      <c r="AR1120">
        <v>31.6</v>
      </c>
      <c r="AS1120">
        <v>7.0000000000000007E-2</v>
      </c>
      <c r="AT1120">
        <v>1.5</v>
      </c>
      <c r="AU1120">
        <v>1620</v>
      </c>
      <c r="AV1120">
        <v>0.04</v>
      </c>
      <c r="AW1120">
        <v>0.3</v>
      </c>
      <c r="AX1120">
        <v>97</v>
      </c>
      <c r="AY1120">
        <v>-0.1</v>
      </c>
      <c r="AZ1120">
        <v>38.4</v>
      </c>
    </row>
    <row r="1121" spans="1:52" hidden="1" x14ac:dyDescent="0.3">
      <c r="A1121" t="s">
        <v>4203</v>
      </c>
      <c r="B1121" t="s">
        <v>4204</v>
      </c>
      <c r="C1121" s="1" t="str">
        <f t="shared" si="180"/>
        <v>21:1175</v>
      </c>
      <c r="D1121" s="1" t="str">
        <f t="shared" si="187"/>
        <v>21:0241</v>
      </c>
      <c r="E1121" t="s">
        <v>4205</v>
      </c>
      <c r="F1121" t="s">
        <v>4206</v>
      </c>
      <c r="H1121">
        <v>72.01464</v>
      </c>
      <c r="I1121">
        <v>-112.63603000000001</v>
      </c>
      <c r="J1121" s="1" t="str">
        <f t="shared" si="188"/>
        <v>NGR bulk stream sediment</v>
      </c>
      <c r="K1121" s="1" t="str">
        <f t="shared" si="189"/>
        <v>&lt;177 micron (NGR)</v>
      </c>
      <c r="L1121">
        <v>56</v>
      </c>
      <c r="M1121" t="s">
        <v>87</v>
      </c>
      <c r="N1121">
        <v>382</v>
      </c>
      <c r="O1121">
        <v>1</v>
      </c>
      <c r="P1121">
        <v>49</v>
      </c>
      <c r="Q1121">
        <v>1.94</v>
      </c>
      <c r="R1121">
        <v>1.1000000000000001</v>
      </c>
      <c r="S1121">
        <v>2.4</v>
      </c>
      <c r="T1121">
        <v>-20</v>
      </c>
      <c r="U1121">
        <v>167.4</v>
      </c>
      <c r="V1121">
        <v>0.06</v>
      </c>
      <c r="W1121">
        <v>2.35</v>
      </c>
      <c r="X1121">
        <v>0.24</v>
      </c>
      <c r="Y1121">
        <v>22.7</v>
      </c>
      <c r="Z1121">
        <v>30.6</v>
      </c>
      <c r="AA1121">
        <v>106.21</v>
      </c>
      <c r="AB1121">
        <v>4.24</v>
      </c>
      <c r="AC1121">
        <v>7.1</v>
      </c>
      <c r="AD1121">
        <v>20</v>
      </c>
      <c r="AE1121">
        <v>0.05</v>
      </c>
      <c r="AF1121">
        <v>6.6</v>
      </c>
      <c r="AG1121">
        <v>1.57</v>
      </c>
      <c r="AH1121">
        <v>2079</v>
      </c>
      <c r="AI1121">
        <v>0.41</v>
      </c>
      <c r="AJ1121">
        <v>3.5000000000000003E-2</v>
      </c>
      <c r="AK1121">
        <v>39.9</v>
      </c>
      <c r="AL1121">
        <v>4.7E-2</v>
      </c>
      <c r="AM1121">
        <v>3.79</v>
      </c>
      <c r="AN1121">
        <v>0.33</v>
      </c>
      <c r="AO1121">
        <v>0.06</v>
      </c>
      <c r="AP1121">
        <v>7.4</v>
      </c>
      <c r="AQ1121">
        <v>1.1000000000000001</v>
      </c>
      <c r="AR1121">
        <v>36.5</v>
      </c>
      <c r="AS1121">
        <v>0.02</v>
      </c>
      <c r="AT1121">
        <v>1.3</v>
      </c>
      <c r="AU1121">
        <v>2490</v>
      </c>
      <c r="AV1121">
        <v>-0.02</v>
      </c>
      <c r="AW1121">
        <v>1.4</v>
      </c>
      <c r="AX1121">
        <v>148</v>
      </c>
      <c r="AY1121">
        <v>-0.1</v>
      </c>
      <c r="AZ1121">
        <v>59.8</v>
      </c>
    </row>
    <row r="1122" spans="1:52" hidden="1" x14ac:dyDescent="0.3">
      <c r="A1122" t="s">
        <v>4207</v>
      </c>
      <c r="B1122" t="s">
        <v>4208</v>
      </c>
      <c r="C1122" s="1" t="str">
        <f t="shared" si="180"/>
        <v>21:1175</v>
      </c>
      <c r="D1122" s="1" t="str">
        <f t="shared" si="187"/>
        <v>21:0241</v>
      </c>
      <c r="E1122" t="s">
        <v>4209</v>
      </c>
      <c r="F1122" t="s">
        <v>4210</v>
      </c>
      <c r="H1122">
        <v>72.017049999999998</v>
      </c>
      <c r="I1122">
        <v>-112.66903000000001</v>
      </c>
      <c r="J1122" s="1" t="str">
        <f t="shared" si="188"/>
        <v>NGR bulk stream sediment</v>
      </c>
      <c r="K1122" s="1" t="str">
        <f t="shared" si="189"/>
        <v>&lt;177 micron (NGR)</v>
      </c>
      <c r="L1122">
        <v>56</v>
      </c>
      <c r="M1122" t="s">
        <v>92</v>
      </c>
      <c r="N1122">
        <v>383</v>
      </c>
      <c r="O1122">
        <v>1</v>
      </c>
      <c r="P1122">
        <v>38</v>
      </c>
      <c r="Q1122">
        <v>2.36</v>
      </c>
      <c r="R1122">
        <v>0.7</v>
      </c>
      <c r="S1122">
        <v>1.5</v>
      </c>
      <c r="T1122">
        <v>-20</v>
      </c>
      <c r="U1122">
        <v>72</v>
      </c>
      <c r="V1122">
        <v>0.05</v>
      </c>
      <c r="W1122">
        <v>2.57</v>
      </c>
      <c r="X1122">
        <v>0.15</v>
      </c>
      <c r="Y1122">
        <v>23.8</v>
      </c>
      <c r="Z1122">
        <v>40.200000000000003</v>
      </c>
      <c r="AA1122">
        <v>82.29</v>
      </c>
      <c r="AB1122">
        <v>3.91</v>
      </c>
      <c r="AC1122">
        <v>8.6</v>
      </c>
      <c r="AD1122">
        <v>5</v>
      </c>
      <c r="AE1122">
        <v>0.04</v>
      </c>
      <c r="AF1122">
        <v>6.7</v>
      </c>
      <c r="AG1122">
        <v>2.25</v>
      </c>
      <c r="AH1122">
        <v>569</v>
      </c>
      <c r="AI1122">
        <v>0.23</v>
      </c>
      <c r="AJ1122">
        <v>4.7E-2</v>
      </c>
      <c r="AK1122">
        <v>44.6</v>
      </c>
      <c r="AL1122">
        <v>2.5999999999999999E-2</v>
      </c>
      <c r="AM1122">
        <v>3.67</v>
      </c>
      <c r="AN1122">
        <v>0.08</v>
      </c>
      <c r="AO1122">
        <v>0.03</v>
      </c>
      <c r="AP1122">
        <v>10</v>
      </c>
      <c r="AQ1122">
        <v>0.5</v>
      </c>
      <c r="AR1122">
        <v>20.6</v>
      </c>
      <c r="AS1122">
        <v>0.04</v>
      </c>
      <c r="AT1122">
        <v>1.6</v>
      </c>
      <c r="AU1122">
        <v>3950</v>
      </c>
      <c r="AV1122">
        <v>-0.02</v>
      </c>
      <c r="AW1122">
        <v>0.4</v>
      </c>
      <c r="AX1122">
        <v>174</v>
      </c>
      <c r="AY1122">
        <v>-0.1</v>
      </c>
      <c r="AZ1122">
        <v>59.6</v>
      </c>
    </row>
    <row r="1123" spans="1:52" hidden="1" x14ac:dyDescent="0.3">
      <c r="A1123" t="s">
        <v>4211</v>
      </c>
      <c r="B1123" t="s">
        <v>4212</v>
      </c>
      <c r="C1123" s="1" t="str">
        <f t="shared" si="180"/>
        <v>21:1175</v>
      </c>
      <c r="D1123" s="1" t="str">
        <f t="shared" si="187"/>
        <v>21:0241</v>
      </c>
      <c r="E1123" t="s">
        <v>4213</v>
      </c>
      <c r="F1123" t="s">
        <v>4214</v>
      </c>
      <c r="H1123">
        <v>72.033770000000004</v>
      </c>
      <c r="I1123">
        <v>-112.38702000000001</v>
      </c>
      <c r="J1123" s="1" t="str">
        <f t="shared" si="188"/>
        <v>NGR bulk stream sediment</v>
      </c>
      <c r="K1123" s="1" t="str">
        <f t="shared" si="189"/>
        <v>&lt;177 micron (NGR)</v>
      </c>
      <c r="L1123">
        <v>56</v>
      </c>
      <c r="M1123" t="s">
        <v>97</v>
      </c>
      <c r="N1123">
        <v>384</v>
      </c>
      <c r="O1123">
        <v>1</v>
      </c>
      <c r="P1123">
        <v>56</v>
      </c>
      <c r="Q1123">
        <v>2.2000000000000002</v>
      </c>
      <c r="R1123">
        <v>1.7</v>
      </c>
      <c r="S1123">
        <v>2.1</v>
      </c>
      <c r="T1123">
        <v>-20</v>
      </c>
      <c r="U1123">
        <v>98</v>
      </c>
      <c r="V1123">
        <v>0.12</v>
      </c>
      <c r="W1123">
        <v>2.71</v>
      </c>
      <c r="X1123">
        <v>0.15</v>
      </c>
      <c r="Y1123">
        <v>22.8</v>
      </c>
      <c r="Z1123">
        <v>33</v>
      </c>
      <c r="AA1123">
        <v>134.4</v>
      </c>
      <c r="AB1123">
        <v>3.98</v>
      </c>
      <c r="AC1123">
        <v>7.8</v>
      </c>
      <c r="AD1123">
        <v>8</v>
      </c>
      <c r="AE1123">
        <v>0.12</v>
      </c>
      <c r="AF1123">
        <v>10</v>
      </c>
      <c r="AG1123">
        <v>2.59</v>
      </c>
      <c r="AH1123">
        <v>829</v>
      </c>
      <c r="AI1123">
        <v>0.36</v>
      </c>
      <c r="AJ1123">
        <v>4.5999999999999999E-2</v>
      </c>
      <c r="AK1123">
        <v>40.5</v>
      </c>
      <c r="AL1123">
        <v>3.2000000000000001E-2</v>
      </c>
      <c r="AM1123">
        <v>7.09</v>
      </c>
      <c r="AN1123">
        <v>0.06</v>
      </c>
      <c r="AO1123">
        <v>0.04</v>
      </c>
      <c r="AP1123">
        <v>10.6</v>
      </c>
      <c r="AQ1123">
        <v>0.9</v>
      </c>
      <c r="AR1123">
        <v>18.899999999999999</v>
      </c>
      <c r="AS1123">
        <v>0.03</v>
      </c>
      <c r="AT1123">
        <v>2.2999999999999998</v>
      </c>
      <c r="AU1123">
        <v>1720</v>
      </c>
      <c r="AV1123">
        <v>0.03</v>
      </c>
      <c r="AW1123">
        <v>0.5</v>
      </c>
      <c r="AX1123">
        <v>128</v>
      </c>
      <c r="AY1123">
        <v>-0.1</v>
      </c>
      <c r="AZ1123">
        <v>64.2</v>
      </c>
    </row>
    <row r="1124" spans="1:52" hidden="1" x14ac:dyDescent="0.3">
      <c r="A1124" t="s">
        <v>4215</v>
      </c>
      <c r="B1124" t="s">
        <v>4216</v>
      </c>
      <c r="C1124" s="1" t="str">
        <f t="shared" ref="C1124:C1181" si="190">HYPERLINK("http://geochem.nrcan.gc.ca/cdogs/content/bdl/bdl211175_e.htm", "21:1175")</f>
        <v>21:1175</v>
      </c>
      <c r="D1124" s="1" t="str">
        <f t="shared" si="187"/>
        <v>21:0241</v>
      </c>
      <c r="E1124" t="s">
        <v>4217</v>
      </c>
      <c r="F1124" t="s">
        <v>4218</v>
      </c>
      <c r="H1124">
        <v>72.055369999999996</v>
      </c>
      <c r="I1124">
        <v>-112.39601999999999</v>
      </c>
      <c r="J1124" s="1" t="str">
        <f t="shared" si="188"/>
        <v>NGR bulk stream sediment</v>
      </c>
      <c r="K1124" s="1" t="str">
        <f t="shared" si="189"/>
        <v>&lt;177 micron (NGR)</v>
      </c>
      <c r="L1124">
        <v>56</v>
      </c>
      <c r="M1124" t="s">
        <v>102</v>
      </c>
      <c r="N1124">
        <v>385</v>
      </c>
      <c r="O1124">
        <v>1</v>
      </c>
      <c r="P1124">
        <v>46</v>
      </c>
      <c r="Q1124">
        <v>1.81</v>
      </c>
      <c r="R1124">
        <v>1.6</v>
      </c>
      <c r="S1124">
        <v>1.8</v>
      </c>
      <c r="T1124">
        <v>-20</v>
      </c>
      <c r="U1124">
        <v>84.7</v>
      </c>
      <c r="V1124">
        <v>0.1</v>
      </c>
      <c r="W1124">
        <v>4.8499999999999996</v>
      </c>
      <c r="X1124">
        <v>0.12</v>
      </c>
      <c r="Y1124">
        <v>16.899999999999999</v>
      </c>
      <c r="Z1124">
        <v>24.5</v>
      </c>
      <c r="AA1124">
        <v>80.349999999999994</v>
      </c>
      <c r="AB1124">
        <v>2.9</v>
      </c>
      <c r="AC1124">
        <v>6</v>
      </c>
      <c r="AD1124">
        <v>-5</v>
      </c>
      <c r="AE1124">
        <v>0.12</v>
      </c>
      <c r="AF1124">
        <v>9.6999999999999993</v>
      </c>
      <c r="AG1124">
        <v>3.38</v>
      </c>
      <c r="AH1124">
        <v>812</v>
      </c>
      <c r="AI1124">
        <v>0.21</v>
      </c>
      <c r="AJ1124">
        <v>3.4000000000000002E-2</v>
      </c>
      <c r="AK1124">
        <v>31.5</v>
      </c>
      <c r="AL1124">
        <v>2.8000000000000001E-2</v>
      </c>
      <c r="AM1124">
        <v>6.95</v>
      </c>
      <c r="AN1124">
        <v>-0.02</v>
      </c>
      <c r="AO1124">
        <v>0.03</v>
      </c>
      <c r="AP1124">
        <v>6.5</v>
      </c>
      <c r="AQ1124">
        <v>0.5</v>
      </c>
      <c r="AR1124">
        <v>25.9</v>
      </c>
      <c r="AS1124">
        <v>0.05</v>
      </c>
      <c r="AT1124">
        <v>2.5</v>
      </c>
      <c r="AU1124">
        <v>1300</v>
      </c>
      <c r="AV1124">
        <v>0.06</v>
      </c>
      <c r="AW1124">
        <v>0.3</v>
      </c>
      <c r="AX1124">
        <v>92</v>
      </c>
      <c r="AY1124">
        <v>-0.1</v>
      </c>
      <c r="AZ1124">
        <v>55.2</v>
      </c>
    </row>
    <row r="1125" spans="1:52" hidden="1" x14ac:dyDescent="0.3">
      <c r="A1125" t="s">
        <v>4219</v>
      </c>
      <c r="B1125" t="s">
        <v>4220</v>
      </c>
      <c r="C1125" s="1" t="str">
        <f t="shared" si="190"/>
        <v>21:1175</v>
      </c>
      <c r="D1125" s="1" t="str">
        <f t="shared" si="187"/>
        <v>21:0241</v>
      </c>
      <c r="E1125" t="s">
        <v>4221</v>
      </c>
      <c r="F1125" t="s">
        <v>4222</v>
      </c>
      <c r="H1125">
        <v>72.066749999999999</v>
      </c>
      <c r="I1125">
        <v>-112.25901</v>
      </c>
      <c r="J1125" s="1" t="str">
        <f t="shared" si="188"/>
        <v>NGR bulk stream sediment</v>
      </c>
      <c r="K1125" s="1" t="str">
        <f t="shared" si="189"/>
        <v>&lt;177 micron (NGR)</v>
      </c>
      <c r="L1125">
        <v>56</v>
      </c>
      <c r="M1125" t="s">
        <v>107</v>
      </c>
      <c r="N1125">
        <v>386</v>
      </c>
      <c r="O1125">
        <v>1</v>
      </c>
      <c r="P1125">
        <v>41</v>
      </c>
      <c r="Q1125">
        <v>2.16</v>
      </c>
      <c r="R1125">
        <v>1.3</v>
      </c>
      <c r="S1125">
        <v>1.7</v>
      </c>
      <c r="T1125">
        <v>-20</v>
      </c>
      <c r="U1125">
        <v>106</v>
      </c>
      <c r="V1125">
        <v>0.14000000000000001</v>
      </c>
      <c r="W1125">
        <v>2.48</v>
      </c>
      <c r="X1125">
        <v>0.11</v>
      </c>
      <c r="Y1125">
        <v>17.600000000000001</v>
      </c>
      <c r="Z1125">
        <v>30.7</v>
      </c>
      <c r="AA1125">
        <v>62.02</v>
      </c>
      <c r="AB1125">
        <v>3.42</v>
      </c>
      <c r="AC1125">
        <v>6.8</v>
      </c>
      <c r="AD1125">
        <v>8</v>
      </c>
      <c r="AE1125">
        <v>0.16</v>
      </c>
      <c r="AF1125">
        <v>11.5</v>
      </c>
      <c r="AG1125">
        <v>2.87</v>
      </c>
      <c r="AH1125">
        <v>488</v>
      </c>
      <c r="AI1125">
        <v>0.35</v>
      </c>
      <c r="AJ1125">
        <v>3.6999999999999998E-2</v>
      </c>
      <c r="AK1125">
        <v>34</v>
      </c>
      <c r="AL1125">
        <v>2.5000000000000001E-2</v>
      </c>
      <c r="AM1125">
        <v>7.35</v>
      </c>
      <c r="AN1125">
        <v>0.03</v>
      </c>
      <c r="AO1125">
        <v>0.05</v>
      </c>
      <c r="AP1125">
        <v>8.1999999999999993</v>
      </c>
      <c r="AQ1125">
        <v>0.6</v>
      </c>
      <c r="AR1125">
        <v>19.899999999999999</v>
      </c>
      <c r="AS1125">
        <v>0.02</v>
      </c>
      <c r="AT1125">
        <v>2.7</v>
      </c>
      <c r="AU1125">
        <v>1170</v>
      </c>
      <c r="AV1125">
        <v>0.05</v>
      </c>
      <c r="AW1125">
        <v>0.5</v>
      </c>
      <c r="AX1125">
        <v>98</v>
      </c>
      <c r="AY1125">
        <v>-0.1</v>
      </c>
      <c r="AZ1125">
        <v>55.4</v>
      </c>
    </row>
    <row r="1126" spans="1:52" hidden="1" x14ac:dyDescent="0.3">
      <c r="A1126" t="s">
        <v>4223</v>
      </c>
      <c r="B1126" t="s">
        <v>4224</v>
      </c>
      <c r="C1126" s="1" t="str">
        <f t="shared" si="190"/>
        <v>21:1175</v>
      </c>
      <c r="D1126" s="1" t="str">
        <f t="shared" si="187"/>
        <v>21:0241</v>
      </c>
      <c r="E1126" t="s">
        <v>4225</v>
      </c>
      <c r="F1126" t="s">
        <v>4226</v>
      </c>
      <c r="H1126">
        <v>72.064869999999999</v>
      </c>
      <c r="I1126">
        <v>-112.19101000000001</v>
      </c>
      <c r="J1126" s="1" t="str">
        <f t="shared" si="188"/>
        <v>NGR bulk stream sediment</v>
      </c>
      <c r="K1126" s="1" t="str">
        <f t="shared" si="189"/>
        <v>&lt;177 micron (NGR)</v>
      </c>
      <c r="L1126">
        <v>56</v>
      </c>
      <c r="M1126" t="s">
        <v>112</v>
      </c>
      <c r="N1126">
        <v>387</v>
      </c>
      <c r="O1126">
        <v>1</v>
      </c>
      <c r="P1126">
        <v>25</v>
      </c>
      <c r="Q1126">
        <v>1.72</v>
      </c>
      <c r="R1126">
        <v>2.2000000000000002</v>
      </c>
      <c r="S1126">
        <v>-0.2</v>
      </c>
      <c r="T1126">
        <v>-20</v>
      </c>
      <c r="U1126">
        <v>107.5</v>
      </c>
      <c r="V1126">
        <v>0.11</v>
      </c>
      <c r="W1126">
        <v>8.59</v>
      </c>
      <c r="X1126">
        <v>0.03</v>
      </c>
      <c r="Y1126">
        <v>9.1</v>
      </c>
      <c r="Z1126">
        <v>18.8</v>
      </c>
      <c r="AA1126">
        <v>18.34</v>
      </c>
      <c r="AB1126">
        <v>1.58</v>
      </c>
      <c r="AC1126">
        <v>5.6</v>
      </c>
      <c r="AD1126">
        <v>-5</v>
      </c>
      <c r="AE1126">
        <v>0.28000000000000003</v>
      </c>
      <c r="AF1126">
        <v>7.8</v>
      </c>
      <c r="AG1126">
        <v>7.15</v>
      </c>
      <c r="AH1126">
        <v>297</v>
      </c>
      <c r="AI1126">
        <v>0.32</v>
      </c>
      <c r="AJ1126">
        <v>1.2999999999999999E-2</v>
      </c>
      <c r="AK1126">
        <v>13.8</v>
      </c>
      <c r="AL1126">
        <v>2.3E-2</v>
      </c>
      <c r="AM1126">
        <v>4.59</v>
      </c>
      <c r="AN1126">
        <v>-0.02</v>
      </c>
      <c r="AO1126">
        <v>7.0000000000000007E-2</v>
      </c>
      <c r="AP1126">
        <v>3.8</v>
      </c>
      <c r="AQ1126">
        <v>0.4</v>
      </c>
      <c r="AR1126">
        <v>41.5</v>
      </c>
      <c r="AS1126">
        <v>0.05</v>
      </c>
      <c r="AT1126">
        <v>2.2000000000000002</v>
      </c>
      <c r="AU1126">
        <v>230</v>
      </c>
      <c r="AV1126">
        <v>0.08</v>
      </c>
      <c r="AW1126">
        <v>0.3</v>
      </c>
      <c r="AX1126">
        <v>35</v>
      </c>
      <c r="AY1126">
        <v>-0.1</v>
      </c>
      <c r="AZ1126">
        <v>26.7</v>
      </c>
    </row>
    <row r="1127" spans="1:52" hidden="1" x14ac:dyDescent="0.3">
      <c r="A1127" t="s">
        <v>4227</v>
      </c>
      <c r="B1127" t="s">
        <v>4228</v>
      </c>
      <c r="C1127" s="1" t="str">
        <f t="shared" si="190"/>
        <v>21:1175</v>
      </c>
      <c r="D1127" s="1" t="str">
        <f t="shared" si="187"/>
        <v>21:0241</v>
      </c>
      <c r="E1127" t="s">
        <v>4229</v>
      </c>
      <c r="F1127" t="s">
        <v>4230</v>
      </c>
      <c r="H1127">
        <v>72.076620000000005</v>
      </c>
      <c r="I1127">
        <v>-112.29301</v>
      </c>
      <c r="J1127" s="1" t="str">
        <f t="shared" si="188"/>
        <v>NGR bulk stream sediment</v>
      </c>
      <c r="K1127" s="1" t="str">
        <f t="shared" si="189"/>
        <v>&lt;177 micron (NGR)</v>
      </c>
      <c r="L1127">
        <v>56</v>
      </c>
      <c r="M1127" t="s">
        <v>125</v>
      </c>
      <c r="N1127">
        <v>388</v>
      </c>
      <c r="O1127">
        <v>1</v>
      </c>
      <c r="P1127">
        <v>51</v>
      </c>
      <c r="Q1127">
        <v>2.46</v>
      </c>
      <c r="R1127">
        <v>1.3</v>
      </c>
      <c r="S1127">
        <v>2.5</v>
      </c>
      <c r="T1127">
        <v>-20</v>
      </c>
      <c r="U1127">
        <v>92.3</v>
      </c>
      <c r="V1127">
        <v>0.12</v>
      </c>
      <c r="W1127">
        <v>1.1100000000000001</v>
      </c>
      <c r="X1127">
        <v>0.13</v>
      </c>
      <c r="Y1127">
        <v>22.8</v>
      </c>
      <c r="Z1127">
        <v>38.1</v>
      </c>
      <c r="AA1127">
        <v>96.09</v>
      </c>
      <c r="AB1127">
        <v>4.08</v>
      </c>
      <c r="AC1127">
        <v>8.4</v>
      </c>
      <c r="AD1127">
        <v>9</v>
      </c>
      <c r="AE1127">
        <v>0.12</v>
      </c>
      <c r="AF1127">
        <v>11</v>
      </c>
      <c r="AG1127">
        <v>1.74</v>
      </c>
      <c r="AH1127">
        <v>865</v>
      </c>
      <c r="AI1127">
        <v>0.2</v>
      </c>
      <c r="AJ1127">
        <v>4.3999999999999997E-2</v>
      </c>
      <c r="AK1127">
        <v>42.2</v>
      </c>
      <c r="AL1127">
        <v>3.4000000000000002E-2</v>
      </c>
      <c r="AM1127">
        <v>6.89</v>
      </c>
      <c r="AN1127">
        <v>-0.02</v>
      </c>
      <c r="AO1127">
        <v>0.02</v>
      </c>
      <c r="AP1127">
        <v>9.9</v>
      </c>
      <c r="AQ1127">
        <v>0.9</v>
      </c>
      <c r="AR1127">
        <v>17.8</v>
      </c>
      <c r="AS1127">
        <v>-0.02</v>
      </c>
      <c r="AT1127">
        <v>2.5</v>
      </c>
      <c r="AU1127">
        <v>2040</v>
      </c>
      <c r="AV1127">
        <v>0.04</v>
      </c>
      <c r="AW1127">
        <v>0.6</v>
      </c>
      <c r="AX1127">
        <v>141</v>
      </c>
      <c r="AY1127">
        <v>-0.1</v>
      </c>
      <c r="AZ1127">
        <v>63.5</v>
      </c>
    </row>
    <row r="1128" spans="1:52" hidden="1" x14ac:dyDescent="0.3">
      <c r="A1128" t="s">
        <v>4231</v>
      </c>
      <c r="B1128" t="s">
        <v>4232</v>
      </c>
      <c r="C1128" s="1" t="str">
        <f t="shared" si="190"/>
        <v>21:1175</v>
      </c>
      <c r="D1128" s="1" t="str">
        <f t="shared" si="187"/>
        <v>21:0241</v>
      </c>
      <c r="E1128" t="s">
        <v>4233</v>
      </c>
      <c r="F1128" t="s">
        <v>4234</v>
      </c>
      <c r="H1128">
        <v>72.087199999999996</v>
      </c>
      <c r="I1128">
        <v>-112.31702</v>
      </c>
      <c r="J1128" s="1" t="str">
        <f t="shared" si="188"/>
        <v>NGR bulk stream sediment</v>
      </c>
      <c r="K1128" s="1" t="str">
        <f t="shared" si="189"/>
        <v>&lt;177 micron (NGR)</v>
      </c>
      <c r="L1128">
        <v>56</v>
      </c>
      <c r="M1128" t="s">
        <v>130</v>
      </c>
      <c r="N1128">
        <v>389</v>
      </c>
      <c r="O1128">
        <v>1</v>
      </c>
      <c r="P1128">
        <v>50</v>
      </c>
      <c r="Q1128">
        <v>1.8</v>
      </c>
      <c r="R1128">
        <v>1.3</v>
      </c>
      <c r="S1128">
        <v>2.2999999999999998</v>
      </c>
      <c r="T1128">
        <v>-20</v>
      </c>
      <c r="U1128">
        <v>67.400000000000006</v>
      </c>
      <c r="V1128">
        <v>0.08</v>
      </c>
      <c r="W1128">
        <v>7.39</v>
      </c>
      <c r="X1128">
        <v>0.1</v>
      </c>
      <c r="Y1128">
        <v>14.5</v>
      </c>
      <c r="Z1128">
        <v>24.7</v>
      </c>
      <c r="AA1128">
        <v>74.05</v>
      </c>
      <c r="AB1128">
        <v>2.7</v>
      </c>
      <c r="AC1128">
        <v>5.7</v>
      </c>
      <c r="AD1128">
        <v>10</v>
      </c>
      <c r="AE1128">
        <v>0.1</v>
      </c>
      <c r="AF1128">
        <v>8</v>
      </c>
      <c r="AG1128">
        <v>5.49</v>
      </c>
      <c r="AH1128">
        <v>982</v>
      </c>
      <c r="AI1128">
        <v>0.15</v>
      </c>
      <c r="AJ1128">
        <v>3.5999999999999997E-2</v>
      </c>
      <c r="AK1128">
        <v>26.9</v>
      </c>
      <c r="AL1128">
        <v>3.3000000000000002E-2</v>
      </c>
      <c r="AM1128">
        <v>6.1</v>
      </c>
      <c r="AN1128">
        <v>-0.02</v>
      </c>
      <c r="AO1128">
        <v>0.03</v>
      </c>
      <c r="AP1128">
        <v>6.2</v>
      </c>
      <c r="AQ1128">
        <v>0.5</v>
      </c>
      <c r="AR1128">
        <v>22.2</v>
      </c>
      <c r="AS1128">
        <v>0.03</v>
      </c>
      <c r="AT1128">
        <v>1.5</v>
      </c>
      <c r="AU1128">
        <v>1260</v>
      </c>
      <c r="AV1128">
        <v>0.03</v>
      </c>
      <c r="AW1128">
        <v>0.2</v>
      </c>
      <c r="AX1128">
        <v>91</v>
      </c>
      <c r="AY1128">
        <v>-0.1</v>
      </c>
      <c r="AZ1128">
        <v>41.7</v>
      </c>
    </row>
    <row r="1129" spans="1:52" hidden="1" x14ac:dyDescent="0.3">
      <c r="A1129" t="s">
        <v>4235</v>
      </c>
      <c r="B1129" t="s">
        <v>4236</v>
      </c>
      <c r="C1129" s="1" t="str">
        <f t="shared" si="190"/>
        <v>21:1175</v>
      </c>
      <c r="D1129" s="1" t="str">
        <f t="shared" si="187"/>
        <v>21:0241</v>
      </c>
      <c r="E1129" t="s">
        <v>4237</v>
      </c>
      <c r="F1129" t="s">
        <v>4238</v>
      </c>
      <c r="H1129">
        <v>72.110069999999993</v>
      </c>
      <c r="I1129">
        <v>-112.32302</v>
      </c>
      <c r="J1129" s="1" t="str">
        <f t="shared" si="188"/>
        <v>NGR bulk stream sediment</v>
      </c>
      <c r="K1129" s="1" t="str">
        <f t="shared" si="189"/>
        <v>&lt;177 micron (NGR)</v>
      </c>
      <c r="L1129">
        <v>56</v>
      </c>
      <c r="M1129" t="s">
        <v>135</v>
      </c>
      <c r="N1129">
        <v>390</v>
      </c>
      <c r="O1129">
        <v>1</v>
      </c>
      <c r="P1129">
        <v>57</v>
      </c>
      <c r="Q1129">
        <v>2.02</v>
      </c>
      <c r="R1129">
        <v>1.5</v>
      </c>
      <c r="S1129">
        <v>2</v>
      </c>
      <c r="T1129">
        <v>-20</v>
      </c>
      <c r="U1129">
        <v>87.3</v>
      </c>
      <c r="V1129">
        <v>0.1</v>
      </c>
      <c r="W1129">
        <v>5.59</v>
      </c>
      <c r="X1129">
        <v>0.13</v>
      </c>
      <c r="Y1129">
        <v>18.7</v>
      </c>
      <c r="Z1129">
        <v>33.5</v>
      </c>
      <c r="AA1129">
        <v>72.27</v>
      </c>
      <c r="AB1129">
        <v>3.21</v>
      </c>
      <c r="AC1129">
        <v>6.8</v>
      </c>
      <c r="AD1129">
        <v>25</v>
      </c>
      <c r="AE1129">
        <v>0.1</v>
      </c>
      <c r="AF1129">
        <v>10</v>
      </c>
      <c r="AG1129">
        <v>4.42</v>
      </c>
      <c r="AH1129">
        <v>1245</v>
      </c>
      <c r="AI1129">
        <v>0.27</v>
      </c>
      <c r="AJ1129">
        <v>4.1000000000000002E-2</v>
      </c>
      <c r="AK1129">
        <v>33.799999999999997</v>
      </c>
      <c r="AL1129">
        <v>3.9E-2</v>
      </c>
      <c r="AM1129">
        <v>7.24</v>
      </c>
      <c r="AN1129">
        <v>0.06</v>
      </c>
      <c r="AO1129">
        <v>0.03</v>
      </c>
      <c r="AP1129">
        <v>7.6</v>
      </c>
      <c r="AQ1129">
        <v>0.7</v>
      </c>
      <c r="AR1129">
        <v>20.3</v>
      </c>
      <c r="AS1129">
        <v>0.04</v>
      </c>
      <c r="AT1129">
        <v>1.9</v>
      </c>
      <c r="AU1129">
        <v>1520</v>
      </c>
      <c r="AV1129">
        <v>0.04</v>
      </c>
      <c r="AW1129">
        <v>0.3</v>
      </c>
      <c r="AX1129">
        <v>104</v>
      </c>
      <c r="AY1129">
        <v>-0.1</v>
      </c>
      <c r="AZ1129">
        <v>49.4</v>
      </c>
    </row>
    <row r="1130" spans="1:52" hidden="1" x14ac:dyDescent="0.3">
      <c r="A1130" t="s">
        <v>4239</v>
      </c>
      <c r="B1130" t="s">
        <v>4240</v>
      </c>
      <c r="C1130" s="1" t="str">
        <f t="shared" si="190"/>
        <v>21:1175</v>
      </c>
      <c r="D1130" s="1" t="str">
        <f t="shared" si="187"/>
        <v>21:0241</v>
      </c>
      <c r="E1130" t="s">
        <v>4241</v>
      </c>
      <c r="F1130" t="s">
        <v>4242</v>
      </c>
      <c r="H1130">
        <v>72.095370000000003</v>
      </c>
      <c r="I1130">
        <v>-112.19101000000001</v>
      </c>
      <c r="J1130" s="1" t="str">
        <f t="shared" si="188"/>
        <v>NGR bulk stream sediment</v>
      </c>
      <c r="K1130" s="1" t="str">
        <f t="shared" si="189"/>
        <v>&lt;177 micron (NGR)</v>
      </c>
      <c r="L1130">
        <v>56</v>
      </c>
      <c r="M1130" t="s">
        <v>140</v>
      </c>
      <c r="N1130">
        <v>391</v>
      </c>
      <c r="O1130">
        <v>1</v>
      </c>
      <c r="P1130">
        <v>20</v>
      </c>
      <c r="Q1130">
        <v>1.35</v>
      </c>
      <c r="R1130">
        <v>1.4</v>
      </c>
      <c r="S1130">
        <v>0.3</v>
      </c>
      <c r="T1130">
        <v>-20</v>
      </c>
      <c r="U1130">
        <v>100.7</v>
      </c>
      <c r="V1130">
        <v>0.09</v>
      </c>
      <c r="W1130">
        <v>18.7</v>
      </c>
      <c r="X1130">
        <v>0.06</v>
      </c>
      <c r="Y1130">
        <v>7.8</v>
      </c>
      <c r="Z1130">
        <v>17.899999999999999</v>
      </c>
      <c r="AA1130">
        <v>23.16</v>
      </c>
      <c r="AB1130">
        <v>1.34</v>
      </c>
      <c r="AC1130">
        <v>4.5999999999999996</v>
      </c>
      <c r="AD1130">
        <v>11</v>
      </c>
      <c r="AE1130">
        <v>0.11</v>
      </c>
      <c r="AF1130">
        <v>12.2</v>
      </c>
      <c r="AG1130">
        <v>3.03</v>
      </c>
      <c r="AH1130">
        <v>475</v>
      </c>
      <c r="AI1130">
        <v>0.15</v>
      </c>
      <c r="AJ1130">
        <v>0.01</v>
      </c>
      <c r="AK1130">
        <v>13.9</v>
      </c>
      <c r="AL1130">
        <v>2.7E-2</v>
      </c>
      <c r="AM1130">
        <v>4.26</v>
      </c>
      <c r="AN1130">
        <v>0.04</v>
      </c>
      <c r="AO1130">
        <v>0.03</v>
      </c>
      <c r="AP1130">
        <v>3.2</v>
      </c>
      <c r="AQ1130">
        <v>0.5</v>
      </c>
      <c r="AR1130">
        <v>190.1</v>
      </c>
      <c r="AS1130">
        <v>0.14000000000000001</v>
      </c>
      <c r="AT1130">
        <v>1.6</v>
      </c>
      <c r="AU1130">
        <v>350</v>
      </c>
      <c r="AV1130">
        <v>0.05</v>
      </c>
      <c r="AW1130">
        <v>0.3</v>
      </c>
      <c r="AX1130">
        <v>38</v>
      </c>
      <c r="AY1130">
        <v>-0.1</v>
      </c>
      <c r="AZ1130">
        <v>22.9</v>
      </c>
    </row>
    <row r="1131" spans="1:52" hidden="1" x14ac:dyDescent="0.3">
      <c r="A1131" t="s">
        <v>4243</v>
      </c>
      <c r="B1131" t="s">
        <v>4244</v>
      </c>
      <c r="C1131" s="1" t="str">
        <f t="shared" si="190"/>
        <v>21:1175</v>
      </c>
      <c r="D1131" s="1" t="str">
        <f t="shared" si="187"/>
        <v>21:0241</v>
      </c>
      <c r="E1131" t="s">
        <v>4245</v>
      </c>
      <c r="F1131" t="s">
        <v>4246</v>
      </c>
      <c r="H1131">
        <v>72.099090000000004</v>
      </c>
      <c r="I1131">
        <v>-112.15101</v>
      </c>
      <c r="J1131" s="1" t="str">
        <f t="shared" si="188"/>
        <v>NGR bulk stream sediment</v>
      </c>
      <c r="K1131" s="1" t="str">
        <f t="shared" si="189"/>
        <v>&lt;177 micron (NGR)</v>
      </c>
      <c r="L1131">
        <v>56</v>
      </c>
      <c r="M1131" t="s">
        <v>145</v>
      </c>
      <c r="N1131">
        <v>392</v>
      </c>
      <c r="O1131">
        <v>1</v>
      </c>
      <c r="P1131">
        <v>40</v>
      </c>
      <c r="Q1131">
        <v>1.65</v>
      </c>
      <c r="R1131">
        <v>1.9</v>
      </c>
      <c r="S1131">
        <v>2.4</v>
      </c>
      <c r="T1131">
        <v>-20</v>
      </c>
      <c r="U1131">
        <v>132.69999999999999</v>
      </c>
      <c r="V1131">
        <v>0.11</v>
      </c>
      <c r="W1131">
        <v>8.36</v>
      </c>
      <c r="X1131">
        <v>0.1</v>
      </c>
      <c r="Y1131">
        <v>11.2</v>
      </c>
      <c r="Z1131">
        <v>23.5</v>
      </c>
      <c r="AA1131">
        <v>47.95</v>
      </c>
      <c r="AB1131">
        <v>1.96</v>
      </c>
      <c r="AC1131">
        <v>5.2</v>
      </c>
      <c r="AD1131">
        <v>10</v>
      </c>
      <c r="AE1131">
        <v>0.17</v>
      </c>
      <c r="AF1131">
        <v>11.7</v>
      </c>
      <c r="AG1131">
        <v>6.35</v>
      </c>
      <c r="AH1131">
        <v>565</v>
      </c>
      <c r="AI1131">
        <v>0.22</v>
      </c>
      <c r="AJ1131">
        <v>2.1000000000000001E-2</v>
      </c>
      <c r="AK1131">
        <v>20</v>
      </c>
      <c r="AL1131">
        <v>3.4000000000000002E-2</v>
      </c>
      <c r="AM1131">
        <v>7.26</v>
      </c>
      <c r="AN1131">
        <v>-0.02</v>
      </c>
      <c r="AO1131">
        <v>0.04</v>
      </c>
      <c r="AP1131">
        <v>5.0999999999999996</v>
      </c>
      <c r="AQ1131">
        <v>0.5</v>
      </c>
      <c r="AR1131">
        <v>60.1</v>
      </c>
      <c r="AS1131">
        <v>7.0000000000000007E-2</v>
      </c>
      <c r="AT1131">
        <v>2.2000000000000002</v>
      </c>
      <c r="AU1131">
        <v>600</v>
      </c>
      <c r="AV1131">
        <v>7.0000000000000007E-2</v>
      </c>
      <c r="AW1131">
        <v>0.4</v>
      </c>
      <c r="AX1131">
        <v>51</v>
      </c>
      <c r="AY1131">
        <v>-0.1</v>
      </c>
      <c r="AZ1131">
        <v>38.1</v>
      </c>
    </row>
    <row r="1132" spans="1:52" hidden="1" x14ac:dyDescent="0.3">
      <c r="A1132" t="s">
        <v>4247</v>
      </c>
      <c r="B1132" t="s">
        <v>4248</v>
      </c>
      <c r="C1132" s="1" t="str">
        <f t="shared" si="190"/>
        <v>21:1175</v>
      </c>
      <c r="D1132" s="1" t="str">
        <f t="shared" si="187"/>
        <v>21:0241</v>
      </c>
      <c r="E1132" t="s">
        <v>4249</v>
      </c>
      <c r="F1132" t="s">
        <v>4250</v>
      </c>
      <c r="H1132">
        <v>72.107439999999997</v>
      </c>
      <c r="I1132">
        <v>-112.19201</v>
      </c>
      <c r="J1132" s="1" t="str">
        <f t="shared" si="188"/>
        <v>NGR bulk stream sediment</v>
      </c>
      <c r="K1132" s="1" t="str">
        <f t="shared" si="189"/>
        <v>&lt;177 micron (NGR)</v>
      </c>
      <c r="L1132">
        <v>56</v>
      </c>
      <c r="M1132" t="s">
        <v>150</v>
      </c>
      <c r="N1132">
        <v>393</v>
      </c>
      <c r="O1132">
        <v>1</v>
      </c>
      <c r="P1132">
        <v>12</v>
      </c>
      <c r="Q1132">
        <v>1.1299999999999999</v>
      </c>
      <c r="R1132">
        <v>1.5</v>
      </c>
      <c r="S1132">
        <v>-0.2</v>
      </c>
      <c r="T1132">
        <v>-20</v>
      </c>
      <c r="U1132">
        <v>69.3</v>
      </c>
      <c r="V1132">
        <v>7.0000000000000007E-2</v>
      </c>
      <c r="W1132">
        <v>12.22</v>
      </c>
      <c r="X1132">
        <v>0.06</v>
      </c>
      <c r="Y1132">
        <v>7.3</v>
      </c>
      <c r="Z1132">
        <v>13.5</v>
      </c>
      <c r="AA1132">
        <v>17.46</v>
      </c>
      <c r="AB1132">
        <v>1.34</v>
      </c>
      <c r="AC1132">
        <v>3.4</v>
      </c>
      <c r="AD1132">
        <v>-5</v>
      </c>
      <c r="AE1132">
        <v>0.1</v>
      </c>
      <c r="AF1132">
        <v>7.2</v>
      </c>
      <c r="AG1132">
        <v>5.73</v>
      </c>
      <c r="AH1132">
        <v>278</v>
      </c>
      <c r="AI1132">
        <v>0.18</v>
      </c>
      <c r="AJ1132">
        <v>1.4E-2</v>
      </c>
      <c r="AK1132">
        <v>11.4</v>
      </c>
      <c r="AL1132">
        <v>0.02</v>
      </c>
      <c r="AM1132">
        <v>3.8</v>
      </c>
      <c r="AN1132">
        <v>0.02</v>
      </c>
      <c r="AO1132">
        <v>0.02</v>
      </c>
      <c r="AP1132">
        <v>2.6</v>
      </c>
      <c r="AQ1132">
        <v>0.4</v>
      </c>
      <c r="AR1132">
        <v>71</v>
      </c>
      <c r="AS1132">
        <v>0.11</v>
      </c>
      <c r="AT1132">
        <v>1.1000000000000001</v>
      </c>
      <c r="AU1132">
        <v>420</v>
      </c>
      <c r="AV1132">
        <v>0.05</v>
      </c>
      <c r="AW1132">
        <v>0.3</v>
      </c>
      <c r="AX1132">
        <v>32</v>
      </c>
      <c r="AY1132">
        <v>-0.1</v>
      </c>
      <c r="AZ1132">
        <v>25</v>
      </c>
    </row>
    <row r="1133" spans="1:52" hidden="1" x14ac:dyDescent="0.3">
      <c r="A1133" t="s">
        <v>4251</v>
      </c>
      <c r="B1133" t="s">
        <v>4252</v>
      </c>
      <c r="C1133" s="1" t="str">
        <f t="shared" si="190"/>
        <v>21:1175</v>
      </c>
      <c r="D1133" s="1" t="str">
        <f t="shared" si="187"/>
        <v>21:0241</v>
      </c>
      <c r="E1133" t="s">
        <v>4253</v>
      </c>
      <c r="F1133" t="s">
        <v>4254</v>
      </c>
      <c r="H1133">
        <v>72.125979999999998</v>
      </c>
      <c r="I1133">
        <v>-112.21901</v>
      </c>
      <c r="J1133" s="1" t="str">
        <f t="shared" si="188"/>
        <v>NGR bulk stream sediment</v>
      </c>
      <c r="K1133" s="1" t="str">
        <f t="shared" si="189"/>
        <v>&lt;177 micron (NGR)</v>
      </c>
      <c r="L1133">
        <v>57</v>
      </c>
      <c r="M1133" t="s">
        <v>307</v>
      </c>
      <c r="N1133">
        <v>394</v>
      </c>
      <c r="O1133">
        <v>7</v>
      </c>
      <c r="P1133">
        <v>59</v>
      </c>
      <c r="Q1133">
        <v>1.6</v>
      </c>
      <c r="R1133">
        <v>1.8</v>
      </c>
      <c r="S1133">
        <v>1.5</v>
      </c>
      <c r="T1133">
        <v>-20</v>
      </c>
      <c r="U1133">
        <v>112</v>
      </c>
      <c r="V1133">
        <v>0.12</v>
      </c>
      <c r="W1133">
        <v>9.2799999999999994</v>
      </c>
      <c r="X1133">
        <v>0.13</v>
      </c>
      <c r="Y1133">
        <v>12.1</v>
      </c>
      <c r="Z1133">
        <v>24</v>
      </c>
      <c r="AA1133">
        <v>54.72</v>
      </c>
      <c r="AB1133">
        <v>2.31</v>
      </c>
      <c r="AC1133">
        <v>4.9000000000000004</v>
      </c>
      <c r="AD1133">
        <v>12</v>
      </c>
      <c r="AE1133">
        <v>0.15</v>
      </c>
      <c r="AF1133">
        <v>11.3</v>
      </c>
      <c r="AG1133">
        <v>6.34</v>
      </c>
      <c r="AH1133">
        <v>712</v>
      </c>
      <c r="AI1133">
        <v>0.43</v>
      </c>
      <c r="AJ1133">
        <v>1.4E-2</v>
      </c>
      <c r="AK1133">
        <v>22.1</v>
      </c>
      <c r="AL1133">
        <v>3.5999999999999997E-2</v>
      </c>
      <c r="AM1133">
        <v>7.43</v>
      </c>
      <c r="AN1133">
        <v>0.1</v>
      </c>
      <c r="AO1133">
        <v>0.06</v>
      </c>
      <c r="AP1133">
        <v>5.7</v>
      </c>
      <c r="AQ1133">
        <v>0.8</v>
      </c>
      <c r="AR1133">
        <v>23.3</v>
      </c>
      <c r="AS1133">
        <v>0.06</v>
      </c>
      <c r="AT1133">
        <v>1.9</v>
      </c>
      <c r="AU1133">
        <v>600</v>
      </c>
      <c r="AV1133">
        <v>7.0000000000000007E-2</v>
      </c>
      <c r="AW1133">
        <v>0.3</v>
      </c>
      <c r="AX1133">
        <v>63</v>
      </c>
      <c r="AY1133">
        <v>-0.1</v>
      </c>
      <c r="AZ1133">
        <v>40.200000000000003</v>
      </c>
    </row>
    <row r="1134" spans="1:52" hidden="1" x14ac:dyDescent="0.3">
      <c r="A1134" t="s">
        <v>4255</v>
      </c>
      <c r="B1134" t="s">
        <v>4256</v>
      </c>
      <c r="C1134" s="1" t="str">
        <f t="shared" si="190"/>
        <v>21:1175</v>
      </c>
      <c r="D1134" s="1" t="str">
        <f t="shared" si="187"/>
        <v>21:0241</v>
      </c>
      <c r="E1134" t="s">
        <v>4257</v>
      </c>
      <c r="F1134" t="s">
        <v>4258</v>
      </c>
      <c r="H1134">
        <v>72.127660000000006</v>
      </c>
      <c r="I1134">
        <v>-112.14801</v>
      </c>
      <c r="J1134" s="1" t="str">
        <f t="shared" si="188"/>
        <v>NGR bulk stream sediment</v>
      </c>
      <c r="K1134" s="1" t="str">
        <f t="shared" si="189"/>
        <v>&lt;177 micron (NGR)</v>
      </c>
      <c r="L1134">
        <v>57</v>
      </c>
      <c r="M1134" t="s">
        <v>62</v>
      </c>
      <c r="N1134">
        <v>395</v>
      </c>
      <c r="O1134">
        <v>1</v>
      </c>
      <c r="P1134">
        <v>38</v>
      </c>
      <c r="Q1134">
        <v>1.85</v>
      </c>
      <c r="R1134">
        <v>2.6</v>
      </c>
      <c r="S1134">
        <v>0.8</v>
      </c>
      <c r="T1134">
        <v>24</v>
      </c>
      <c r="U1134">
        <v>116.5</v>
      </c>
      <c r="V1134">
        <v>0.14000000000000001</v>
      </c>
      <c r="W1134">
        <v>6.2</v>
      </c>
      <c r="X1134">
        <v>0.16</v>
      </c>
      <c r="Y1134">
        <v>12.4</v>
      </c>
      <c r="Z1134">
        <v>24</v>
      </c>
      <c r="AA1134">
        <v>40.630000000000003</v>
      </c>
      <c r="AB1134">
        <v>2.1800000000000002</v>
      </c>
      <c r="AC1134">
        <v>6.2</v>
      </c>
      <c r="AD1134">
        <v>9</v>
      </c>
      <c r="AE1134">
        <v>0.18</v>
      </c>
      <c r="AF1134">
        <v>12.5</v>
      </c>
      <c r="AG1134">
        <v>5.7</v>
      </c>
      <c r="AH1134">
        <v>338</v>
      </c>
      <c r="AI1134">
        <v>0.22</v>
      </c>
      <c r="AJ1134">
        <v>2.4E-2</v>
      </c>
      <c r="AK1134">
        <v>20.399999999999999</v>
      </c>
      <c r="AL1134">
        <v>3.4000000000000002E-2</v>
      </c>
      <c r="AM1134">
        <v>8.49</v>
      </c>
      <c r="AN1134">
        <v>-0.02</v>
      </c>
      <c r="AO1134">
        <v>0.05</v>
      </c>
      <c r="AP1134">
        <v>4.4000000000000004</v>
      </c>
      <c r="AQ1134">
        <v>0.5</v>
      </c>
      <c r="AR1134">
        <v>34.700000000000003</v>
      </c>
      <c r="AS1134">
        <v>0.04</v>
      </c>
      <c r="AT1134">
        <v>2.4</v>
      </c>
      <c r="AU1134">
        <v>660</v>
      </c>
      <c r="AV1134">
        <v>0.1</v>
      </c>
      <c r="AW1134">
        <v>0.5</v>
      </c>
      <c r="AX1134">
        <v>51</v>
      </c>
      <c r="AY1134">
        <v>-0.1</v>
      </c>
      <c r="AZ1134">
        <v>59.6</v>
      </c>
    </row>
    <row r="1135" spans="1:52" hidden="1" x14ac:dyDescent="0.3">
      <c r="A1135" t="s">
        <v>4259</v>
      </c>
      <c r="B1135" t="s">
        <v>4260</v>
      </c>
      <c r="C1135" s="1" t="str">
        <f t="shared" si="190"/>
        <v>21:1175</v>
      </c>
      <c r="D1135" s="1" t="str">
        <f t="shared" si="187"/>
        <v>21:0241</v>
      </c>
      <c r="E1135" t="s">
        <v>4253</v>
      </c>
      <c r="F1135" t="s">
        <v>4261</v>
      </c>
      <c r="H1135">
        <v>72.125979999999998</v>
      </c>
      <c r="I1135">
        <v>-112.21901</v>
      </c>
      <c r="J1135" s="1" t="str">
        <f t="shared" si="188"/>
        <v>NGR bulk stream sediment</v>
      </c>
      <c r="K1135" s="1" t="str">
        <f t="shared" si="189"/>
        <v>&lt;177 micron (NGR)</v>
      </c>
      <c r="L1135">
        <v>57</v>
      </c>
      <c r="M1135" t="s">
        <v>311</v>
      </c>
      <c r="N1135">
        <v>396</v>
      </c>
      <c r="O1135">
        <v>1</v>
      </c>
      <c r="P1135">
        <v>56</v>
      </c>
      <c r="Q1135">
        <v>1.64</v>
      </c>
      <c r="R1135">
        <v>2</v>
      </c>
      <c r="S1135">
        <v>1.7</v>
      </c>
      <c r="T1135">
        <v>-20</v>
      </c>
      <c r="U1135">
        <v>106.1</v>
      </c>
      <c r="V1135">
        <v>0.12</v>
      </c>
      <c r="W1135">
        <v>9.6999999999999993</v>
      </c>
      <c r="X1135">
        <v>0.13</v>
      </c>
      <c r="Y1135">
        <v>12.1</v>
      </c>
      <c r="Z1135">
        <v>24.8</v>
      </c>
      <c r="AA1135">
        <v>59.15</v>
      </c>
      <c r="AB1135">
        <v>2.2799999999999998</v>
      </c>
      <c r="AC1135">
        <v>5</v>
      </c>
      <c r="AD1135">
        <v>13</v>
      </c>
      <c r="AE1135">
        <v>0.15</v>
      </c>
      <c r="AF1135">
        <v>11.3</v>
      </c>
      <c r="AG1135">
        <v>6.47</v>
      </c>
      <c r="AH1135">
        <v>739</v>
      </c>
      <c r="AI1135">
        <v>0.42</v>
      </c>
      <c r="AJ1135">
        <v>1.4999999999999999E-2</v>
      </c>
      <c r="AK1135">
        <v>23.6</v>
      </c>
      <c r="AL1135">
        <v>3.5999999999999997E-2</v>
      </c>
      <c r="AM1135">
        <v>7.16</v>
      </c>
      <c r="AN1135">
        <v>0.1</v>
      </c>
      <c r="AO1135">
        <v>0.06</v>
      </c>
      <c r="AP1135">
        <v>5.7</v>
      </c>
      <c r="AQ1135">
        <v>0.7</v>
      </c>
      <c r="AR1135">
        <v>23.4</v>
      </c>
      <c r="AS1135">
        <v>0.06</v>
      </c>
      <c r="AT1135">
        <v>1.9</v>
      </c>
      <c r="AU1135">
        <v>600</v>
      </c>
      <c r="AV1135">
        <v>7.0000000000000007E-2</v>
      </c>
      <c r="AW1135">
        <v>0.3</v>
      </c>
      <c r="AX1135">
        <v>64</v>
      </c>
      <c r="AY1135">
        <v>-0.1</v>
      </c>
      <c r="AZ1135">
        <v>39.799999999999997</v>
      </c>
    </row>
    <row r="1136" spans="1:52" hidden="1" x14ac:dyDescent="0.3">
      <c r="A1136" t="s">
        <v>4262</v>
      </c>
      <c r="B1136" t="s">
        <v>4263</v>
      </c>
      <c r="C1136" s="1" t="str">
        <f t="shared" si="190"/>
        <v>21:1175</v>
      </c>
      <c r="D1136" s="1" t="str">
        <f t="shared" si="187"/>
        <v>21:0241</v>
      </c>
      <c r="E1136" t="s">
        <v>4264</v>
      </c>
      <c r="F1136" t="s">
        <v>4265</v>
      </c>
      <c r="H1136">
        <v>72.146360000000001</v>
      </c>
      <c r="I1136">
        <v>-112.19601</v>
      </c>
      <c r="J1136" s="1" t="str">
        <f t="shared" si="188"/>
        <v>NGR bulk stream sediment</v>
      </c>
      <c r="K1136" s="1" t="str">
        <f t="shared" si="189"/>
        <v>&lt;177 micron (NGR)</v>
      </c>
      <c r="L1136">
        <v>57</v>
      </c>
      <c r="M1136" t="s">
        <v>67</v>
      </c>
      <c r="N1136">
        <v>397</v>
      </c>
      <c r="O1136">
        <v>1</v>
      </c>
      <c r="P1136">
        <v>33</v>
      </c>
      <c r="Q1136">
        <v>1.92</v>
      </c>
      <c r="R1136">
        <v>1.4</v>
      </c>
      <c r="S1136">
        <v>0.6</v>
      </c>
      <c r="T1136">
        <v>-20</v>
      </c>
      <c r="U1136">
        <v>54.7</v>
      </c>
      <c r="V1136">
        <v>0.12</v>
      </c>
      <c r="W1136">
        <v>9.1300000000000008</v>
      </c>
      <c r="X1136">
        <v>0.13</v>
      </c>
      <c r="Y1136">
        <v>10.4</v>
      </c>
      <c r="Z1136">
        <v>26.4</v>
      </c>
      <c r="AA1136">
        <v>34.32</v>
      </c>
      <c r="AB1136">
        <v>1.79</v>
      </c>
      <c r="AC1136">
        <v>5.5</v>
      </c>
      <c r="AD1136">
        <v>-5</v>
      </c>
      <c r="AE1136">
        <v>0.17</v>
      </c>
      <c r="AF1136">
        <v>12.1</v>
      </c>
      <c r="AG1136">
        <v>6.59</v>
      </c>
      <c r="AH1136">
        <v>302</v>
      </c>
      <c r="AI1136">
        <v>0.14000000000000001</v>
      </c>
      <c r="AJ1136">
        <v>2.1999999999999999E-2</v>
      </c>
      <c r="AK1136">
        <v>19.399999999999999</v>
      </c>
      <c r="AL1136">
        <v>2.8000000000000001E-2</v>
      </c>
      <c r="AM1136">
        <v>5.9</v>
      </c>
      <c r="AN1136">
        <v>0.04</v>
      </c>
      <c r="AO1136">
        <v>0.04</v>
      </c>
      <c r="AP1136">
        <v>4.4000000000000004</v>
      </c>
      <c r="AQ1136">
        <v>0.6</v>
      </c>
      <c r="AR1136">
        <v>24.8</v>
      </c>
      <c r="AS1136">
        <v>0.06</v>
      </c>
      <c r="AT1136">
        <v>2.4</v>
      </c>
      <c r="AU1136">
        <v>660</v>
      </c>
      <c r="AV1136">
        <v>0.09</v>
      </c>
      <c r="AW1136">
        <v>0.4</v>
      </c>
      <c r="AX1136">
        <v>54</v>
      </c>
      <c r="AY1136">
        <v>-0.1</v>
      </c>
      <c r="AZ1136">
        <v>50.4</v>
      </c>
    </row>
    <row r="1137" spans="1:52" hidden="1" x14ac:dyDescent="0.3">
      <c r="A1137" t="s">
        <v>4266</v>
      </c>
      <c r="B1137" t="s">
        <v>4267</v>
      </c>
      <c r="C1137" s="1" t="str">
        <f t="shared" si="190"/>
        <v>21:1175</v>
      </c>
      <c r="D1137" s="1" t="str">
        <f>HYPERLINK("http://geochem.nrcan.gc.ca/cdogs/content/svy/svy_e.htm", "")</f>
        <v/>
      </c>
      <c r="G1137" s="1" t="str">
        <f>HYPERLINK("http://geochem.nrcan.gc.ca/cdogs/content/cr_/cr_00162_e.htm", "162")</f>
        <v>162</v>
      </c>
      <c r="J1137" t="s">
        <v>70</v>
      </c>
      <c r="K1137" t="s">
        <v>71</v>
      </c>
      <c r="L1137">
        <v>57</v>
      </c>
      <c r="M1137" t="s">
        <v>72</v>
      </c>
      <c r="N1137">
        <v>398</v>
      </c>
      <c r="O1137">
        <v>8</v>
      </c>
      <c r="P1137">
        <v>79</v>
      </c>
      <c r="Q1137">
        <v>1.06</v>
      </c>
      <c r="R1137">
        <v>5.4</v>
      </c>
      <c r="S1137">
        <v>0.2</v>
      </c>
      <c r="T1137">
        <v>-20</v>
      </c>
      <c r="U1137">
        <v>408.3</v>
      </c>
      <c r="V1137">
        <v>0.08</v>
      </c>
      <c r="W1137">
        <v>3.82</v>
      </c>
      <c r="X1137">
        <v>0.25</v>
      </c>
      <c r="Y1137">
        <v>17.399999999999999</v>
      </c>
      <c r="Z1137">
        <v>48.1</v>
      </c>
      <c r="AA1137">
        <v>38.85</v>
      </c>
      <c r="AB1137">
        <v>3.41</v>
      </c>
      <c r="AC1137">
        <v>3.8</v>
      </c>
      <c r="AD1137">
        <v>46</v>
      </c>
      <c r="AE1137">
        <v>0.06</v>
      </c>
      <c r="AF1137">
        <v>11.8</v>
      </c>
      <c r="AG1137">
        <v>1.59</v>
      </c>
      <c r="AH1137">
        <v>567</v>
      </c>
      <c r="AI1137">
        <v>1.19</v>
      </c>
      <c r="AJ1137">
        <v>2.5999999999999999E-2</v>
      </c>
      <c r="AK1137">
        <v>55.1</v>
      </c>
      <c r="AL1137">
        <v>0.10199999999999999</v>
      </c>
      <c r="AM1137">
        <v>3.82</v>
      </c>
      <c r="AN1137">
        <v>0.13</v>
      </c>
      <c r="AO1137">
        <v>0.28000000000000003</v>
      </c>
      <c r="AP1137">
        <v>6</v>
      </c>
      <c r="AQ1137">
        <v>0.8</v>
      </c>
      <c r="AR1137">
        <v>84.2</v>
      </c>
      <c r="AS1137">
        <v>0.03</v>
      </c>
      <c r="AT1137">
        <v>1.9</v>
      </c>
      <c r="AU1137">
        <v>770</v>
      </c>
      <c r="AV1137">
        <v>0.04</v>
      </c>
      <c r="AW1137">
        <v>0.7</v>
      </c>
      <c r="AX1137">
        <v>77</v>
      </c>
      <c r="AY1137">
        <v>-0.1</v>
      </c>
      <c r="AZ1137">
        <v>66.5</v>
      </c>
    </row>
    <row r="1138" spans="1:52" hidden="1" x14ac:dyDescent="0.3">
      <c r="A1138" t="s">
        <v>4268</v>
      </c>
      <c r="B1138" t="s">
        <v>4269</v>
      </c>
      <c r="C1138" s="1" t="str">
        <f t="shared" si="190"/>
        <v>21:1175</v>
      </c>
      <c r="D1138" s="1" t="str">
        <f t="shared" ref="D1138:D1148" si="191">HYPERLINK("http://geochem.nrcan.gc.ca/cdogs/content/svy/svy210241_e.htm", "21:0241")</f>
        <v>21:0241</v>
      </c>
      <c r="E1138" t="s">
        <v>2785</v>
      </c>
      <c r="F1138" t="s">
        <v>4270</v>
      </c>
      <c r="H1138">
        <v>71.858930000000001</v>
      </c>
      <c r="I1138">
        <v>-113.49408</v>
      </c>
      <c r="J1138" s="1" t="str">
        <f t="shared" ref="J1138:J1148" si="192">HYPERLINK("http://geochem.nrcan.gc.ca/cdogs/content/kwd/kwd020030_e.htm", "NGR bulk stream sediment")</f>
        <v>NGR bulk stream sediment</v>
      </c>
      <c r="K1138" s="1" t="str">
        <f t="shared" ref="K1138:K1148" si="193">HYPERLINK("http://geochem.nrcan.gc.ca/cdogs/content/kwd/kwd080006_e.htm", "&lt;177 micron (NGR)")</f>
        <v>&lt;177 micron (NGR)</v>
      </c>
      <c r="O1138">
        <v>2</v>
      </c>
      <c r="P1138">
        <v>28</v>
      </c>
      <c r="Q1138">
        <v>0.94</v>
      </c>
      <c r="R1138">
        <v>6.1</v>
      </c>
      <c r="S1138">
        <v>1.1000000000000001</v>
      </c>
      <c r="T1138">
        <v>-20</v>
      </c>
      <c r="U1138">
        <v>41.7</v>
      </c>
      <c r="V1138">
        <v>7.0000000000000007E-2</v>
      </c>
      <c r="W1138">
        <v>9.89</v>
      </c>
      <c r="X1138">
        <v>0.08</v>
      </c>
      <c r="Y1138">
        <v>8.8000000000000007</v>
      </c>
      <c r="Z1138">
        <v>15</v>
      </c>
      <c r="AA1138">
        <v>30.22</v>
      </c>
      <c r="AB1138">
        <v>1.61</v>
      </c>
      <c r="AC1138">
        <v>2.8</v>
      </c>
      <c r="AD1138">
        <v>12</v>
      </c>
      <c r="AE1138">
        <v>0.11</v>
      </c>
      <c r="AF1138">
        <v>7.6</v>
      </c>
      <c r="AG1138">
        <v>5.73</v>
      </c>
      <c r="AH1138">
        <v>391</v>
      </c>
      <c r="AI1138">
        <v>2.0299999999999998</v>
      </c>
      <c r="AJ1138">
        <v>0.03</v>
      </c>
      <c r="AK1138">
        <v>15.6</v>
      </c>
      <c r="AL1138">
        <v>0.02</v>
      </c>
      <c r="AM1138">
        <v>8.5299999999999994</v>
      </c>
      <c r="AN1138">
        <v>0.02</v>
      </c>
      <c r="AO1138">
        <v>0.05</v>
      </c>
      <c r="AP1138">
        <v>3.4</v>
      </c>
      <c r="AQ1138">
        <v>0.1</v>
      </c>
      <c r="AR1138">
        <v>38.5</v>
      </c>
      <c r="AS1138">
        <v>-0.02</v>
      </c>
      <c r="AT1138">
        <v>2.1</v>
      </c>
      <c r="AU1138">
        <v>740</v>
      </c>
      <c r="AV1138">
        <v>0.14000000000000001</v>
      </c>
      <c r="AW1138">
        <v>0.5</v>
      </c>
      <c r="AX1138">
        <v>45</v>
      </c>
      <c r="AY1138">
        <v>-0.1</v>
      </c>
      <c r="AZ1138">
        <v>22.4</v>
      </c>
    </row>
    <row r="1139" spans="1:52" hidden="1" x14ac:dyDescent="0.3">
      <c r="A1139" t="s">
        <v>4271</v>
      </c>
      <c r="B1139" t="s">
        <v>4272</v>
      </c>
      <c r="C1139" s="1" t="str">
        <f t="shared" si="190"/>
        <v>21:1175</v>
      </c>
      <c r="D1139" s="1" t="str">
        <f t="shared" si="191"/>
        <v>21:0241</v>
      </c>
      <c r="E1139" t="s">
        <v>2985</v>
      </c>
      <c r="F1139" t="s">
        <v>4273</v>
      </c>
      <c r="H1139">
        <v>71.483400000000003</v>
      </c>
      <c r="I1139">
        <v>-114.22409</v>
      </c>
      <c r="J1139" s="1" t="str">
        <f t="shared" si="192"/>
        <v>NGR bulk stream sediment</v>
      </c>
      <c r="K1139" s="1" t="str">
        <f t="shared" si="193"/>
        <v>&lt;177 micron (NGR)</v>
      </c>
      <c r="O1139">
        <v>2</v>
      </c>
      <c r="P1139">
        <v>38</v>
      </c>
      <c r="Q1139">
        <v>2.2200000000000002</v>
      </c>
      <c r="R1139">
        <v>1.7</v>
      </c>
      <c r="S1139">
        <v>0.8</v>
      </c>
      <c r="T1139">
        <v>-20</v>
      </c>
      <c r="U1139">
        <v>90.8</v>
      </c>
      <c r="V1139">
        <v>0.16</v>
      </c>
      <c r="W1139">
        <v>3.5</v>
      </c>
      <c r="X1139">
        <v>0.09</v>
      </c>
      <c r="Y1139">
        <v>14.6</v>
      </c>
      <c r="Z1139">
        <v>37.9</v>
      </c>
      <c r="AA1139">
        <v>53.29</v>
      </c>
      <c r="AB1139">
        <v>2.76</v>
      </c>
      <c r="AC1139">
        <v>6.6</v>
      </c>
      <c r="AD1139">
        <v>7</v>
      </c>
      <c r="AE1139">
        <v>0.21</v>
      </c>
      <c r="AF1139">
        <v>17.399999999999999</v>
      </c>
      <c r="AG1139">
        <v>4.26</v>
      </c>
      <c r="AH1139">
        <v>341</v>
      </c>
      <c r="AI1139">
        <v>0.15</v>
      </c>
      <c r="AJ1139">
        <v>5.0999999999999997E-2</v>
      </c>
      <c r="AK1139">
        <v>33.4</v>
      </c>
      <c r="AL1139">
        <v>3.2000000000000001E-2</v>
      </c>
      <c r="AM1139">
        <v>8.7100000000000009</v>
      </c>
      <c r="AN1139">
        <v>-0.02</v>
      </c>
      <c r="AO1139">
        <v>0.03</v>
      </c>
      <c r="AP1139">
        <v>6.2</v>
      </c>
      <c r="AQ1139">
        <v>0.3</v>
      </c>
      <c r="AR1139">
        <v>19.600000000000001</v>
      </c>
      <c r="AS1139">
        <v>-0.02</v>
      </c>
      <c r="AT1139">
        <v>3.3</v>
      </c>
      <c r="AU1139">
        <v>1080</v>
      </c>
      <c r="AV1139">
        <v>0.09</v>
      </c>
      <c r="AW1139">
        <v>0.5</v>
      </c>
      <c r="AX1139">
        <v>65</v>
      </c>
      <c r="AY1139">
        <v>-0.1</v>
      </c>
      <c r="AZ1139">
        <v>52.8</v>
      </c>
    </row>
    <row r="1140" spans="1:52" hidden="1" x14ac:dyDescent="0.3">
      <c r="A1140" t="s">
        <v>4274</v>
      </c>
      <c r="B1140" t="s">
        <v>4275</v>
      </c>
      <c r="C1140" s="1" t="str">
        <f t="shared" si="190"/>
        <v>21:1175</v>
      </c>
      <c r="D1140" s="1" t="str">
        <f t="shared" si="191"/>
        <v>21:0241</v>
      </c>
      <c r="E1140" t="s">
        <v>3141</v>
      </c>
      <c r="F1140" t="s">
        <v>4276</v>
      </c>
      <c r="H1140">
        <v>71.378730000000004</v>
      </c>
      <c r="I1140">
        <v>-113.084</v>
      </c>
      <c r="J1140" s="1" t="str">
        <f t="shared" si="192"/>
        <v>NGR bulk stream sediment</v>
      </c>
      <c r="K1140" s="1" t="str">
        <f t="shared" si="193"/>
        <v>&lt;177 micron (NGR)</v>
      </c>
      <c r="O1140">
        <v>2</v>
      </c>
      <c r="P1140">
        <v>20</v>
      </c>
      <c r="Q1140">
        <v>1.7</v>
      </c>
      <c r="R1140">
        <v>1.6</v>
      </c>
      <c r="S1140">
        <v>0.5</v>
      </c>
      <c r="T1140">
        <v>-20</v>
      </c>
      <c r="U1140">
        <v>72.400000000000006</v>
      </c>
      <c r="V1140">
        <v>0.06</v>
      </c>
      <c r="W1140">
        <v>7.29</v>
      </c>
      <c r="X1140">
        <v>0.1</v>
      </c>
      <c r="Y1140">
        <v>14.2</v>
      </c>
      <c r="Z1140">
        <v>37.1</v>
      </c>
      <c r="AA1140">
        <v>34.74</v>
      </c>
      <c r="AB1140">
        <v>2.19</v>
      </c>
      <c r="AC1140">
        <v>4.7</v>
      </c>
      <c r="AD1140">
        <v>12</v>
      </c>
      <c r="AE1140">
        <v>0.12</v>
      </c>
      <c r="AF1140">
        <v>9.9</v>
      </c>
      <c r="AG1140">
        <v>5.17</v>
      </c>
      <c r="AH1140">
        <v>572</v>
      </c>
      <c r="AI1140">
        <v>0.22</v>
      </c>
      <c r="AJ1140">
        <v>7.0000000000000007E-2</v>
      </c>
      <c r="AK1140">
        <v>30.7</v>
      </c>
      <c r="AL1140">
        <v>2.5999999999999999E-2</v>
      </c>
      <c r="AM1140">
        <v>5.22</v>
      </c>
      <c r="AN1140">
        <v>-0.02</v>
      </c>
      <c r="AO1140">
        <v>0.03</v>
      </c>
      <c r="AP1140">
        <v>5.3</v>
      </c>
      <c r="AQ1140">
        <v>0.3</v>
      </c>
      <c r="AR1140">
        <v>27.2</v>
      </c>
      <c r="AS1140">
        <v>0.04</v>
      </c>
      <c r="AT1140">
        <v>2</v>
      </c>
      <c r="AU1140">
        <v>870</v>
      </c>
      <c r="AV1140">
        <v>0.03</v>
      </c>
      <c r="AW1140">
        <v>0.3</v>
      </c>
      <c r="AX1140">
        <v>77</v>
      </c>
      <c r="AY1140">
        <v>-0.1</v>
      </c>
      <c r="AZ1140">
        <v>35</v>
      </c>
    </row>
    <row r="1141" spans="1:52" hidden="1" x14ac:dyDescent="0.3">
      <c r="A1141" t="s">
        <v>4277</v>
      </c>
      <c r="B1141" t="s">
        <v>4278</v>
      </c>
      <c r="C1141" s="1" t="str">
        <f t="shared" si="190"/>
        <v>21:1175</v>
      </c>
      <c r="D1141" s="1" t="str">
        <f t="shared" si="191"/>
        <v>21:0241</v>
      </c>
      <c r="E1141" t="s">
        <v>3241</v>
      </c>
      <c r="F1141" t="s">
        <v>4279</v>
      </c>
      <c r="H1141">
        <v>71.659289999999999</v>
      </c>
      <c r="I1141">
        <v>-113.26804</v>
      </c>
      <c r="J1141" s="1" t="str">
        <f t="shared" si="192"/>
        <v>NGR bulk stream sediment</v>
      </c>
      <c r="K1141" s="1" t="str">
        <f t="shared" si="193"/>
        <v>&lt;177 micron (NGR)</v>
      </c>
      <c r="O1141">
        <v>2</v>
      </c>
      <c r="P1141">
        <v>104</v>
      </c>
      <c r="Q1141">
        <v>5.27</v>
      </c>
      <c r="R1141">
        <v>3</v>
      </c>
      <c r="S1141">
        <v>8.1999999999999993</v>
      </c>
      <c r="T1141">
        <v>-20</v>
      </c>
      <c r="U1141">
        <v>136.5</v>
      </c>
      <c r="V1141">
        <v>0.15</v>
      </c>
      <c r="W1141">
        <v>1.05</v>
      </c>
      <c r="X1141">
        <v>0.13</v>
      </c>
      <c r="Y1141">
        <v>44.4</v>
      </c>
      <c r="Z1141">
        <v>75.7</v>
      </c>
      <c r="AA1141">
        <v>356.56</v>
      </c>
      <c r="AB1141">
        <v>7.54</v>
      </c>
      <c r="AC1141">
        <v>16.399999999999999</v>
      </c>
      <c r="AD1141">
        <v>39</v>
      </c>
      <c r="AE1141">
        <v>0.15</v>
      </c>
      <c r="AF1141">
        <v>13.7</v>
      </c>
      <c r="AG1141">
        <v>2.63</v>
      </c>
      <c r="AH1141">
        <v>1368</v>
      </c>
      <c r="AI1141">
        <v>0.42</v>
      </c>
      <c r="AJ1141">
        <v>4.2000000000000003E-2</v>
      </c>
      <c r="AK1141">
        <v>87.5</v>
      </c>
      <c r="AL1141">
        <v>8.1000000000000003E-2</v>
      </c>
      <c r="AM1141">
        <v>8.09</v>
      </c>
      <c r="AN1141">
        <v>0.08</v>
      </c>
      <c r="AO1141">
        <v>0.04</v>
      </c>
      <c r="AP1141">
        <v>22.6</v>
      </c>
      <c r="AQ1141">
        <v>1.2</v>
      </c>
      <c r="AR1141">
        <v>22.6</v>
      </c>
      <c r="AS1141">
        <v>0.03</v>
      </c>
      <c r="AT1141">
        <v>2.5</v>
      </c>
      <c r="AU1141">
        <v>2820</v>
      </c>
      <c r="AV1141">
        <v>0.09</v>
      </c>
      <c r="AW1141">
        <v>0.7</v>
      </c>
      <c r="AX1141">
        <v>187</v>
      </c>
      <c r="AY1141">
        <v>-0.1</v>
      </c>
      <c r="AZ1141">
        <v>98</v>
      </c>
    </row>
    <row r="1142" spans="1:52" hidden="1" x14ac:dyDescent="0.3">
      <c r="A1142" t="s">
        <v>4280</v>
      </c>
      <c r="B1142" t="s">
        <v>4281</v>
      </c>
      <c r="C1142" s="1" t="str">
        <f t="shared" si="190"/>
        <v>21:1175</v>
      </c>
      <c r="D1142" s="1" t="str">
        <f t="shared" si="191"/>
        <v>21:0241</v>
      </c>
      <c r="E1142" t="s">
        <v>3437</v>
      </c>
      <c r="F1142" t="s">
        <v>4282</v>
      </c>
      <c r="H1142">
        <v>71.207160000000002</v>
      </c>
      <c r="I1142">
        <v>-113.51201</v>
      </c>
      <c r="J1142" s="1" t="str">
        <f t="shared" si="192"/>
        <v>NGR bulk stream sediment</v>
      </c>
      <c r="K1142" s="1" t="str">
        <f t="shared" si="193"/>
        <v>&lt;177 micron (NGR)</v>
      </c>
      <c r="O1142">
        <v>2</v>
      </c>
      <c r="P1142">
        <v>14</v>
      </c>
      <c r="Q1142">
        <v>1.05</v>
      </c>
      <c r="R1142">
        <v>1.2</v>
      </c>
      <c r="S1142">
        <v>0.9</v>
      </c>
      <c r="T1142">
        <v>-20</v>
      </c>
      <c r="U1142">
        <v>29.3</v>
      </c>
      <c r="V1142">
        <v>0.06</v>
      </c>
      <c r="W1142">
        <v>8.93</v>
      </c>
      <c r="X1142">
        <v>7.0000000000000007E-2</v>
      </c>
      <c r="Y1142">
        <v>7.5</v>
      </c>
      <c r="Z1142">
        <v>17.600000000000001</v>
      </c>
      <c r="AA1142">
        <v>26.04</v>
      </c>
      <c r="AB1142">
        <v>1.41</v>
      </c>
      <c r="AC1142">
        <v>3.5</v>
      </c>
      <c r="AD1142">
        <v>-5</v>
      </c>
      <c r="AE1142">
        <v>0.09</v>
      </c>
      <c r="AF1142">
        <v>10.3</v>
      </c>
      <c r="AG1142">
        <v>5.79</v>
      </c>
      <c r="AH1142">
        <v>182</v>
      </c>
      <c r="AI1142">
        <v>0.18</v>
      </c>
      <c r="AJ1142">
        <v>2.5999999999999999E-2</v>
      </c>
      <c r="AK1142">
        <v>14.7</v>
      </c>
      <c r="AL1142">
        <v>1.9E-2</v>
      </c>
      <c r="AM1142">
        <v>6.16</v>
      </c>
      <c r="AN1142">
        <v>-0.02</v>
      </c>
      <c r="AO1142">
        <v>0.04</v>
      </c>
      <c r="AP1142">
        <v>4</v>
      </c>
      <c r="AQ1142">
        <v>-0.1</v>
      </c>
      <c r="AR1142">
        <v>30.4</v>
      </c>
      <c r="AS1142">
        <v>0.04</v>
      </c>
      <c r="AT1142">
        <v>2.7</v>
      </c>
      <c r="AU1142">
        <v>600</v>
      </c>
      <c r="AV1142">
        <v>0.04</v>
      </c>
      <c r="AW1142">
        <v>0.4</v>
      </c>
      <c r="AX1142">
        <v>39</v>
      </c>
      <c r="AY1142">
        <v>-0.1</v>
      </c>
      <c r="AZ1142">
        <v>29.9</v>
      </c>
    </row>
    <row r="1143" spans="1:52" hidden="1" x14ac:dyDescent="0.3">
      <c r="A1143" t="s">
        <v>4283</v>
      </c>
      <c r="B1143" t="s">
        <v>4284</v>
      </c>
      <c r="C1143" s="1" t="str">
        <f t="shared" si="190"/>
        <v>21:1175</v>
      </c>
      <c r="D1143" s="1" t="str">
        <f t="shared" si="191"/>
        <v>21:0241</v>
      </c>
      <c r="E1143" t="s">
        <v>3543</v>
      </c>
      <c r="F1143" t="s">
        <v>4285</v>
      </c>
      <c r="H1143">
        <v>71.478250000000003</v>
      </c>
      <c r="I1143">
        <v>-113.73105</v>
      </c>
      <c r="J1143" s="1" t="str">
        <f t="shared" si="192"/>
        <v>NGR bulk stream sediment</v>
      </c>
      <c r="K1143" s="1" t="str">
        <f t="shared" si="193"/>
        <v>&lt;177 micron (NGR)</v>
      </c>
      <c r="O1143">
        <v>2</v>
      </c>
      <c r="P1143">
        <v>55</v>
      </c>
      <c r="Q1143">
        <v>2.67</v>
      </c>
      <c r="R1143">
        <v>3.3</v>
      </c>
      <c r="S1143">
        <v>1.3</v>
      </c>
      <c r="T1143">
        <v>-20</v>
      </c>
      <c r="U1143">
        <v>119</v>
      </c>
      <c r="V1143">
        <v>0.24</v>
      </c>
      <c r="W1143">
        <v>1.1399999999999999</v>
      </c>
      <c r="X1143">
        <v>0.35</v>
      </c>
      <c r="Y1143">
        <v>25.3</v>
      </c>
      <c r="Z1143">
        <v>78.2</v>
      </c>
      <c r="AA1143">
        <v>101.77</v>
      </c>
      <c r="AB1143">
        <v>4.1399999999999997</v>
      </c>
      <c r="AC1143">
        <v>9</v>
      </c>
      <c r="AD1143">
        <v>19</v>
      </c>
      <c r="AE1143">
        <v>0.11</v>
      </c>
      <c r="AF1143">
        <v>14.6</v>
      </c>
      <c r="AG1143">
        <v>3.43</v>
      </c>
      <c r="AH1143">
        <v>306</v>
      </c>
      <c r="AI1143">
        <v>0.31</v>
      </c>
      <c r="AJ1143">
        <v>6.4000000000000001E-2</v>
      </c>
      <c r="AK1143">
        <v>50.2</v>
      </c>
      <c r="AL1143">
        <v>4.2000000000000003E-2</v>
      </c>
      <c r="AM1143">
        <v>24.37</v>
      </c>
      <c r="AN1143">
        <v>0.04</v>
      </c>
      <c r="AO1143">
        <v>0.05</v>
      </c>
      <c r="AP1143">
        <v>11.6</v>
      </c>
      <c r="AQ1143">
        <v>0.4</v>
      </c>
      <c r="AR1143">
        <v>17.2</v>
      </c>
      <c r="AS1143">
        <v>0.04</v>
      </c>
      <c r="AT1143">
        <v>2.5</v>
      </c>
      <c r="AU1143">
        <v>2850</v>
      </c>
      <c r="AV1143">
        <v>7.0000000000000007E-2</v>
      </c>
      <c r="AW1143">
        <v>0.6</v>
      </c>
      <c r="AX1143">
        <v>171</v>
      </c>
      <c r="AY1143">
        <v>-0.1</v>
      </c>
      <c r="AZ1143">
        <v>186</v>
      </c>
    </row>
    <row r="1144" spans="1:52" hidden="1" x14ac:dyDescent="0.3">
      <c r="A1144" t="s">
        <v>4286</v>
      </c>
      <c r="B1144" t="s">
        <v>4287</v>
      </c>
      <c r="C1144" s="1" t="str">
        <f t="shared" si="190"/>
        <v>21:1175</v>
      </c>
      <c r="D1144" s="1" t="str">
        <f t="shared" si="191"/>
        <v>21:0241</v>
      </c>
      <c r="E1144" t="s">
        <v>3673</v>
      </c>
      <c r="F1144" t="s">
        <v>4288</v>
      </c>
      <c r="H1144">
        <v>71.041219999999996</v>
      </c>
      <c r="I1144">
        <v>-114.85908000000001</v>
      </c>
      <c r="J1144" s="1" t="str">
        <f t="shared" si="192"/>
        <v>NGR bulk stream sediment</v>
      </c>
      <c r="K1144" s="1" t="str">
        <f t="shared" si="193"/>
        <v>&lt;177 micron (NGR)</v>
      </c>
      <c r="O1144">
        <v>2</v>
      </c>
      <c r="P1144">
        <v>11</v>
      </c>
      <c r="Q1144">
        <v>0.44</v>
      </c>
      <c r="R1144">
        <v>1.1000000000000001</v>
      </c>
      <c r="S1144">
        <v>-0.2</v>
      </c>
      <c r="T1144">
        <v>-20</v>
      </c>
      <c r="U1144">
        <v>32.5</v>
      </c>
      <c r="V1144">
        <v>0.05</v>
      </c>
      <c r="W1144">
        <v>11.99</v>
      </c>
      <c r="X1144">
        <v>0.06</v>
      </c>
      <c r="Y1144">
        <v>3.2</v>
      </c>
      <c r="Z1144">
        <v>9.1999999999999993</v>
      </c>
      <c r="AA1144">
        <v>6.88</v>
      </c>
      <c r="AB1144">
        <v>0.67</v>
      </c>
      <c r="AC1144">
        <v>1.6</v>
      </c>
      <c r="AD1144">
        <v>-5</v>
      </c>
      <c r="AE1144">
        <v>0.13</v>
      </c>
      <c r="AF1144">
        <v>9.1999999999999993</v>
      </c>
      <c r="AG1144">
        <v>7.19</v>
      </c>
      <c r="AH1144">
        <v>259</v>
      </c>
      <c r="AI1144">
        <v>0.21</v>
      </c>
      <c r="AJ1144">
        <v>1.4E-2</v>
      </c>
      <c r="AK1144">
        <v>6.4</v>
      </c>
      <c r="AL1144">
        <v>0.02</v>
      </c>
      <c r="AM1144">
        <v>4.33</v>
      </c>
      <c r="AN1144">
        <v>-0.02</v>
      </c>
      <c r="AO1144">
        <v>0.02</v>
      </c>
      <c r="AP1144">
        <v>2.2000000000000002</v>
      </c>
      <c r="AQ1144">
        <v>0.2</v>
      </c>
      <c r="AR1144">
        <v>40.799999999999997</v>
      </c>
      <c r="AS1144">
        <v>-0.02</v>
      </c>
      <c r="AT1144">
        <v>4.0999999999999996</v>
      </c>
      <c r="AU1144">
        <v>180</v>
      </c>
      <c r="AV1144">
        <v>0.05</v>
      </c>
      <c r="AW1144">
        <v>0.4</v>
      </c>
      <c r="AX1144">
        <v>15</v>
      </c>
      <c r="AY1144">
        <v>-0.1</v>
      </c>
      <c r="AZ1144">
        <v>11.4</v>
      </c>
    </row>
    <row r="1145" spans="1:52" hidden="1" x14ac:dyDescent="0.3">
      <c r="A1145" t="s">
        <v>4289</v>
      </c>
      <c r="B1145" t="s">
        <v>4290</v>
      </c>
      <c r="C1145" s="1" t="str">
        <f t="shared" si="190"/>
        <v>21:1175</v>
      </c>
      <c r="D1145" s="1" t="str">
        <f t="shared" si="191"/>
        <v>21:0241</v>
      </c>
      <c r="E1145" t="s">
        <v>3749</v>
      </c>
      <c r="F1145" t="s">
        <v>4291</v>
      </c>
      <c r="H1145">
        <v>71.169510000000002</v>
      </c>
      <c r="I1145">
        <v>-113.73002</v>
      </c>
      <c r="J1145" s="1" t="str">
        <f t="shared" si="192"/>
        <v>NGR bulk stream sediment</v>
      </c>
      <c r="K1145" s="1" t="str">
        <f t="shared" si="193"/>
        <v>&lt;177 micron (NGR)</v>
      </c>
      <c r="O1145">
        <v>2</v>
      </c>
      <c r="P1145">
        <v>21</v>
      </c>
      <c r="Q1145">
        <v>1.51</v>
      </c>
      <c r="R1145">
        <v>0.9</v>
      </c>
      <c r="S1145">
        <v>1.3</v>
      </c>
      <c r="T1145">
        <v>-20</v>
      </c>
      <c r="U1145">
        <v>38.700000000000003</v>
      </c>
      <c r="V1145">
        <v>0.05</v>
      </c>
      <c r="W1145">
        <v>8.7100000000000009</v>
      </c>
      <c r="X1145">
        <v>0.08</v>
      </c>
      <c r="Y1145">
        <v>14.9</v>
      </c>
      <c r="Z1145">
        <v>14.3</v>
      </c>
      <c r="AA1145">
        <v>72.08</v>
      </c>
      <c r="AB1145">
        <v>2.4500000000000002</v>
      </c>
      <c r="AC1145">
        <v>4.5</v>
      </c>
      <c r="AD1145">
        <v>12</v>
      </c>
      <c r="AE1145">
        <v>7.0000000000000007E-2</v>
      </c>
      <c r="AF1145">
        <v>9.6999999999999993</v>
      </c>
      <c r="AG1145">
        <v>5.95</v>
      </c>
      <c r="AH1145">
        <v>274</v>
      </c>
      <c r="AI1145">
        <v>0.23</v>
      </c>
      <c r="AJ1145">
        <v>0.06</v>
      </c>
      <c r="AK1145">
        <v>32.799999999999997</v>
      </c>
      <c r="AL1145">
        <v>2.7E-2</v>
      </c>
      <c r="AM1145">
        <v>6.18</v>
      </c>
      <c r="AN1145">
        <v>-0.02</v>
      </c>
      <c r="AO1145">
        <v>0.03</v>
      </c>
      <c r="AP1145">
        <v>6.5</v>
      </c>
      <c r="AQ1145">
        <v>0.3</v>
      </c>
      <c r="AR1145">
        <v>35</v>
      </c>
      <c r="AS1145">
        <v>-0.02</v>
      </c>
      <c r="AT1145">
        <v>2.5</v>
      </c>
      <c r="AU1145">
        <v>570</v>
      </c>
      <c r="AV1145">
        <v>0.03</v>
      </c>
      <c r="AW1145">
        <v>0.4</v>
      </c>
      <c r="AX1145">
        <v>80</v>
      </c>
      <c r="AY1145">
        <v>-0.1</v>
      </c>
      <c r="AZ1145">
        <v>34.200000000000003</v>
      </c>
    </row>
    <row r="1146" spans="1:52" hidden="1" x14ac:dyDescent="0.3">
      <c r="A1146" t="s">
        <v>4292</v>
      </c>
      <c r="B1146" t="s">
        <v>4293</v>
      </c>
      <c r="C1146" s="1" t="str">
        <f t="shared" si="190"/>
        <v>21:1175</v>
      </c>
      <c r="D1146" s="1" t="str">
        <f t="shared" si="191"/>
        <v>21:0241</v>
      </c>
      <c r="E1146" t="s">
        <v>3959</v>
      </c>
      <c r="F1146" t="s">
        <v>4294</v>
      </c>
      <c r="H1146">
        <v>72.176749999999998</v>
      </c>
      <c r="I1146">
        <v>-112.38103</v>
      </c>
      <c r="J1146" s="1" t="str">
        <f t="shared" si="192"/>
        <v>NGR bulk stream sediment</v>
      </c>
      <c r="K1146" s="1" t="str">
        <f t="shared" si="193"/>
        <v>&lt;177 micron (NGR)</v>
      </c>
      <c r="O1146">
        <v>2</v>
      </c>
      <c r="P1146">
        <v>31</v>
      </c>
      <c r="Q1146">
        <v>1.43</v>
      </c>
      <c r="R1146">
        <v>1.1000000000000001</v>
      </c>
      <c r="S1146">
        <v>0.9</v>
      </c>
      <c r="T1146">
        <v>-20</v>
      </c>
      <c r="U1146">
        <v>48</v>
      </c>
      <c r="V1146">
        <v>0.06</v>
      </c>
      <c r="W1146">
        <v>3</v>
      </c>
      <c r="X1146">
        <v>0.1</v>
      </c>
      <c r="Y1146">
        <v>12</v>
      </c>
      <c r="Z1146">
        <v>32.700000000000003</v>
      </c>
      <c r="AA1146">
        <v>43.68</v>
      </c>
      <c r="AB1146">
        <v>1.72</v>
      </c>
      <c r="AC1146">
        <v>5.0999999999999996</v>
      </c>
      <c r="AD1146">
        <v>16</v>
      </c>
      <c r="AE1146">
        <v>0.09</v>
      </c>
      <c r="AF1146">
        <v>9.6999999999999993</v>
      </c>
      <c r="AG1146">
        <v>2.83</v>
      </c>
      <c r="AH1146">
        <v>143</v>
      </c>
      <c r="AI1146">
        <v>0.15</v>
      </c>
      <c r="AJ1146">
        <v>3.4000000000000002E-2</v>
      </c>
      <c r="AK1146">
        <v>23.8</v>
      </c>
      <c r="AL1146">
        <v>3.6999999999999998E-2</v>
      </c>
      <c r="AM1146">
        <v>6.97</v>
      </c>
      <c r="AN1146">
        <v>0.12</v>
      </c>
      <c r="AO1146">
        <v>0.06</v>
      </c>
      <c r="AP1146">
        <v>5.8</v>
      </c>
      <c r="AQ1146">
        <v>0.4</v>
      </c>
      <c r="AR1146">
        <v>17.8</v>
      </c>
      <c r="AS1146">
        <v>-0.02</v>
      </c>
      <c r="AT1146">
        <v>1.9</v>
      </c>
      <c r="AU1146">
        <v>1120</v>
      </c>
      <c r="AV1146">
        <v>0.04</v>
      </c>
      <c r="AW1146">
        <v>0.9</v>
      </c>
      <c r="AX1146">
        <v>70</v>
      </c>
      <c r="AY1146">
        <v>-0.1</v>
      </c>
      <c r="AZ1146">
        <v>39.299999999999997</v>
      </c>
    </row>
    <row r="1147" spans="1:52" hidden="1" x14ac:dyDescent="0.3">
      <c r="A1147" t="s">
        <v>4295</v>
      </c>
      <c r="B1147" t="s">
        <v>4296</v>
      </c>
      <c r="C1147" s="1" t="str">
        <f t="shared" si="190"/>
        <v>21:1175</v>
      </c>
      <c r="D1147" s="1" t="str">
        <f t="shared" si="191"/>
        <v>21:0241</v>
      </c>
      <c r="E1147" t="s">
        <v>4017</v>
      </c>
      <c r="F1147" t="s">
        <v>4297</v>
      </c>
      <c r="H1147">
        <v>72.036540000000002</v>
      </c>
      <c r="I1147">
        <v>-112.93805999999999</v>
      </c>
      <c r="J1147" s="1" t="str">
        <f t="shared" si="192"/>
        <v>NGR bulk stream sediment</v>
      </c>
      <c r="K1147" s="1" t="str">
        <f t="shared" si="193"/>
        <v>&lt;177 micron (NGR)</v>
      </c>
      <c r="O1147">
        <v>2</v>
      </c>
      <c r="P1147">
        <v>61</v>
      </c>
      <c r="Q1147">
        <v>2.48</v>
      </c>
      <c r="R1147">
        <v>1.5</v>
      </c>
      <c r="S1147">
        <v>2.7</v>
      </c>
      <c r="T1147">
        <v>-20</v>
      </c>
      <c r="U1147">
        <v>86.9</v>
      </c>
      <c r="V1147">
        <v>0.09</v>
      </c>
      <c r="W1147">
        <v>3.44</v>
      </c>
      <c r="X1147">
        <v>0.17</v>
      </c>
      <c r="Y1147">
        <v>26.1</v>
      </c>
      <c r="Z1147">
        <v>46</v>
      </c>
      <c r="AA1147">
        <v>115.83</v>
      </c>
      <c r="AB1147">
        <v>4.7</v>
      </c>
      <c r="AC1147">
        <v>8.6</v>
      </c>
      <c r="AD1147">
        <v>12</v>
      </c>
      <c r="AE1147">
        <v>0.11</v>
      </c>
      <c r="AF1147">
        <v>11.7</v>
      </c>
      <c r="AG1147">
        <v>3.09</v>
      </c>
      <c r="AH1147">
        <v>1093</v>
      </c>
      <c r="AI1147">
        <v>0.43</v>
      </c>
      <c r="AJ1147">
        <v>6.6000000000000003E-2</v>
      </c>
      <c r="AK1147">
        <v>49.3</v>
      </c>
      <c r="AL1147">
        <v>4.2999999999999997E-2</v>
      </c>
      <c r="AM1147">
        <v>6.84</v>
      </c>
      <c r="AN1147">
        <v>0.04</v>
      </c>
      <c r="AO1147">
        <v>0.05</v>
      </c>
      <c r="AP1147">
        <v>11.1</v>
      </c>
      <c r="AQ1147">
        <v>0.4</v>
      </c>
      <c r="AR1147">
        <v>20.7</v>
      </c>
      <c r="AS1147">
        <v>0.03</v>
      </c>
      <c r="AT1147">
        <v>2.4</v>
      </c>
      <c r="AU1147">
        <v>3150</v>
      </c>
      <c r="AV1147">
        <v>0.04</v>
      </c>
      <c r="AW1147">
        <v>0.4</v>
      </c>
      <c r="AX1147">
        <v>184</v>
      </c>
      <c r="AY1147">
        <v>-0.1</v>
      </c>
      <c r="AZ1147">
        <v>61.7</v>
      </c>
    </row>
    <row r="1148" spans="1:52" hidden="1" x14ac:dyDescent="0.3">
      <c r="A1148" t="s">
        <v>4298</v>
      </c>
      <c r="B1148" t="s">
        <v>4299</v>
      </c>
      <c r="C1148" s="1" t="str">
        <f t="shared" si="190"/>
        <v>21:1175</v>
      </c>
      <c r="D1148" s="1" t="str">
        <f t="shared" si="191"/>
        <v>21:0241</v>
      </c>
      <c r="E1148" t="s">
        <v>4257</v>
      </c>
      <c r="F1148" t="s">
        <v>4300</v>
      </c>
      <c r="H1148">
        <v>72.127660000000006</v>
      </c>
      <c r="I1148">
        <v>-112.14801</v>
      </c>
      <c r="J1148" s="1" t="str">
        <f t="shared" si="192"/>
        <v>NGR bulk stream sediment</v>
      </c>
      <c r="K1148" s="1" t="str">
        <f t="shared" si="193"/>
        <v>&lt;177 micron (NGR)</v>
      </c>
      <c r="O1148">
        <v>2</v>
      </c>
      <c r="P1148">
        <v>36</v>
      </c>
      <c r="Q1148">
        <v>1.87</v>
      </c>
      <c r="R1148">
        <v>2.8</v>
      </c>
      <c r="S1148">
        <v>0.5</v>
      </c>
      <c r="T1148">
        <v>-20</v>
      </c>
      <c r="U1148">
        <v>138.4</v>
      </c>
      <c r="V1148">
        <v>0.14000000000000001</v>
      </c>
      <c r="W1148">
        <v>6.06</v>
      </c>
      <c r="X1148">
        <v>0.15</v>
      </c>
      <c r="Y1148">
        <v>11.9</v>
      </c>
      <c r="Z1148">
        <v>24.1</v>
      </c>
      <c r="AA1148">
        <v>39.71</v>
      </c>
      <c r="AB1148">
        <v>2.2200000000000002</v>
      </c>
      <c r="AC1148">
        <v>6.2</v>
      </c>
      <c r="AD1148">
        <v>11</v>
      </c>
      <c r="AE1148">
        <v>0.18</v>
      </c>
      <c r="AF1148">
        <v>13.4</v>
      </c>
      <c r="AG1148">
        <v>5.67</v>
      </c>
      <c r="AH1148">
        <v>340</v>
      </c>
      <c r="AI1148">
        <v>0.24</v>
      </c>
      <c r="AJ1148">
        <v>0.02</v>
      </c>
      <c r="AK1148">
        <v>20.2</v>
      </c>
      <c r="AL1148">
        <v>3.4000000000000002E-2</v>
      </c>
      <c r="AM1148">
        <v>8.9</v>
      </c>
      <c r="AN1148">
        <v>-0.02</v>
      </c>
      <c r="AO1148">
        <v>0.05</v>
      </c>
      <c r="AP1148">
        <v>4.7</v>
      </c>
      <c r="AQ1148">
        <v>0.5</v>
      </c>
      <c r="AR1148">
        <v>35.5</v>
      </c>
      <c r="AS1148">
        <v>0.04</v>
      </c>
      <c r="AT1148">
        <v>2.5</v>
      </c>
      <c r="AU1148">
        <v>670</v>
      </c>
      <c r="AV1148">
        <v>0.11</v>
      </c>
      <c r="AW1148">
        <v>0.5</v>
      </c>
      <c r="AX1148">
        <v>51</v>
      </c>
      <c r="AY1148">
        <v>-0.1</v>
      </c>
      <c r="AZ1148">
        <v>58.3</v>
      </c>
    </row>
    <row r="1149" spans="1:52" hidden="1" x14ac:dyDescent="0.3">
      <c r="A1149" t="s">
        <v>4301</v>
      </c>
      <c r="B1149" t="s">
        <v>4302</v>
      </c>
      <c r="C1149" s="1" t="str">
        <f t="shared" si="190"/>
        <v>21:1175</v>
      </c>
      <c r="D1149" s="1" t="str">
        <f t="shared" ref="D1149:D1181" si="194">HYPERLINK("http://geochem.nrcan.gc.ca/cdogs/content/svy/svy_e.htm", "")</f>
        <v/>
      </c>
      <c r="G1149" s="1" t="str">
        <f t="shared" ref="G1149:G1159" si="195">HYPERLINK("http://geochem.nrcan.gc.ca/cdogs/content/cr_/cr_00166_e.htm", "166")</f>
        <v>166</v>
      </c>
      <c r="J1149" t="s">
        <v>70</v>
      </c>
      <c r="K1149" t="s">
        <v>71</v>
      </c>
      <c r="O1149">
        <v>4</v>
      </c>
      <c r="P1149">
        <v>-2</v>
      </c>
      <c r="Q1149">
        <v>-0.01</v>
      </c>
      <c r="R1149">
        <v>-0.1</v>
      </c>
      <c r="S1149">
        <v>-0.2</v>
      </c>
      <c r="T1149">
        <v>-20</v>
      </c>
      <c r="U1149">
        <v>-0.5</v>
      </c>
      <c r="V1149">
        <v>-0.02</v>
      </c>
      <c r="W1149">
        <v>-0.01</v>
      </c>
      <c r="X1149">
        <v>-0.01</v>
      </c>
      <c r="Y1149">
        <v>-0.1</v>
      </c>
      <c r="Z1149">
        <v>-0.5</v>
      </c>
      <c r="AA1149">
        <v>-0.01</v>
      </c>
      <c r="AB1149">
        <v>-0.01</v>
      </c>
      <c r="AC1149">
        <v>-0.1</v>
      </c>
      <c r="AD1149">
        <v>-5</v>
      </c>
      <c r="AE1149">
        <v>-0.01</v>
      </c>
      <c r="AF1149">
        <v>-0.5</v>
      </c>
      <c r="AG1149">
        <v>-0.01</v>
      </c>
      <c r="AH1149">
        <v>-1</v>
      </c>
      <c r="AI1149">
        <v>-0.01</v>
      </c>
      <c r="AJ1149">
        <v>-1E-3</v>
      </c>
      <c r="AK1149">
        <v>-0.1</v>
      </c>
      <c r="AL1149">
        <v>-1E-3</v>
      </c>
      <c r="AM1149">
        <v>-0.01</v>
      </c>
      <c r="AN1149">
        <v>-0.02</v>
      </c>
      <c r="AO1149">
        <v>-0.02</v>
      </c>
      <c r="AP1149">
        <v>-0.1</v>
      </c>
      <c r="AQ1149">
        <v>-0.1</v>
      </c>
      <c r="AR1149">
        <v>-0.5</v>
      </c>
      <c r="AS1149">
        <v>-0.02</v>
      </c>
      <c r="AT1149">
        <v>-0.1</v>
      </c>
      <c r="AU1149">
        <v>-10</v>
      </c>
      <c r="AV1149">
        <v>-0.02</v>
      </c>
      <c r="AW1149">
        <v>-0.1</v>
      </c>
      <c r="AX1149">
        <v>-2</v>
      </c>
      <c r="AY1149">
        <v>-0.1</v>
      </c>
      <c r="AZ1149">
        <v>-0.1</v>
      </c>
    </row>
    <row r="1150" spans="1:52" hidden="1" x14ac:dyDescent="0.3">
      <c r="A1150" t="s">
        <v>4303</v>
      </c>
      <c r="B1150" t="s">
        <v>4304</v>
      </c>
      <c r="C1150" s="1" t="str">
        <f t="shared" si="190"/>
        <v>21:1175</v>
      </c>
      <c r="D1150" s="1" t="str">
        <f t="shared" si="194"/>
        <v/>
      </c>
      <c r="G1150" s="1" t="str">
        <f t="shared" si="195"/>
        <v>166</v>
      </c>
      <c r="J1150" t="s">
        <v>70</v>
      </c>
      <c r="K1150" t="s">
        <v>71</v>
      </c>
      <c r="O1150">
        <v>4</v>
      </c>
      <c r="P1150">
        <v>-2</v>
      </c>
      <c r="Q1150">
        <v>-0.01</v>
      </c>
      <c r="R1150">
        <v>-0.1</v>
      </c>
      <c r="S1150">
        <v>-0.2</v>
      </c>
      <c r="T1150">
        <v>-20</v>
      </c>
      <c r="U1150">
        <v>-0.5</v>
      </c>
      <c r="V1150">
        <v>-0.02</v>
      </c>
      <c r="W1150">
        <v>-0.01</v>
      </c>
      <c r="X1150">
        <v>-0.01</v>
      </c>
      <c r="Y1150">
        <v>-0.1</v>
      </c>
      <c r="Z1150">
        <v>-0.5</v>
      </c>
      <c r="AA1150">
        <v>-0.01</v>
      </c>
      <c r="AB1150">
        <v>-0.01</v>
      </c>
      <c r="AC1150">
        <v>-0.1</v>
      </c>
      <c r="AD1150">
        <v>-5</v>
      </c>
      <c r="AE1150">
        <v>-0.01</v>
      </c>
      <c r="AF1150">
        <v>-0.5</v>
      </c>
      <c r="AG1150">
        <v>-0.01</v>
      </c>
      <c r="AH1150">
        <v>-1</v>
      </c>
      <c r="AI1150">
        <v>-0.01</v>
      </c>
      <c r="AJ1150">
        <v>-1E-3</v>
      </c>
      <c r="AK1150">
        <v>-0.1</v>
      </c>
      <c r="AL1150">
        <v>-1E-3</v>
      </c>
      <c r="AM1150">
        <v>-0.01</v>
      </c>
      <c r="AN1150">
        <v>-0.02</v>
      </c>
      <c r="AO1150">
        <v>-0.02</v>
      </c>
      <c r="AP1150">
        <v>-0.1</v>
      </c>
      <c r="AQ1150">
        <v>-0.1</v>
      </c>
      <c r="AR1150">
        <v>-0.5</v>
      </c>
      <c r="AS1150">
        <v>-0.02</v>
      </c>
      <c r="AT1150">
        <v>-0.1</v>
      </c>
      <c r="AU1150">
        <v>-10</v>
      </c>
      <c r="AV1150">
        <v>-0.02</v>
      </c>
      <c r="AW1150">
        <v>-0.1</v>
      </c>
      <c r="AX1150">
        <v>-2</v>
      </c>
      <c r="AY1150">
        <v>-0.1</v>
      </c>
      <c r="AZ1150">
        <v>-0.1</v>
      </c>
    </row>
    <row r="1151" spans="1:52" hidden="1" x14ac:dyDescent="0.3">
      <c r="A1151" t="s">
        <v>4305</v>
      </c>
      <c r="B1151" t="s">
        <v>4306</v>
      </c>
      <c r="C1151" s="1" t="str">
        <f t="shared" si="190"/>
        <v>21:1175</v>
      </c>
      <c r="D1151" s="1" t="str">
        <f t="shared" si="194"/>
        <v/>
      </c>
      <c r="G1151" s="1" t="str">
        <f t="shared" si="195"/>
        <v>166</v>
      </c>
      <c r="J1151" t="s">
        <v>70</v>
      </c>
      <c r="K1151" t="s">
        <v>71</v>
      </c>
      <c r="O1151">
        <v>4</v>
      </c>
      <c r="P1151">
        <v>-2</v>
      </c>
      <c r="Q1151">
        <v>-0.01</v>
      </c>
      <c r="R1151">
        <v>-0.1</v>
      </c>
      <c r="S1151">
        <v>-0.2</v>
      </c>
      <c r="T1151">
        <v>-20</v>
      </c>
      <c r="U1151">
        <v>-0.5</v>
      </c>
      <c r="V1151">
        <v>-0.02</v>
      </c>
      <c r="W1151">
        <v>-0.01</v>
      </c>
      <c r="X1151">
        <v>-0.01</v>
      </c>
      <c r="Y1151">
        <v>-0.1</v>
      </c>
      <c r="Z1151">
        <v>-0.5</v>
      </c>
      <c r="AA1151">
        <v>-0.01</v>
      </c>
      <c r="AB1151">
        <v>-0.01</v>
      </c>
      <c r="AC1151">
        <v>-0.1</v>
      </c>
      <c r="AD1151">
        <v>-5</v>
      </c>
      <c r="AE1151">
        <v>-0.01</v>
      </c>
      <c r="AF1151">
        <v>-0.5</v>
      </c>
      <c r="AG1151">
        <v>-0.01</v>
      </c>
      <c r="AH1151">
        <v>-1</v>
      </c>
      <c r="AI1151">
        <v>-0.01</v>
      </c>
      <c r="AJ1151">
        <v>-1E-3</v>
      </c>
      <c r="AK1151">
        <v>-0.1</v>
      </c>
      <c r="AL1151">
        <v>-1E-3</v>
      </c>
      <c r="AM1151">
        <v>-0.01</v>
      </c>
      <c r="AN1151">
        <v>-0.02</v>
      </c>
      <c r="AO1151">
        <v>-0.02</v>
      </c>
      <c r="AP1151">
        <v>-0.1</v>
      </c>
      <c r="AQ1151">
        <v>-0.1</v>
      </c>
      <c r="AR1151">
        <v>-0.5</v>
      </c>
      <c r="AS1151">
        <v>-0.02</v>
      </c>
      <c r="AT1151">
        <v>-0.1</v>
      </c>
      <c r="AU1151">
        <v>-10</v>
      </c>
      <c r="AV1151">
        <v>-0.02</v>
      </c>
      <c r="AW1151">
        <v>-0.1</v>
      </c>
      <c r="AX1151">
        <v>-2</v>
      </c>
      <c r="AY1151">
        <v>-0.1</v>
      </c>
      <c r="AZ1151">
        <v>-0.1</v>
      </c>
    </row>
    <row r="1152" spans="1:52" hidden="1" x14ac:dyDescent="0.3">
      <c r="A1152" t="s">
        <v>4307</v>
      </c>
      <c r="B1152" t="s">
        <v>4308</v>
      </c>
      <c r="C1152" s="1" t="str">
        <f t="shared" si="190"/>
        <v>21:1175</v>
      </c>
      <c r="D1152" s="1" t="str">
        <f t="shared" si="194"/>
        <v/>
      </c>
      <c r="G1152" s="1" t="str">
        <f t="shared" si="195"/>
        <v>166</v>
      </c>
      <c r="J1152" t="s">
        <v>70</v>
      </c>
      <c r="K1152" t="s">
        <v>71</v>
      </c>
      <c r="O1152">
        <v>4</v>
      </c>
      <c r="P1152">
        <v>-2</v>
      </c>
      <c r="Q1152">
        <v>-0.01</v>
      </c>
      <c r="R1152">
        <v>-0.1</v>
      </c>
      <c r="S1152">
        <v>-0.2</v>
      </c>
      <c r="T1152">
        <v>-20</v>
      </c>
      <c r="U1152">
        <v>-0.5</v>
      </c>
      <c r="V1152">
        <v>-0.02</v>
      </c>
      <c r="W1152">
        <v>-0.01</v>
      </c>
      <c r="X1152">
        <v>-0.01</v>
      </c>
      <c r="Y1152">
        <v>-0.1</v>
      </c>
      <c r="Z1152">
        <v>-0.5</v>
      </c>
      <c r="AA1152">
        <v>-0.01</v>
      </c>
      <c r="AB1152">
        <v>-0.01</v>
      </c>
      <c r="AC1152">
        <v>-0.1</v>
      </c>
      <c r="AD1152">
        <v>-5</v>
      </c>
      <c r="AE1152">
        <v>-0.01</v>
      </c>
      <c r="AF1152">
        <v>-0.5</v>
      </c>
      <c r="AG1152">
        <v>-0.01</v>
      </c>
      <c r="AH1152">
        <v>-1</v>
      </c>
      <c r="AI1152">
        <v>-0.01</v>
      </c>
      <c r="AJ1152">
        <v>-1E-3</v>
      </c>
      <c r="AK1152">
        <v>-0.1</v>
      </c>
      <c r="AL1152">
        <v>-1E-3</v>
      </c>
      <c r="AM1152">
        <v>-0.01</v>
      </c>
      <c r="AN1152">
        <v>-0.02</v>
      </c>
      <c r="AO1152">
        <v>-0.02</v>
      </c>
      <c r="AP1152">
        <v>-0.1</v>
      </c>
      <c r="AQ1152">
        <v>-0.1</v>
      </c>
      <c r="AR1152">
        <v>-0.5</v>
      </c>
      <c r="AS1152">
        <v>-0.02</v>
      </c>
      <c r="AT1152">
        <v>-0.1</v>
      </c>
      <c r="AU1152">
        <v>-10</v>
      </c>
      <c r="AV1152">
        <v>-0.02</v>
      </c>
      <c r="AW1152">
        <v>-0.1</v>
      </c>
      <c r="AX1152">
        <v>-2</v>
      </c>
      <c r="AY1152">
        <v>-0.1</v>
      </c>
      <c r="AZ1152">
        <v>-0.1</v>
      </c>
    </row>
    <row r="1153" spans="1:52" hidden="1" x14ac:dyDescent="0.3">
      <c r="A1153" t="s">
        <v>4309</v>
      </c>
      <c r="B1153" t="s">
        <v>4310</v>
      </c>
      <c r="C1153" s="1" t="str">
        <f t="shared" si="190"/>
        <v>21:1175</v>
      </c>
      <c r="D1153" s="1" t="str">
        <f t="shared" si="194"/>
        <v/>
      </c>
      <c r="G1153" s="1" t="str">
        <f t="shared" si="195"/>
        <v>166</v>
      </c>
      <c r="J1153" t="s">
        <v>70</v>
      </c>
      <c r="K1153" t="s">
        <v>71</v>
      </c>
      <c r="O1153">
        <v>4</v>
      </c>
      <c r="P1153">
        <v>-2</v>
      </c>
      <c r="Q1153">
        <v>-0.01</v>
      </c>
      <c r="R1153">
        <v>-0.1</v>
      </c>
      <c r="S1153">
        <v>-0.2</v>
      </c>
      <c r="T1153">
        <v>-20</v>
      </c>
      <c r="U1153">
        <v>-0.5</v>
      </c>
      <c r="V1153">
        <v>-0.02</v>
      </c>
      <c r="W1153">
        <v>-0.01</v>
      </c>
      <c r="X1153">
        <v>-0.01</v>
      </c>
      <c r="Y1153">
        <v>-0.1</v>
      </c>
      <c r="Z1153">
        <v>-0.5</v>
      </c>
      <c r="AA1153">
        <v>-0.01</v>
      </c>
      <c r="AB1153">
        <v>-0.01</v>
      </c>
      <c r="AC1153">
        <v>-0.1</v>
      </c>
      <c r="AD1153">
        <v>-5</v>
      </c>
      <c r="AE1153">
        <v>-0.01</v>
      </c>
      <c r="AF1153">
        <v>-0.5</v>
      </c>
      <c r="AG1153">
        <v>-0.01</v>
      </c>
      <c r="AH1153">
        <v>-1</v>
      </c>
      <c r="AI1153">
        <v>-0.01</v>
      </c>
      <c r="AJ1153">
        <v>-1E-3</v>
      </c>
      <c r="AK1153">
        <v>-0.1</v>
      </c>
      <c r="AL1153">
        <v>-1E-3</v>
      </c>
      <c r="AM1153">
        <v>-0.01</v>
      </c>
      <c r="AN1153">
        <v>-0.02</v>
      </c>
      <c r="AO1153">
        <v>-0.02</v>
      </c>
      <c r="AP1153">
        <v>-0.1</v>
      </c>
      <c r="AQ1153">
        <v>-0.1</v>
      </c>
      <c r="AR1153">
        <v>-0.5</v>
      </c>
      <c r="AS1153">
        <v>-0.02</v>
      </c>
      <c r="AT1153">
        <v>-0.1</v>
      </c>
      <c r="AU1153">
        <v>-10</v>
      </c>
      <c r="AV1153">
        <v>-0.02</v>
      </c>
      <c r="AW1153">
        <v>-0.1</v>
      </c>
      <c r="AX1153">
        <v>-2</v>
      </c>
      <c r="AY1153">
        <v>-0.1</v>
      </c>
      <c r="AZ1153">
        <v>-0.1</v>
      </c>
    </row>
    <row r="1154" spans="1:52" hidden="1" x14ac:dyDescent="0.3">
      <c r="A1154" t="s">
        <v>4311</v>
      </c>
      <c r="B1154" t="s">
        <v>4312</v>
      </c>
      <c r="C1154" s="1" t="str">
        <f t="shared" si="190"/>
        <v>21:1175</v>
      </c>
      <c r="D1154" s="1" t="str">
        <f t="shared" si="194"/>
        <v/>
      </c>
      <c r="G1154" s="1" t="str">
        <f t="shared" si="195"/>
        <v>166</v>
      </c>
      <c r="J1154" t="s">
        <v>70</v>
      </c>
      <c r="K1154" t="s">
        <v>71</v>
      </c>
      <c r="O1154">
        <v>4</v>
      </c>
      <c r="P1154">
        <v>-2</v>
      </c>
      <c r="Q1154">
        <v>-0.01</v>
      </c>
      <c r="R1154">
        <v>-0.1</v>
      </c>
      <c r="S1154">
        <v>-0.2</v>
      </c>
      <c r="T1154">
        <v>-20</v>
      </c>
      <c r="U1154">
        <v>-0.5</v>
      </c>
      <c r="V1154">
        <v>-0.02</v>
      </c>
      <c r="W1154">
        <v>-0.01</v>
      </c>
      <c r="X1154">
        <v>-0.01</v>
      </c>
      <c r="Y1154">
        <v>-0.1</v>
      </c>
      <c r="Z1154">
        <v>-0.5</v>
      </c>
      <c r="AA1154">
        <v>-0.01</v>
      </c>
      <c r="AB1154">
        <v>-0.01</v>
      </c>
      <c r="AC1154">
        <v>-0.1</v>
      </c>
      <c r="AD1154">
        <v>-5</v>
      </c>
      <c r="AE1154">
        <v>-0.01</v>
      </c>
      <c r="AF1154">
        <v>-0.5</v>
      </c>
      <c r="AG1154">
        <v>-0.01</v>
      </c>
      <c r="AH1154">
        <v>-1</v>
      </c>
      <c r="AI1154">
        <v>-0.01</v>
      </c>
      <c r="AJ1154">
        <v>-1E-3</v>
      </c>
      <c r="AK1154">
        <v>-0.1</v>
      </c>
      <c r="AL1154">
        <v>-1E-3</v>
      </c>
      <c r="AM1154">
        <v>-0.01</v>
      </c>
      <c r="AN1154">
        <v>-0.02</v>
      </c>
      <c r="AO1154">
        <v>-0.02</v>
      </c>
      <c r="AP1154">
        <v>-0.1</v>
      </c>
      <c r="AQ1154">
        <v>-0.1</v>
      </c>
      <c r="AR1154">
        <v>-0.5</v>
      </c>
      <c r="AS1154">
        <v>-0.02</v>
      </c>
      <c r="AT1154">
        <v>-0.1</v>
      </c>
      <c r="AU1154">
        <v>-10</v>
      </c>
      <c r="AV1154">
        <v>-0.02</v>
      </c>
      <c r="AW1154">
        <v>-0.1</v>
      </c>
      <c r="AX1154">
        <v>-2</v>
      </c>
      <c r="AY1154">
        <v>-0.1</v>
      </c>
      <c r="AZ1154">
        <v>-0.1</v>
      </c>
    </row>
    <row r="1155" spans="1:52" hidden="1" x14ac:dyDescent="0.3">
      <c r="A1155" t="s">
        <v>4313</v>
      </c>
      <c r="B1155" t="s">
        <v>4314</v>
      </c>
      <c r="C1155" s="1" t="str">
        <f t="shared" si="190"/>
        <v>21:1175</v>
      </c>
      <c r="D1155" s="1" t="str">
        <f t="shared" si="194"/>
        <v/>
      </c>
      <c r="G1155" s="1" t="str">
        <f t="shared" si="195"/>
        <v>166</v>
      </c>
      <c r="J1155" t="s">
        <v>70</v>
      </c>
      <c r="K1155" t="s">
        <v>71</v>
      </c>
      <c r="O1155">
        <v>4</v>
      </c>
      <c r="P1155">
        <v>-2</v>
      </c>
      <c r="Q1155">
        <v>-0.01</v>
      </c>
      <c r="R1155">
        <v>-0.1</v>
      </c>
      <c r="S1155">
        <v>-0.2</v>
      </c>
      <c r="T1155">
        <v>-20</v>
      </c>
      <c r="U1155">
        <v>-0.5</v>
      </c>
      <c r="V1155">
        <v>-0.02</v>
      </c>
      <c r="W1155">
        <v>-0.01</v>
      </c>
      <c r="X1155">
        <v>-0.01</v>
      </c>
      <c r="Y1155">
        <v>-0.1</v>
      </c>
      <c r="Z1155">
        <v>-0.5</v>
      </c>
      <c r="AA1155">
        <v>-0.01</v>
      </c>
      <c r="AB1155">
        <v>-0.01</v>
      </c>
      <c r="AC1155">
        <v>-0.1</v>
      </c>
      <c r="AD1155">
        <v>-5</v>
      </c>
      <c r="AE1155">
        <v>-0.01</v>
      </c>
      <c r="AF1155">
        <v>-0.5</v>
      </c>
      <c r="AG1155">
        <v>-0.01</v>
      </c>
      <c r="AH1155">
        <v>-1</v>
      </c>
      <c r="AI1155">
        <v>-0.01</v>
      </c>
      <c r="AJ1155">
        <v>-1E-3</v>
      </c>
      <c r="AK1155">
        <v>-0.1</v>
      </c>
      <c r="AL1155">
        <v>-1E-3</v>
      </c>
      <c r="AM1155">
        <v>-0.01</v>
      </c>
      <c r="AN1155">
        <v>-0.02</v>
      </c>
      <c r="AO1155">
        <v>-0.02</v>
      </c>
      <c r="AP1155">
        <v>-0.1</v>
      </c>
      <c r="AQ1155">
        <v>-0.1</v>
      </c>
      <c r="AR1155">
        <v>-0.5</v>
      </c>
      <c r="AS1155">
        <v>-0.02</v>
      </c>
      <c r="AT1155">
        <v>-0.1</v>
      </c>
      <c r="AU1155">
        <v>-10</v>
      </c>
      <c r="AV1155">
        <v>-0.02</v>
      </c>
      <c r="AW1155">
        <v>-0.1</v>
      </c>
      <c r="AX1155">
        <v>-2</v>
      </c>
      <c r="AY1155">
        <v>-0.1</v>
      </c>
      <c r="AZ1155">
        <v>-0.1</v>
      </c>
    </row>
    <row r="1156" spans="1:52" hidden="1" x14ac:dyDescent="0.3">
      <c r="A1156" t="s">
        <v>4315</v>
      </c>
      <c r="B1156" t="s">
        <v>4316</v>
      </c>
      <c r="C1156" s="1" t="str">
        <f t="shared" si="190"/>
        <v>21:1175</v>
      </c>
      <c r="D1156" s="1" t="str">
        <f t="shared" si="194"/>
        <v/>
      </c>
      <c r="G1156" s="1" t="str">
        <f t="shared" si="195"/>
        <v>166</v>
      </c>
      <c r="J1156" t="s">
        <v>70</v>
      </c>
      <c r="K1156" t="s">
        <v>71</v>
      </c>
      <c r="O1156">
        <v>4</v>
      </c>
      <c r="P1156">
        <v>-2</v>
      </c>
      <c r="Q1156">
        <v>-0.01</v>
      </c>
      <c r="R1156">
        <v>-0.1</v>
      </c>
      <c r="S1156">
        <v>-0.2</v>
      </c>
      <c r="T1156">
        <v>-20</v>
      </c>
      <c r="U1156">
        <v>-0.5</v>
      </c>
      <c r="V1156">
        <v>-0.02</v>
      </c>
      <c r="W1156">
        <v>-0.01</v>
      </c>
      <c r="X1156">
        <v>-0.01</v>
      </c>
      <c r="Y1156">
        <v>-0.1</v>
      </c>
      <c r="Z1156">
        <v>-0.5</v>
      </c>
      <c r="AA1156">
        <v>-0.01</v>
      </c>
      <c r="AB1156">
        <v>-0.01</v>
      </c>
      <c r="AC1156">
        <v>-0.1</v>
      </c>
      <c r="AD1156">
        <v>-5</v>
      </c>
      <c r="AE1156">
        <v>-0.01</v>
      </c>
      <c r="AF1156">
        <v>-0.5</v>
      </c>
      <c r="AG1156">
        <v>-0.01</v>
      </c>
      <c r="AH1156">
        <v>-1</v>
      </c>
      <c r="AI1156">
        <v>-0.01</v>
      </c>
      <c r="AJ1156">
        <v>-1E-3</v>
      </c>
      <c r="AK1156">
        <v>-0.1</v>
      </c>
      <c r="AL1156">
        <v>-1E-3</v>
      </c>
      <c r="AM1156">
        <v>-0.01</v>
      </c>
      <c r="AN1156">
        <v>-0.02</v>
      </c>
      <c r="AO1156">
        <v>-0.02</v>
      </c>
      <c r="AP1156">
        <v>-0.1</v>
      </c>
      <c r="AQ1156">
        <v>-0.1</v>
      </c>
      <c r="AR1156">
        <v>-0.5</v>
      </c>
      <c r="AS1156">
        <v>-0.02</v>
      </c>
      <c r="AT1156">
        <v>-0.1</v>
      </c>
      <c r="AU1156">
        <v>-10</v>
      </c>
      <c r="AV1156">
        <v>-0.02</v>
      </c>
      <c r="AW1156">
        <v>-0.1</v>
      </c>
      <c r="AX1156">
        <v>-2</v>
      </c>
      <c r="AY1156">
        <v>-0.1</v>
      </c>
      <c r="AZ1156">
        <v>-0.1</v>
      </c>
    </row>
    <row r="1157" spans="1:52" hidden="1" x14ac:dyDescent="0.3">
      <c r="A1157" t="s">
        <v>4317</v>
      </c>
      <c r="B1157" t="s">
        <v>4318</v>
      </c>
      <c r="C1157" s="1" t="str">
        <f t="shared" si="190"/>
        <v>21:1175</v>
      </c>
      <c r="D1157" s="1" t="str">
        <f t="shared" si="194"/>
        <v/>
      </c>
      <c r="G1157" s="1" t="str">
        <f t="shared" si="195"/>
        <v>166</v>
      </c>
      <c r="J1157" t="s">
        <v>70</v>
      </c>
      <c r="K1157" t="s">
        <v>71</v>
      </c>
      <c r="O1157">
        <v>4</v>
      </c>
      <c r="P1157">
        <v>-2</v>
      </c>
      <c r="Q1157">
        <v>-0.01</v>
      </c>
      <c r="R1157">
        <v>-0.1</v>
      </c>
      <c r="S1157">
        <v>-0.2</v>
      </c>
      <c r="T1157">
        <v>-20</v>
      </c>
      <c r="U1157">
        <v>-0.5</v>
      </c>
      <c r="V1157">
        <v>-0.02</v>
      </c>
      <c r="W1157">
        <v>-0.01</v>
      </c>
      <c r="X1157">
        <v>-0.01</v>
      </c>
      <c r="Y1157">
        <v>-0.1</v>
      </c>
      <c r="Z1157">
        <v>-0.5</v>
      </c>
      <c r="AA1157">
        <v>-0.01</v>
      </c>
      <c r="AB1157">
        <v>-0.01</v>
      </c>
      <c r="AC1157">
        <v>-0.1</v>
      </c>
      <c r="AD1157">
        <v>-5</v>
      </c>
      <c r="AE1157">
        <v>-0.01</v>
      </c>
      <c r="AF1157">
        <v>-0.5</v>
      </c>
      <c r="AG1157">
        <v>-0.01</v>
      </c>
      <c r="AH1157">
        <v>-1</v>
      </c>
      <c r="AI1157">
        <v>-0.01</v>
      </c>
      <c r="AJ1157">
        <v>-1E-3</v>
      </c>
      <c r="AK1157">
        <v>-0.1</v>
      </c>
      <c r="AL1157">
        <v>-1E-3</v>
      </c>
      <c r="AM1157">
        <v>-0.01</v>
      </c>
      <c r="AN1157">
        <v>-0.02</v>
      </c>
      <c r="AO1157">
        <v>-0.02</v>
      </c>
      <c r="AP1157">
        <v>-0.1</v>
      </c>
      <c r="AQ1157">
        <v>-0.1</v>
      </c>
      <c r="AR1157">
        <v>-0.5</v>
      </c>
      <c r="AS1157">
        <v>-0.02</v>
      </c>
      <c r="AT1157">
        <v>-0.1</v>
      </c>
      <c r="AU1157">
        <v>-10</v>
      </c>
      <c r="AV1157">
        <v>-0.02</v>
      </c>
      <c r="AW1157">
        <v>-0.1</v>
      </c>
      <c r="AX1157">
        <v>-2</v>
      </c>
      <c r="AY1157">
        <v>-0.1</v>
      </c>
      <c r="AZ1157">
        <v>-0.1</v>
      </c>
    </row>
    <row r="1158" spans="1:52" hidden="1" x14ac:dyDescent="0.3">
      <c r="A1158" t="s">
        <v>4319</v>
      </c>
      <c r="B1158" t="s">
        <v>4320</v>
      </c>
      <c r="C1158" s="1" t="str">
        <f t="shared" si="190"/>
        <v>21:1175</v>
      </c>
      <c r="D1158" s="1" t="str">
        <f t="shared" si="194"/>
        <v/>
      </c>
      <c r="G1158" s="1" t="str">
        <f t="shared" si="195"/>
        <v>166</v>
      </c>
      <c r="J1158" t="s">
        <v>70</v>
      </c>
      <c r="K1158" t="s">
        <v>71</v>
      </c>
      <c r="O1158">
        <v>4</v>
      </c>
      <c r="P1158">
        <v>-2</v>
      </c>
      <c r="Q1158">
        <v>-0.01</v>
      </c>
      <c r="R1158">
        <v>-0.1</v>
      </c>
      <c r="S1158">
        <v>-0.2</v>
      </c>
      <c r="T1158">
        <v>-20</v>
      </c>
      <c r="U1158">
        <v>-0.5</v>
      </c>
      <c r="V1158">
        <v>-0.02</v>
      </c>
      <c r="W1158">
        <v>-0.01</v>
      </c>
      <c r="X1158">
        <v>-0.01</v>
      </c>
      <c r="Y1158">
        <v>-0.1</v>
      </c>
      <c r="Z1158">
        <v>-0.5</v>
      </c>
      <c r="AA1158">
        <v>-0.01</v>
      </c>
      <c r="AB1158">
        <v>-0.01</v>
      </c>
      <c r="AC1158">
        <v>-0.1</v>
      </c>
      <c r="AD1158">
        <v>-5</v>
      </c>
      <c r="AE1158">
        <v>-0.01</v>
      </c>
      <c r="AF1158">
        <v>-0.5</v>
      </c>
      <c r="AG1158">
        <v>-0.01</v>
      </c>
      <c r="AH1158">
        <v>-1</v>
      </c>
      <c r="AI1158">
        <v>-0.01</v>
      </c>
      <c r="AJ1158">
        <v>-1E-3</v>
      </c>
      <c r="AK1158">
        <v>-0.1</v>
      </c>
      <c r="AL1158">
        <v>-1E-3</v>
      </c>
      <c r="AM1158">
        <v>-0.01</v>
      </c>
      <c r="AN1158">
        <v>-0.02</v>
      </c>
      <c r="AO1158">
        <v>-0.02</v>
      </c>
      <c r="AP1158">
        <v>-0.1</v>
      </c>
      <c r="AQ1158">
        <v>-0.1</v>
      </c>
      <c r="AR1158">
        <v>-0.5</v>
      </c>
      <c r="AS1158">
        <v>-0.02</v>
      </c>
      <c r="AT1158">
        <v>-0.1</v>
      </c>
      <c r="AU1158">
        <v>-10</v>
      </c>
      <c r="AV1158">
        <v>-0.02</v>
      </c>
      <c r="AW1158">
        <v>-0.1</v>
      </c>
      <c r="AX1158">
        <v>-2</v>
      </c>
      <c r="AY1158">
        <v>-0.1</v>
      </c>
      <c r="AZ1158">
        <v>-0.1</v>
      </c>
    </row>
    <row r="1159" spans="1:52" hidden="1" x14ac:dyDescent="0.3">
      <c r="A1159" t="s">
        <v>4321</v>
      </c>
      <c r="B1159" t="s">
        <v>4322</v>
      </c>
      <c r="C1159" s="1" t="str">
        <f t="shared" si="190"/>
        <v>21:1175</v>
      </c>
      <c r="D1159" s="1" t="str">
        <f t="shared" si="194"/>
        <v/>
      </c>
      <c r="G1159" s="1" t="str">
        <f t="shared" si="195"/>
        <v>166</v>
      </c>
      <c r="J1159" t="s">
        <v>70</v>
      </c>
      <c r="K1159" t="s">
        <v>71</v>
      </c>
      <c r="O1159">
        <v>4</v>
      </c>
      <c r="P1159">
        <v>-2</v>
      </c>
      <c r="Q1159">
        <v>-0.01</v>
      </c>
      <c r="R1159">
        <v>-0.1</v>
      </c>
      <c r="S1159">
        <v>-0.2</v>
      </c>
      <c r="T1159">
        <v>-20</v>
      </c>
      <c r="U1159">
        <v>-0.5</v>
      </c>
      <c r="V1159">
        <v>-0.02</v>
      </c>
      <c r="W1159">
        <v>-0.01</v>
      </c>
      <c r="X1159">
        <v>-0.01</v>
      </c>
      <c r="Y1159">
        <v>-0.1</v>
      </c>
      <c r="Z1159">
        <v>-0.5</v>
      </c>
      <c r="AA1159">
        <v>-0.01</v>
      </c>
      <c r="AB1159">
        <v>-0.01</v>
      </c>
      <c r="AC1159">
        <v>-0.1</v>
      </c>
      <c r="AD1159">
        <v>-5</v>
      </c>
      <c r="AE1159">
        <v>-0.01</v>
      </c>
      <c r="AF1159">
        <v>-0.5</v>
      </c>
      <c r="AG1159">
        <v>-0.01</v>
      </c>
      <c r="AH1159">
        <v>-1</v>
      </c>
      <c r="AI1159">
        <v>-0.01</v>
      </c>
      <c r="AJ1159">
        <v>-1E-3</v>
      </c>
      <c r="AK1159">
        <v>-0.1</v>
      </c>
      <c r="AL1159">
        <v>-1E-3</v>
      </c>
      <c r="AM1159">
        <v>-0.01</v>
      </c>
      <c r="AN1159">
        <v>-0.02</v>
      </c>
      <c r="AO1159">
        <v>-0.02</v>
      </c>
      <c r="AP1159">
        <v>-0.1</v>
      </c>
      <c r="AQ1159">
        <v>-0.1</v>
      </c>
      <c r="AR1159">
        <v>-0.5</v>
      </c>
      <c r="AS1159">
        <v>-0.02</v>
      </c>
      <c r="AT1159">
        <v>-0.1</v>
      </c>
      <c r="AU1159">
        <v>-10</v>
      </c>
      <c r="AV1159">
        <v>-0.02</v>
      </c>
      <c r="AW1159">
        <v>-0.1</v>
      </c>
      <c r="AX1159">
        <v>-2</v>
      </c>
      <c r="AY1159">
        <v>-0.1</v>
      </c>
      <c r="AZ1159">
        <v>-0.1</v>
      </c>
    </row>
    <row r="1160" spans="1:52" hidden="1" x14ac:dyDescent="0.3">
      <c r="A1160" t="s">
        <v>4323</v>
      </c>
      <c r="B1160" t="s">
        <v>4324</v>
      </c>
      <c r="C1160" s="1" t="str">
        <f t="shared" si="190"/>
        <v>21:1175</v>
      </c>
      <c r="D1160" s="1" t="str">
        <f t="shared" si="194"/>
        <v/>
      </c>
      <c r="G1160" s="1" t="str">
        <f>HYPERLINK("http://geochem.nrcan.gc.ca/cdogs/content/cr_/cr_00165_e.htm", "165")</f>
        <v>165</v>
      </c>
      <c r="J1160" t="s">
        <v>70</v>
      </c>
      <c r="K1160" t="s">
        <v>71</v>
      </c>
      <c r="O1160">
        <v>3</v>
      </c>
      <c r="P1160">
        <v>728</v>
      </c>
      <c r="Q1160">
        <v>1.03</v>
      </c>
      <c r="R1160">
        <v>49</v>
      </c>
      <c r="S1160">
        <v>50.4</v>
      </c>
      <c r="T1160">
        <v>43</v>
      </c>
      <c r="U1160">
        <v>388.7</v>
      </c>
      <c r="V1160">
        <v>4.7699999999999996</v>
      </c>
      <c r="W1160">
        <v>0.92</v>
      </c>
      <c r="X1160">
        <v>6.5</v>
      </c>
      <c r="Y1160">
        <v>9.3000000000000007</v>
      </c>
      <c r="Z1160">
        <v>175.7</v>
      </c>
      <c r="AA1160">
        <v>115.63</v>
      </c>
      <c r="AB1160">
        <v>2.35</v>
      </c>
      <c r="AC1160">
        <v>4.5999999999999996</v>
      </c>
      <c r="AD1160">
        <v>168</v>
      </c>
      <c r="AE1160">
        <v>0.47</v>
      </c>
      <c r="AF1160">
        <v>11.9</v>
      </c>
      <c r="AG1160">
        <v>1.05</v>
      </c>
      <c r="AH1160">
        <v>613</v>
      </c>
      <c r="AI1160">
        <v>21.68</v>
      </c>
      <c r="AJ1160">
        <v>9.8000000000000004E-2</v>
      </c>
      <c r="AK1160">
        <v>55.6</v>
      </c>
      <c r="AL1160">
        <v>0.09</v>
      </c>
      <c r="AM1160">
        <v>64.16</v>
      </c>
      <c r="AN1160">
        <v>0.2</v>
      </c>
      <c r="AO1160">
        <v>4.96</v>
      </c>
      <c r="AP1160">
        <v>2.7</v>
      </c>
      <c r="AQ1160">
        <v>3.4</v>
      </c>
      <c r="AR1160">
        <v>62.9</v>
      </c>
      <c r="AS1160">
        <v>1.0900000000000001</v>
      </c>
      <c r="AT1160">
        <v>4.3</v>
      </c>
      <c r="AU1160">
        <v>1290</v>
      </c>
      <c r="AV1160">
        <v>3.98</v>
      </c>
      <c r="AW1160">
        <v>5.3</v>
      </c>
      <c r="AX1160">
        <v>79</v>
      </c>
      <c r="AY1160">
        <v>3.3</v>
      </c>
      <c r="AZ1160">
        <v>381.7</v>
      </c>
    </row>
    <row r="1161" spans="1:52" hidden="1" x14ac:dyDescent="0.3">
      <c r="A1161" t="s">
        <v>4325</v>
      </c>
      <c r="B1161" t="s">
        <v>4326</v>
      </c>
      <c r="C1161" s="1" t="str">
        <f t="shared" si="190"/>
        <v>21:1175</v>
      </c>
      <c r="D1161" s="1" t="str">
        <f t="shared" si="194"/>
        <v/>
      </c>
      <c r="G1161" s="1" t="str">
        <f>HYPERLINK("http://geochem.nrcan.gc.ca/cdogs/content/cr_/cr_00164_e.htm", "164")</f>
        <v>164</v>
      </c>
      <c r="J1161" t="s">
        <v>70</v>
      </c>
      <c r="K1161" t="s">
        <v>71</v>
      </c>
      <c r="O1161">
        <v>3</v>
      </c>
      <c r="P1161">
        <v>231</v>
      </c>
      <c r="Q1161">
        <v>3.37</v>
      </c>
      <c r="R1161">
        <v>4</v>
      </c>
      <c r="S1161">
        <v>35.5</v>
      </c>
      <c r="T1161">
        <v>-20</v>
      </c>
      <c r="U1161">
        <v>173.8</v>
      </c>
      <c r="V1161">
        <v>0.16</v>
      </c>
      <c r="W1161">
        <v>0.21</v>
      </c>
      <c r="X1161">
        <v>0.08</v>
      </c>
      <c r="Y1161">
        <v>100.2</v>
      </c>
      <c r="Z1161">
        <v>724.9</v>
      </c>
      <c r="AA1161">
        <v>590.6</v>
      </c>
      <c r="AB1161">
        <v>16.190000000000001</v>
      </c>
      <c r="AC1161">
        <v>15.5</v>
      </c>
      <c r="AD1161">
        <v>24</v>
      </c>
      <c r="AE1161">
        <v>7.0000000000000007E-2</v>
      </c>
      <c r="AF1161">
        <v>15.4</v>
      </c>
      <c r="AG1161">
        <v>0.08</v>
      </c>
      <c r="AH1161">
        <v>1099</v>
      </c>
      <c r="AI1161">
        <v>0.92</v>
      </c>
      <c r="AJ1161">
        <v>0.01</v>
      </c>
      <c r="AK1161">
        <v>286.89999999999998</v>
      </c>
      <c r="AL1161">
        <v>3.2000000000000001E-2</v>
      </c>
      <c r="AM1161">
        <v>17.850000000000001</v>
      </c>
      <c r="AN1161">
        <v>-0.02</v>
      </c>
      <c r="AO1161">
        <v>0.15</v>
      </c>
      <c r="AP1161">
        <v>41.7</v>
      </c>
      <c r="AQ1161">
        <v>0.3</v>
      </c>
      <c r="AR1161">
        <v>13.2</v>
      </c>
      <c r="AS1161">
        <v>0.04</v>
      </c>
      <c r="AT1161">
        <v>6.2</v>
      </c>
      <c r="AU1161">
        <v>1400</v>
      </c>
      <c r="AV1161">
        <v>0.06</v>
      </c>
      <c r="AW1161">
        <v>1.1000000000000001</v>
      </c>
      <c r="AX1161">
        <v>215</v>
      </c>
      <c r="AY1161">
        <v>-0.1</v>
      </c>
      <c r="AZ1161">
        <v>102.3</v>
      </c>
    </row>
    <row r="1162" spans="1:52" hidden="1" x14ac:dyDescent="0.3">
      <c r="A1162" t="s">
        <v>4327</v>
      </c>
      <c r="B1162" t="s">
        <v>4328</v>
      </c>
      <c r="C1162" s="1" t="str">
        <f t="shared" si="190"/>
        <v>21:1175</v>
      </c>
      <c r="D1162" s="1" t="str">
        <f t="shared" si="194"/>
        <v/>
      </c>
      <c r="G1162" s="1" t="str">
        <f>HYPERLINK("http://geochem.nrcan.gc.ca/cdogs/content/cr_/cr_00165_e.htm", "165")</f>
        <v>165</v>
      </c>
      <c r="J1162" t="s">
        <v>70</v>
      </c>
      <c r="K1162" t="s">
        <v>71</v>
      </c>
      <c r="O1162">
        <v>3</v>
      </c>
      <c r="P1162">
        <v>966</v>
      </c>
      <c r="Q1162">
        <v>1.02</v>
      </c>
      <c r="R1162">
        <v>52.7</v>
      </c>
      <c r="S1162">
        <v>64.5</v>
      </c>
      <c r="T1162">
        <v>37</v>
      </c>
      <c r="U1162">
        <v>388.3</v>
      </c>
      <c r="V1162">
        <v>4.67</v>
      </c>
      <c r="W1162">
        <v>0.94</v>
      </c>
      <c r="X1162">
        <v>6.42</v>
      </c>
      <c r="Y1162">
        <v>10</v>
      </c>
      <c r="Z1162">
        <v>182.4</v>
      </c>
      <c r="AA1162">
        <v>107.45</v>
      </c>
      <c r="AB1162">
        <v>2.37</v>
      </c>
      <c r="AC1162">
        <v>4.5999999999999996</v>
      </c>
      <c r="AD1162">
        <v>168</v>
      </c>
      <c r="AE1162">
        <v>0.45</v>
      </c>
      <c r="AF1162">
        <v>12.9</v>
      </c>
      <c r="AG1162">
        <v>1.04</v>
      </c>
      <c r="AH1162">
        <v>614</v>
      </c>
      <c r="AI1162">
        <v>22.3</v>
      </c>
      <c r="AJ1162">
        <v>9.9000000000000005E-2</v>
      </c>
      <c r="AK1162">
        <v>55.9</v>
      </c>
      <c r="AL1162">
        <v>0.08</v>
      </c>
      <c r="AM1162">
        <v>69.260000000000005</v>
      </c>
      <c r="AN1162">
        <v>0.2</v>
      </c>
      <c r="AO1162">
        <v>4.71</v>
      </c>
      <c r="AP1162">
        <v>2.7</v>
      </c>
      <c r="AQ1162">
        <v>3.4</v>
      </c>
      <c r="AR1162">
        <v>67.900000000000006</v>
      </c>
      <c r="AS1162">
        <v>1.1499999999999999</v>
      </c>
      <c r="AT1162">
        <v>4.4000000000000004</v>
      </c>
      <c r="AU1162">
        <v>1360</v>
      </c>
      <c r="AV1162">
        <v>4.0199999999999996</v>
      </c>
      <c r="AW1162">
        <v>4.8</v>
      </c>
      <c r="AX1162">
        <v>80</v>
      </c>
      <c r="AY1162">
        <v>3.4</v>
      </c>
      <c r="AZ1162">
        <v>389.3</v>
      </c>
    </row>
    <row r="1163" spans="1:52" hidden="1" x14ac:dyDescent="0.3">
      <c r="A1163" t="s">
        <v>4329</v>
      </c>
      <c r="B1163" t="s">
        <v>4330</v>
      </c>
      <c r="C1163" s="1" t="str">
        <f t="shared" si="190"/>
        <v>21:1175</v>
      </c>
      <c r="D1163" s="1" t="str">
        <f t="shared" si="194"/>
        <v/>
      </c>
      <c r="G1163" s="1" t="str">
        <f>HYPERLINK("http://geochem.nrcan.gc.ca/cdogs/content/cr_/cr_00164_e.htm", "164")</f>
        <v>164</v>
      </c>
      <c r="J1163" t="s">
        <v>70</v>
      </c>
      <c r="K1163" t="s">
        <v>71</v>
      </c>
      <c r="O1163">
        <v>3</v>
      </c>
      <c r="P1163">
        <v>232</v>
      </c>
      <c r="Q1163">
        <v>3.49</v>
      </c>
      <c r="R1163">
        <v>3.8</v>
      </c>
      <c r="S1163">
        <v>36.6</v>
      </c>
      <c r="T1163">
        <v>-20</v>
      </c>
      <c r="U1163">
        <v>170.8</v>
      </c>
      <c r="V1163">
        <v>0.17</v>
      </c>
      <c r="W1163">
        <v>0.22</v>
      </c>
      <c r="X1163">
        <v>0.09</v>
      </c>
      <c r="Y1163">
        <v>104.3</v>
      </c>
      <c r="Z1163">
        <v>756.4</v>
      </c>
      <c r="AA1163">
        <v>598.95000000000005</v>
      </c>
      <c r="AB1163">
        <v>16.46</v>
      </c>
      <c r="AC1163">
        <v>16</v>
      </c>
      <c r="AD1163">
        <v>28</v>
      </c>
      <c r="AE1163">
        <v>7.0000000000000007E-2</v>
      </c>
      <c r="AF1163">
        <v>16.5</v>
      </c>
      <c r="AG1163">
        <v>0.1</v>
      </c>
      <c r="AH1163">
        <v>1118</v>
      </c>
      <c r="AI1163">
        <v>1</v>
      </c>
      <c r="AJ1163">
        <v>1.2E-2</v>
      </c>
      <c r="AK1163">
        <v>301.5</v>
      </c>
      <c r="AL1163">
        <v>3.3000000000000002E-2</v>
      </c>
      <c r="AM1163">
        <v>18.16</v>
      </c>
      <c r="AN1163">
        <v>-0.02</v>
      </c>
      <c r="AO1163">
        <v>0.17</v>
      </c>
      <c r="AP1163">
        <v>42.9</v>
      </c>
      <c r="AQ1163">
        <v>0.5</v>
      </c>
      <c r="AR1163">
        <v>14.1</v>
      </c>
      <c r="AS1163">
        <v>0.04</v>
      </c>
      <c r="AT1163">
        <v>6.4</v>
      </c>
      <c r="AU1163">
        <v>1470</v>
      </c>
      <c r="AV1163">
        <v>0.06</v>
      </c>
      <c r="AW1163">
        <v>1.2</v>
      </c>
      <c r="AX1163">
        <v>218</v>
      </c>
      <c r="AY1163">
        <v>-0.1</v>
      </c>
      <c r="AZ1163">
        <v>109.9</v>
      </c>
    </row>
    <row r="1164" spans="1:52" hidden="1" x14ac:dyDescent="0.3">
      <c r="A1164" t="s">
        <v>4331</v>
      </c>
      <c r="B1164" t="s">
        <v>4332</v>
      </c>
      <c r="C1164" s="1" t="str">
        <f t="shared" si="190"/>
        <v>21:1175</v>
      </c>
      <c r="D1164" s="1" t="str">
        <f t="shared" si="194"/>
        <v/>
      </c>
      <c r="G1164" s="1" t="str">
        <f>HYPERLINK("http://geochem.nrcan.gc.ca/cdogs/content/cr_/cr_00165_e.htm", "165")</f>
        <v>165</v>
      </c>
      <c r="J1164" t="s">
        <v>70</v>
      </c>
      <c r="K1164" t="s">
        <v>71</v>
      </c>
      <c r="O1164">
        <v>3</v>
      </c>
      <c r="P1164">
        <v>818</v>
      </c>
      <c r="Q1164">
        <v>1</v>
      </c>
      <c r="R1164">
        <v>43</v>
      </c>
      <c r="S1164">
        <v>57.4</v>
      </c>
      <c r="T1164">
        <v>34</v>
      </c>
      <c r="U1164">
        <v>414.2</v>
      </c>
      <c r="V1164">
        <v>4.22</v>
      </c>
      <c r="W1164">
        <v>0.92</v>
      </c>
      <c r="X1164">
        <v>5.76</v>
      </c>
      <c r="Y1164">
        <v>9.5</v>
      </c>
      <c r="Z1164">
        <v>209.2</v>
      </c>
      <c r="AA1164">
        <v>98.54</v>
      </c>
      <c r="AB1164">
        <v>2.3199999999999998</v>
      </c>
      <c r="AC1164">
        <v>4.5999999999999996</v>
      </c>
      <c r="AD1164">
        <v>179</v>
      </c>
      <c r="AE1164">
        <v>0.45</v>
      </c>
      <c r="AF1164">
        <v>11.3</v>
      </c>
      <c r="AG1164">
        <v>1.02</v>
      </c>
      <c r="AH1164">
        <v>616</v>
      </c>
      <c r="AI1164">
        <v>20.43</v>
      </c>
      <c r="AJ1164">
        <v>8.6999999999999994E-2</v>
      </c>
      <c r="AK1164">
        <v>55.1</v>
      </c>
      <c r="AL1164">
        <v>7.1999999999999995E-2</v>
      </c>
      <c r="AM1164">
        <v>61.55</v>
      </c>
      <c r="AN1164">
        <v>0.19</v>
      </c>
      <c r="AO1164">
        <v>4.01</v>
      </c>
      <c r="AP1164">
        <v>2.5</v>
      </c>
      <c r="AQ1164">
        <v>3.4</v>
      </c>
      <c r="AR1164">
        <v>60.2</v>
      </c>
      <c r="AS1164">
        <v>1.2</v>
      </c>
      <c r="AT1164">
        <v>3.7</v>
      </c>
      <c r="AU1164">
        <v>1190</v>
      </c>
      <c r="AV1164">
        <v>4.0599999999999996</v>
      </c>
      <c r="AW1164">
        <v>4.3</v>
      </c>
      <c r="AX1164">
        <v>77</v>
      </c>
      <c r="AY1164">
        <v>3.3</v>
      </c>
      <c r="AZ1164">
        <v>382.1</v>
      </c>
    </row>
    <row r="1165" spans="1:52" hidden="1" x14ac:dyDescent="0.3">
      <c r="A1165" t="s">
        <v>4333</v>
      </c>
      <c r="B1165" t="s">
        <v>4334</v>
      </c>
      <c r="C1165" s="1" t="str">
        <f t="shared" si="190"/>
        <v>21:1175</v>
      </c>
      <c r="D1165" s="1" t="str">
        <f t="shared" si="194"/>
        <v/>
      </c>
      <c r="G1165" s="1" t="str">
        <f>HYPERLINK("http://geochem.nrcan.gc.ca/cdogs/content/cr_/cr_00164_e.htm", "164")</f>
        <v>164</v>
      </c>
      <c r="J1165" t="s">
        <v>70</v>
      </c>
      <c r="K1165" t="s">
        <v>71</v>
      </c>
      <c r="O1165">
        <v>3</v>
      </c>
      <c r="P1165">
        <v>247</v>
      </c>
      <c r="Q1165">
        <v>3.27</v>
      </c>
      <c r="R1165">
        <v>3.4</v>
      </c>
      <c r="S1165">
        <v>44.7</v>
      </c>
      <c r="T1165">
        <v>-20</v>
      </c>
      <c r="U1165">
        <v>175.5</v>
      </c>
      <c r="V1165">
        <v>0.17</v>
      </c>
      <c r="W1165">
        <v>0.22</v>
      </c>
      <c r="X1165">
        <v>0.08</v>
      </c>
      <c r="Y1165">
        <v>106.1</v>
      </c>
      <c r="Z1165">
        <v>875.1</v>
      </c>
      <c r="AA1165">
        <v>578.13</v>
      </c>
      <c r="AB1165">
        <v>16.46</v>
      </c>
      <c r="AC1165">
        <v>15.6</v>
      </c>
      <c r="AD1165">
        <v>23</v>
      </c>
      <c r="AE1165">
        <v>7.0000000000000007E-2</v>
      </c>
      <c r="AF1165">
        <v>14.5</v>
      </c>
      <c r="AG1165">
        <v>0.08</v>
      </c>
      <c r="AH1165">
        <v>1094</v>
      </c>
      <c r="AI1165">
        <v>0.91</v>
      </c>
      <c r="AJ1165">
        <v>8.0000000000000002E-3</v>
      </c>
      <c r="AK1165">
        <v>283.2</v>
      </c>
      <c r="AL1165">
        <v>3.1E-2</v>
      </c>
      <c r="AM1165">
        <v>16.239999999999998</v>
      </c>
      <c r="AN1165">
        <v>0.02</v>
      </c>
      <c r="AO1165">
        <v>0.1</v>
      </c>
      <c r="AP1165">
        <v>41.2</v>
      </c>
      <c r="AQ1165">
        <v>0.7</v>
      </c>
      <c r="AR1165">
        <v>12</v>
      </c>
      <c r="AS1165">
        <v>0.04</v>
      </c>
      <c r="AT1165">
        <v>5.6</v>
      </c>
      <c r="AU1165">
        <v>1270</v>
      </c>
      <c r="AV1165">
        <v>7.0000000000000007E-2</v>
      </c>
      <c r="AW1165">
        <v>1</v>
      </c>
      <c r="AX1165">
        <v>208</v>
      </c>
      <c r="AY1165">
        <v>-0.1</v>
      </c>
      <c r="AZ1165">
        <v>110.2</v>
      </c>
    </row>
    <row r="1166" spans="1:52" hidden="1" x14ac:dyDescent="0.3">
      <c r="A1166" t="s">
        <v>4335</v>
      </c>
      <c r="B1166" t="s">
        <v>4336</v>
      </c>
      <c r="C1166" s="1" t="str">
        <f t="shared" si="190"/>
        <v>21:1175</v>
      </c>
      <c r="D1166" s="1" t="str">
        <f t="shared" si="194"/>
        <v/>
      </c>
      <c r="G1166" s="1" t="str">
        <f>HYPERLINK("http://geochem.nrcan.gc.ca/cdogs/content/cr_/cr_00165_e.htm", "165")</f>
        <v>165</v>
      </c>
      <c r="J1166" t="s">
        <v>70</v>
      </c>
      <c r="K1166" t="s">
        <v>71</v>
      </c>
      <c r="O1166">
        <v>3</v>
      </c>
      <c r="P1166">
        <v>735</v>
      </c>
      <c r="Q1166">
        <v>0.98</v>
      </c>
      <c r="R1166">
        <v>48.7</v>
      </c>
      <c r="S1166">
        <v>91.4</v>
      </c>
      <c r="T1166">
        <v>34</v>
      </c>
      <c r="U1166">
        <v>390</v>
      </c>
      <c r="V1166">
        <v>4.4800000000000004</v>
      </c>
      <c r="W1166">
        <v>0.9</v>
      </c>
      <c r="X1166">
        <v>6.22</v>
      </c>
      <c r="Y1166">
        <v>9.4</v>
      </c>
      <c r="Z1166">
        <v>193.5</v>
      </c>
      <c r="AA1166">
        <v>100.89</v>
      </c>
      <c r="AB1166">
        <v>2.33</v>
      </c>
      <c r="AC1166">
        <v>4.5999999999999996</v>
      </c>
      <c r="AD1166">
        <v>190</v>
      </c>
      <c r="AE1166">
        <v>0.44</v>
      </c>
      <c r="AF1166">
        <v>11.8</v>
      </c>
      <c r="AG1166">
        <v>1.01</v>
      </c>
      <c r="AH1166">
        <v>625</v>
      </c>
      <c r="AI1166">
        <v>20.239999999999998</v>
      </c>
      <c r="AJ1166">
        <v>8.5999999999999993E-2</v>
      </c>
      <c r="AK1166">
        <v>53.8</v>
      </c>
      <c r="AL1166">
        <v>7.5999999999999998E-2</v>
      </c>
      <c r="AM1166">
        <v>65.209999999999994</v>
      </c>
      <c r="AN1166">
        <v>0.19</v>
      </c>
      <c r="AO1166">
        <v>4.2</v>
      </c>
      <c r="AP1166">
        <v>2.4</v>
      </c>
      <c r="AQ1166">
        <v>3.3</v>
      </c>
      <c r="AR1166">
        <v>67.3</v>
      </c>
      <c r="AS1166">
        <v>1.1200000000000001</v>
      </c>
      <c r="AT1166">
        <v>3.6</v>
      </c>
      <c r="AU1166">
        <v>1230</v>
      </c>
      <c r="AV1166">
        <v>3.91</v>
      </c>
      <c r="AW1166">
        <v>4.4000000000000004</v>
      </c>
      <c r="AX1166">
        <v>76</v>
      </c>
      <c r="AY1166">
        <v>3.3</v>
      </c>
      <c r="AZ1166">
        <v>364.7</v>
      </c>
    </row>
    <row r="1167" spans="1:52" hidden="1" x14ac:dyDescent="0.3">
      <c r="A1167" t="s">
        <v>4337</v>
      </c>
      <c r="B1167" t="s">
        <v>4338</v>
      </c>
      <c r="C1167" s="1" t="str">
        <f t="shared" si="190"/>
        <v>21:1175</v>
      </c>
      <c r="D1167" s="1" t="str">
        <f t="shared" si="194"/>
        <v/>
      </c>
      <c r="G1167" s="1" t="str">
        <f>HYPERLINK("http://geochem.nrcan.gc.ca/cdogs/content/cr_/cr_00164_e.htm", "164")</f>
        <v>164</v>
      </c>
      <c r="J1167" t="s">
        <v>70</v>
      </c>
      <c r="K1167" t="s">
        <v>71</v>
      </c>
      <c r="O1167">
        <v>3</v>
      </c>
      <c r="P1167">
        <v>250</v>
      </c>
      <c r="Q1167">
        <v>3.31</v>
      </c>
      <c r="R1167">
        <v>4</v>
      </c>
      <c r="S1167">
        <v>38.700000000000003</v>
      </c>
      <c r="T1167">
        <v>-20</v>
      </c>
      <c r="U1167">
        <v>179.3</v>
      </c>
      <c r="V1167">
        <v>0.16</v>
      </c>
      <c r="W1167">
        <v>0.22</v>
      </c>
      <c r="X1167">
        <v>0.09</v>
      </c>
      <c r="Y1167">
        <v>105.5</v>
      </c>
      <c r="Z1167">
        <v>809.4</v>
      </c>
      <c r="AA1167">
        <v>568.97</v>
      </c>
      <c r="AB1167">
        <v>16.36</v>
      </c>
      <c r="AC1167">
        <v>16</v>
      </c>
      <c r="AD1167">
        <v>26</v>
      </c>
      <c r="AE1167">
        <v>7.0000000000000007E-2</v>
      </c>
      <c r="AF1167">
        <v>15.8</v>
      </c>
      <c r="AG1167">
        <v>0.09</v>
      </c>
      <c r="AH1167">
        <v>1080</v>
      </c>
      <c r="AI1167">
        <v>0.81</v>
      </c>
      <c r="AJ1167">
        <v>0.01</v>
      </c>
      <c r="AK1167">
        <v>284.89999999999998</v>
      </c>
      <c r="AL1167">
        <v>3.3000000000000002E-2</v>
      </c>
      <c r="AM1167">
        <v>17.13</v>
      </c>
      <c r="AN1167">
        <v>0.02</v>
      </c>
      <c r="AO1167">
        <v>0.1</v>
      </c>
      <c r="AP1167">
        <v>43.7</v>
      </c>
      <c r="AQ1167">
        <v>0.7</v>
      </c>
      <c r="AR1167">
        <v>13.2</v>
      </c>
      <c r="AS1167">
        <v>7.0000000000000007E-2</v>
      </c>
      <c r="AT1167">
        <v>5.7</v>
      </c>
      <c r="AU1167">
        <v>1380</v>
      </c>
      <c r="AV1167">
        <v>7.0000000000000007E-2</v>
      </c>
      <c r="AW1167">
        <v>1.1000000000000001</v>
      </c>
      <c r="AX1167">
        <v>204</v>
      </c>
      <c r="AY1167">
        <v>-0.1</v>
      </c>
      <c r="AZ1167">
        <v>105.6</v>
      </c>
    </row>
    <row r="1168" spans="1:52" hidden="1" x14ac:dyDescent="0.3">
      <c r="A1168" t="s">
        <v>4339</v>
      </c>
      <c r="B1168" t="s">
        <v>4340</v>
      </c>
      <c r="C1168" s="1" t="str">
        <f t="shared" si="190"/>
        <v>21:1175</v>
      </c>
      <c r="D1168" s="1" t="str">
        <f t="shared" si="194"/>
        <v/>
      </c>
      <c r="G1168" s="1" t="str">
        <f>HYPERLINK("http://geochem.nrcan.gc.ca/cdogs/content/cr_/cr_00165_e.htm", "165")</f>
        <v>165</v>
      </c>
      <c r="J1168" t="s">
        <v>70</v>
      </c>
      <c r="K1168" t="s">
        <v>71</v>
      </c>
      <c r="O1168">
        <v>3</v>
      </c>
      <c r="P1168">
        <v>762</v>
      </c>
      <c r="Q1168">
        <v>0.97</v>
      </c>
      <c r="R1168">
        <v>47.2</v>
      </c>
      <c r="S1168">
        <v>54.1</v>
      </c>
      <c r="T1168">
        <v>37</v>
      </c>
      <c r="U1168">
        <v>398.7</v>
      </c>
      <c r="V1168">
        <v>4.5</v>
      </c>
      <c r="W1168">
        <v>0.91</v>
      </c>
      <c r="X1168">
        <v>6.26</v>
      </c>
      <c r="Y1168">
        <v>9.1999999999999993</v>
      </c>
      <c r="Z1168">
        <v>184.3</v>
      </c>
      <c r="AA1168">
        <v>99.81</v>
      </c>
      <c r="AB1168">
        <v>2.29</v>
      </c>
      <c r="AC1168">
        <v>4.5</v>
      </c>
      <c r="AD1168">
        <v>178</v>
      </c>
      <c r="AE1168">
        <v>0.44</v>
      </c>
      <c r="AF1168">
        <v>12.2</v>
      </c>
      <c r="AG1168">
        <v>0.99</v>
      </c>
      <c r="AH1168">
        <v>619</v>
      </c>
      <c r="AI1168">
        <v>22.26</v>
      </c>
      <c r="AJ1168">
        <v>8.7999999999999995E-2</v>
      </c>
      <c r="AK1168">
        <v>55.8</v>
      </c>
      <c r="AL1168">
        <v>7.3999999999999996E-2</v>
      </c>
      <c r="AM1168">
        <v>65.14</v>
      </c>
      <c r="AN1168">
        <v>0.19</v>
      </c>
      <c r="AO1168">
        <v>4.29</v>
      </c>
      <c r="AP1168">
        <v>2.5</v>
      </c>
      <c r="AQ1168">
        <v>3.5</v>
      </c>
      <c r="AR1168">
        <v>66.900000000000006</v>
      </c>
      <c r="AS1168">
        <v>1.25</v>
      </c>
      <c r="AT1168">
        <v>4.2</v>
      </c>
      <c r="AU1168">
        <v>1240</v>
      </c>
      <c r="AV1168">
        <v>3.96</v>
      </c>
      <c r="AW1168">
        <v>4.7</v>
      </c>
      <c r="AX1168">
        <v>76</v>
      </c>
      <c r="AY1168">
        <v>3.2</v>
      </c>
      <c r="AZ1168">
        <v>374.7</v>
      </c>
    </row>
    <row r="1169" spans="1:52" hidden="1" x14ac:dyDescent="0.3">
      <c r="A1169" t="s">
        <v>4341</v>
      </c>
      <c r="B1169" t="s">
        <v>4342</v>
      </c>
      <c r="C1169" s="1" t="str">
        <f t="shared" si="190"/>
        <v>21:1175</v>
      </c>
      <c r="D1169" s="1" t="str">
        <f t="shared" si="194"/>
        <v/>
      </c>
      <c r="G1169" s="1" t="str">
        <f>HYPERLINK("http://geochem.nrcan.gc.ca/cdogs/content/cr_/cr_00164_e.htm", "164")</f>
        <v>164</v>
      </c>
      <c r="J1169" t="s">
        <v>70</v>
      </c>
      <c r="K1169" t="s">
        <v>71</v>
      </c>
      <c r="O1169">
        <v>3</v>
      </c>
      <c r="P1169">
        <v>269</v>
      </c>
      <c r="Q1169">
        <v>3.29</v>
      </c>
      <c r="R1169">
        <v>3.8</v>
      </c>
      <c r="S1169">
        <v>35.9</v>
      </c>
      <c r="T1169">
        <v>-20</v>
      </c>
      <c r="U1169">
        <v>189.4</v>
      </c>
      <c r="V1169">
        <v>0.17</v>
      </c>
      <c r="W1169">
        <v>0.22</v>
      </c>
      <c r="X1169">
        <v>0.11</v>
      </c>
      <c r="Y1169">
        <v>106.5</v>
      </c>
      <c r="Z1169">
        <v>817.9</v>
      </c>
      <c r="AA1169">
        <v>588.46</v>
      </c>
      <c r="AB1169">
        <v>16.64</v>
      </c>
      <c r="AC1169">
        <v>16.100000000000001</v>
      </c>
      <c r="AD1169">
        <v>25</v>
      </c>
      <c r="AE1169">
        <v>7.0000000000000007E-2</v>
      </c>
      <c r="AF1169">
        <v>16.600000000000001</v>
      </c>
      <c r="AG1169">
        <v>0.09</v>
      </c>
      <c r="AH1169">
        <v>1096</v>
      </c>
      <c r="AI1169">
        <v>0.9</v>
      </c>
      <c r="AJ1169">
        <v>0.01</v>
      </c>
      <c r="AK1169">
        <v>284.60000000000002</v>
      </c>
      <c r="AL1169">
        <v>3.3000000000000002E-2</v>
      </c>
      <c r="AM1169">
        <v>17.989999999999998</v>
      </c>
      <c r="AN1169">
        <v>0.02</v>
      </c>
      <c r="AO1169">
        <v>0.11</v>
      </c>
      <c r="AP1169">
        <v>44</v>
      </c>
      <c r="AQ1169">
        <v>0.3</v>
      </c>
      <c r="AR1169">
        <v>13.8</v>
      </c>
      <c r="AS1169">
        <v>0.05</v>
      </c>
      <c r="AT1169">
        <v>6</v>
      </c>
      <c r="AU1169">
        <v>1350</v>
      </c>
      <c r="AV1169">
        <v>7.0000000000000007E-2</v>
      </c>
      <c r="AW1169">
        <v>1.1000000000000001</v>
      </c>
      <c r="AX1169">
        <v>212</v>
      </c>
      <c r="AY1169">
        <v>-0.1</v>
      </c>
      <c r="AZ1169">
        <v>115.3</v>
      </c>
    </row>
    <row r="1170" spans="1:52" hidden="1" x14ac:dyDescent="0.3">
      <c r="A1170" t="s">
        <v>4343</v>
      </c>
      <c r="B1170" t="s">
        <v>4344</v>
      </c>
      <c r="C1170" s="1" t="str">
        <f t="shared" si="190"/>
        <v>21:1175</v>
      </c>
      <c r="D1170" s="1" t="str">
        <f t="shared" si="194"/>
        <v/>
      </c>
      <c r="G1170" s="1" t="str">
        <f>HYPERLINK("http://geochem.nrcan.gc.ca/cdogs/content/cr_/cr_00165_e.htm", "165")</f>
        <v>165</v>
      </c>
      <c r="J1170" t="s">
        <v>70</v>
      </c>
      <c r="K1170" t="s">
        <v>71</v>
      </c>
      <c r="O1170">
        <v>3</v>
      </c>
      <c r="P1170">
        <v>753</v>
      </c>
      <c r="Q1170">
        <v>1</v>
      </c>
      <c r="R1170">
        <v>49.8</v>
      </c>
      <c r="S1170">
        <v>54.7</v>
      </c>
      <c r="T1170">
        <v>36</v>
      </c>
      <c r="U1170">
        <v>388.4</v>
      </c>
      <c r="V1170">
        <v>4.8</v>
      </c>
      <c r="W1170">
        <v>0.92</v>
      </c>
      <c r="X1170">
        <v>6.61</v>
      </c>
      <c r="Y1170">
        <v>9.1999999999999993</v>
      </c>
      <c r="Z1170">
        <v>182</v>
      </c>
      <c r="AA1170">
        <v>109.11</v>
      </c>
      <c r="AB1170">
        <v>2.34</v>
      </c>
      <c r="AC1170">
        <v>4.4000000000000004</v>
      </c>
      <c r="AD1170">
        <v>169</v>
      </c>
      <c r="AE1170">
        <v>0.45</v>
      </c>
      <c r="AF1170">
        <v>12.7</v>
      </c>
      <c r="AG1170">
        <v>1.02</v>
      </c>
      <c r="AH1170">
        <v>587</v>
      </c>
      <c r="AI1170">
        <v>21.2</v>
      </c>
      <c r="AJ1170">
        <v>9.8000000000000004E-2</v>
      </c>
      <c r="AK1170">
        <v>54.3</v>
      </c>
      <c r="AL1170">
        <v>8.3000000000000004E-2</v>
      </c>
      <c r="AM1170">
        <v>68.569999999999993</v>
      </c>
      <c r="AN1170">
        <v>0.19</v>
      </c>
      <c r="AO1170">
        <v>4.67</v>
      </c>
      <c r="AP1170">
        <v>2.7</v>
      </c>
      <c r="AQ1170">
        <v>3.5</v>
      </c>
      <c r="AR1170">
        <v>66.5</v>
      </c>
      <c r="AS1170">
        <v>1.1000000000000001</v>
      </c>
      <c r="AT1170">
        <v>4.4000000000000004</v>
      </c>
      <c r="AU1170">
        <v>1320</v>
      </c>
      <c r="AV1170">
        <v>4</v>
      </c>
      <c r="AW1170">
        <v>5.0999999999999996</v>
      </c>
      <c r="AX1170">
        <v>79</v>
      </c>
      <c r="AY1170">
        <v>3.1</v>
      </c>
      <c r="AZ1170">
        <v>388</v>
      </c>
    </row>
    <row r="1171" spans="1:52" hidden="1" x14ac:dyDescent="0.3">
      <c r="A1171" t="s">
        <v>4345</v>
      </c>
      <c r="B1171" t="s">
        <v>4346</v>
      </c>
      <c r="C1171" s="1" t="str">
        <f t="shared" si="190"/>
        <v>21:1175</v>
      </c>
      <c r="D1171" s="1" t="str">
        <f t="shared" si="194"/>
        <v/>
      </c>
      <c r="G1171" s="1" t="str">
        <f>HYPERLINK("http://geochem.nrcan.gc.ca/cdogs/content/cr_/cr_00164_e.htm", "164")</f>
        <v>164</v>
      </c>
      <c r="J1171" t="s">
        <v>70</v>
      </c>
      <c r="K1171" t="s">
        <v>71</v>
      </c>
      <c r="O1171">
        <v>3</v>
      </c>
      <c r="P1171">
        <v>233</v>
      </c>
      <c r="Q1171">
        <v>3.56</v>
      </c>
      <c r="R1171">
        <v>3.5</v>
      </c>
      <c r="S1171">
        <v>37.200000000000003</v>
      </c>
      <c r="T1171">
        <v>-20</v>
      </c>
      <c r="U1171">
        <v>172.8</v>
      </c>
      <c r="V1171">
        <v>0.18</v>
      </c>
      <c r="W1171">
        <v>0.21</v>
      </c>
      <c r="X1171">
        <v>0.1</v>
      </c>
      <c r="Y1171">
        <v>101.5</v>
      </c>
      <c r="Z1171">
        <v>749.3</v>
      </c>
      <c r="AA1171">
        <v>607.02</v>
      </c>
      <c r="AB1171">
        <v>16.14</v>
      </c>
      <c r="AC1171">
        <v>15.3</v>
      </c>
      <c r="AD1171">
        <v>19</v>
      </c>
      <c r="AE1171">
        <v>7.0000000000000007E-2</v>
      </c>
      <c r="AF1171">
        <v>15.6</v>
      </c>
      <c r="AG1171">
        <v>0.1</v>
      </c>
      <c r="AH1171">
        <v>1129</v>
      </c>
      <c r="AI1171">
        <v>0.88</v>
      </c>
      <c r="AJ1171">
        <v>1.2E-2</v>
      </c>
      <c r="AK1171">
        <v>305.7</v>
      </c>
      <c r="AL1171">
        <v>3.4000000000000002E-2</v>
      </c>
      <c r="AM1171">
        <v>18.399999999999999</v>
      </c>
      <c r="AN1171">
        <v>-0.02</v>
      </c>
      <c r="AO1171">
        <v>0.11</v>
      </c>
      <c r="AP1171">
        <v>41.6</v>
      </c>
      <c r="AQ1171">
        <v>0.4</v>
      </c>
      <c r="AR1171">
        <v>14</v>
      </c>
      <c r="AS1171">
        <v>0.04</v>
      </c>
      <c r="AT1171">
        <v>6.6</v>
      </c>
      <c r="AU1171">
        <v>1330</v>
      </c>
      <c r="AV1171">
        <v>7.0000000000000007E-2</v>
      </c>
      <c r="AW1171">
        <v>1.2</v>
      </c>
      <c r="AX1171">
        <v>216</v>
      </c>
      <c r="AY1171">
        <v>-0.1</v>
      </c>
      <c r="AZ1171">
        <v>110.2</v>
      </c>
    </row>
    <row r="1172" spans="1:52" hidden="1" x14ac:dyDescent="0.3">
      <c r="A1172" t="s">
        <v>4347</v>
      </c>
      <c r="B1172" t="s">
        <v>4348</v>
      </c>
      <c r="C1172" s="1" t="str">
        <f t="shared" si="190"/>
        <v>21:1175</v>
      </c>
      <c r="D1172" s="1" t="str">
        <f t="shared" si="194"/>
        <v/>
      </c>
      <c r="G1172" s="1" t="str">
        <f>HYPERLINK("http://geochem.nrcan.gc.ca/cdogs/content/cr_/cr_00165_e.htm", "165")</f>
        <v>165</v>
      </c>
      <c r="J1172" t="s">
        <v>70</v>
      </c>
      <c r="K1172" t="s">
        <v>71</v>
      </c>
      <c r="O1172">
        <v>3</v>
      </c>
      <c r="P1172">
        <v>836</v>
      </c>
      <c r="Q1172">
        <v>1</v>
      </c>
      <c r="R1172">
        <v>54.1</v>
      </c>
      <c r="S1172">
        <v>108.4</v>
      </c>
      <c r="T1172">
        <v>38</v>
      </c>
      <c r="U1172">
        <v>397</v>
      </c>
      <c r="V1172">
        <v>4.71</v>
      </c>
      <c r="W1172">
        <v>0.94</v>
      </c>
      <c r="X1172">
        <v>6.57</v>
      </c>
      <c r="Y1172">
        <v>9.3000000000000007</v>
      </c>
      <c r="Z1172">
        <v>180.2</v>
      </c>
      <c r="AA1172">
        <v>110.66</v>
      </c>
      <c r="AB1172">
        <v>2.35</v>
      </c>
      <c r="AC1172">
        <v>4.7</v>
      </c>
      <c r="AD1172">
        <v>183</v>
      </c>
      <c r="AE1172">
        <v>0.45</v>
      </c>
      <c r="AF1172">
        <v>12.7</v>
      </c>
      <c r="AG1172">
        <v>1.03</v>
      </c>
      <c r="AH1172">
        <v>622</v>
      </c>
      <c r="AI1172">
        <v>21.32</v>
      </c>
      <c r="AJ1172">
        <v>9.2999999999999999E-2</v>
      </c>
      <c r="AK1172">
        <v>55.4</v>
      </c>
      <c r="AL1172">
        <v>8.7999999999999995E-2</v>
      </c>
      <c r="AM1172">
        <v>65.52</v>
      </c>
      <c r="AN1172">
        <v>0.2</v>
      </c>
      <c r="AO1172">
        <v>4.9800000000000004</v>
      </c>
      <c r="AP1172">
        <v>2.7</v>
      </c>
      <c r="AQ1172">
        <v>3.6</v>
      </c>
      <c r="AR1172">
        <v>68.599999999999994</v>
      </c>
      <c r="AS1172">
        <v>1.03</v>
      </c>
      <c r="AT1172">
        <v>4.3</v>
      </c>
      <c r="AU1172">
        <v>1340</v>
      </c>
      <c r="AV1172">
        <v>4</v>
      </c>
      <c r="AW1172">
        <v>4.9000000000000004</v>
      </c>
      <c r="AX1172">
        <v>79</v>
      </c>
      <c r="AY1172">
        <v>3.4</v>
      </c>
      <c r="AZ1172">
        <v>394.8</v>
      </c>
    </row>
    <row r="1173" spans="1:52" hidden="1" x14ac:dyDescent="0.3">
      <c r="A1173" t="s">
        <v>4349</v>
      </c>
      <c r="B1173" t="s">
        <v>4350</v>
      </c>
      <c r="C1173" s="1" t="str">
        <f t="shared" si="190"/>
        <v>21:1175</v>
      </c>
      <c r="D1173" s="1" t="str">
        <f t="shared" si="194"/>
        <v/>
      </c>
      <c r="G1173" s="1" t="str">
        <f>HYPERLINK("http://geochem.nrcan.gc.ca/cdogs/content/cr_/cr_00164_e.htm", "164")</f>
        <v>164</v>
      </c>
      <c r="J1173" t="s">
        <v>70</v>
      </c>
      <c r="K1173" t="s">
        <v>71</v>
      </c>
      <c r="O1173">
        <v>3</v>
      </c>
      <c r="P1173">
        <v>243</v>
      </c>
      <c r="Q1173">
        <v>3.38</v>
      </c>
      <c r="R1173">
        <v>4.0999999999999996</v>
      </c>
      <c r="S1173">
        <v>40.700000000000003</v>
      </c>
      <c r="T1173">
        <v>-20</v>
      </c>
      <c r="U1173">
        <v>191.9</v>
      </c>
      <c r="V1173">
        <v>0.17</v>
      </c>
      <c r="W1173">
        <v>0.23</v>
      </c>
      <c r="X1173">
        <v>0.09</v>
      </c>
      <c r="Y1173">
        <v>99</v>
      </c>
      <c r="Z1173">
        <v>712.6</v>
      </c>
      <c r="AA1173">
        <v>602.79999999999995</v>
      </c>
      <c r="AB1173">
        <v>16.27</v>
      </c>
      <c r="AC1173">
        <v>15.9</v>
      </c>
      <c r="AD1173">
        <v>17</v>
      </c>
      <c r="AE1173">
        <v>7.0000000000000007E-2</v>
      </c>
      <c r="AF1173">
        <v>17</v>
      </c>
      <c r="AG1173">
        <v>0.09</v>
      </c>
      <c r="AH1173">
        <v>1123</v>
      </c>
      <c r="AI1173">
        <v>0.91</v>
      </c>
      <c r="AJ1173">
        <v>0.01</v>
      </c>
      <c r="AK1173">
        <v>297.5</v>
      </c>
      <c r="AL1173">
        <v>3.5000000000000003E-2</v>
      </c>
      <c r="AM1173">
        <v>19.79</v>
      </c>
      <c r="AN1173">
        <v>-0.02</v>
      </c>
      <c r="AO1173">
        <v>0.11</v>
      </c>
      <c r="AP1173">
        <v>45</v>
      </c>
      <c r="AQ1173">
        <v>0.3</v>
      </c>
      <c r="AR1173">
        <v>14.1</v>
      </c>
      <c r="AS1173">
        <v>0.04</v>
      </c>
      <c r="AT1173">
        <v>6.8</v>
      </c>
      <c r="AU1173">
        <v>1390</v>
      </c>
      <c r="AV1173">
        <v>0.08</v>
      </c>
      <c r="AW1173">
        <v>1.2</v>
      </c>
      <c r="AX1173">
        <v>221</v>
      </c>
      <c r="AY1173">
        <v>-0.1</v>
      </c>
      <c r="AZ1173">
        <v>111.1</v>
      </c>
    </row>
    <row r="1174" spans="1:52" hidden="1" x14ac:dyDescent="0.3">
      <c r="A1174" t="s">
        <v>4351</v>
      </c>
      <c r="B1174" t="s">
        <v>4352</v>
      </c>
      <c r="C1174" s="1" t="str">
        <f t="shared" si="190"/>
        <v>21:1175</v>
      </c>
      <c r="D1174" s="1" t="str">
        <f t="shared" si="194"/>
        <v/>
      </c>
      <c r="G1174" s="1" t="str">
        <f>HYPERLINK("http://geochem.nrcan.gc.ca/cdogs/content/cr_/cr_00165_e.htm", "165")</f>
        <v>165</v>
      </c>
      <c r="J1174" t="s">
        <v>70</v>
      </c>
      <c r="K1174" t="s">
        <v>71</v>
      </c>
      <c r="O1174">
        <v>3</v>
      </c>
      <c r="P1174">
        <v>790</v>
      </c>
      <c r="Q1174">
        <v>1.05</v>
      </c>
      <c r="R1174">
        <v>46.1</v>
      </c>
      <c r="S1174">
        <v>59.3</v>
      </c>
      <c r="T1174">
        <v>39</v>
      </c>
      <c r="U1174">
        <v>429.6</v>
      </c>
      <c r="V1174">
        <v>4.43</v>
      </c>
      <c r="W1174">
        <v>1</v>
      </c>
      <c r="X1174">
        <v>6.11</v>
      </c>
      <c r="Y1174">
        <v>10.3</v>
      </c>
      <c r="Z1174">
        <v>220.6</v>
      </c>
      <c r="AA1174">
        <v>106.32</v>
      </c>
      <c r="AB1174">
        <v>2.56</v>
      </c>
      <c r="AC1174">
        <v>5</v>
      </c>
      <c r="AD1174">
        <v>202</v>
      </c>
      <c r="AE1174">
        <v>0.48</v>
      </c>
      <c r="AF1174">
        <v>12.5</v>
      </c>
      <c r="AG1174">
        <v>1.07</v>
      </c>
      <c r="AH1174">
        <v>657</v>
      </c>
      <c r="AI1174">
        <v>23.01</v>
      </c>
      <c r="AJ1174">
        <v>9.1999999999999998E-2</v>
      </c>
      <c r="AK1174">
        <v>60.3</v>
      </c>
      <c r="AL1174">
        <v>7.8E-2</v>
      </c>
      <c r="AM1174">
        <v>66.23</v>
      </c>
      <c r="AN1174">
        <v>0.2</v>
      </c>
      <c r="AO1174">
        <v>4.34</v>
      </c>
      <c r="AP1174">
        <v>2.7</v>
      </c>
      <c r="AQ1174">
        <v>3.6</v>
      </c>
      <c r="AR1174">
        <v>70.7</v>
      </c>
      <c r="AS1174">
        <v>1.26</v>
      </c>
      <c r="AT1174">
        <v>4.2</v>
      </c>
      <c r="AU1174">
        <v>1270</v>
      </c>
      <c r="AV1174">
        <v>4.3899999999999997</v>
      </c>
      <c r="AW1174">
        <v>4.5999999999999996</v>
      </c>
      <c r="AX1174">
        <v>85</v>
      </c>
      <c r="AY1174">
        <v>3.6</v>
      </c>
      <c r="AZ1174">
        <v>402.5</v>
      </c>
    </row>
    <row r="1175" spans="1:52" hidden="1" x14ac:dyDescent="0.3">
      <c r="A1175" t="s">
        <v>4353</v>
      </c>
      <c r="B1175" t="s">
        <v>4354</v>
      </c>
      <c r="C1175" s="1" t="str">
        <f t="shared" si="190"/>
        <v>21:1175</v>
      </c>
      <c r="D1175" s="1" t="str">
        <f t="shared" si="194"/>
        <v/>
      </c>
      <c r="G1175" s="1" t="str">
        <f>HYPERLINK("http://geochem.nrcan.gc.ca/cdogs/content/cr_/cr_00164_e.htm", "164")</f>
        <v>164</v>
      </c>
      <c r="J1175" t="s">
        <v>70</v>
      </c>
      <c r="K1175" t="s">
        <v>71</v>
      </c>
      <c r="O1175">
        <v>3</v>
      </c>
      <c r="P1175">
        <v>234</v>
      </c>
      <c r="Q1175">
        <v>3.41</v>
      </c>
      <c r="R1175">
        <v>3.1</v>
      </c>
      <c r="S1175">
        <v>36.5</v>
      </c>
      <c r="T1175">
        <v>-20</v>
      </c>
      <c r="U1175">
        <v>165.9</v>
      </c>
      <c r="V1175">
        <v>0.15</v>
      </c>
      <c r="W1175">
        <v>0.21</v>
      </c>
      <c r="X1175">
        <v>0.09</v>
      </c>
      <c r="Y1175">
        <v>100.7</v>
      </c>
      <c r="Z1175">
        <v>843.7</v>
      </c>
      <c r="AA1175">
        <v>614.58000000000004</v>
      </c>
      <c r="AB1175">
        <v>15.03</v>
      </c>
      <c r="AC1175">
        <v>15.1</v>
      </c>
      <c r="AD1175">
        <v>13</v>
      </c>
      <c r="AE1175">
        <v>7.0000000000000007E-2</v>
      </c>
      <c r="AF1175">
        <v>14.2</v>
      </c>
      <c r="AG1175">
        <v>0.08</v>
      </c>
      <c r="AH1175">
        <v>1104</v>
      </c>
      <c r="AI1175">
        <v>0.87</v>
      </c>
      <c r="AJ1175">
        <v>8.0000000000000002E-3</v>
      </c>
      <c r="AK1175">
        <v>312.39999999999998</v>
      </c>
      <c r="AL1175">
        <v>0.03</v>
      </c>
      <c r="AM1175">
        <v>16.21</v>
      </c>
      <c r="AN1175">
        <v>0.02</v>
      </c>
      <c r="AO1175">
        <v>0.1</v>
      </c>
      <c r="AP1175">
        <v>40.200000000000003</v>
      </c>
      <c r="AQ1175">
        <v>0.4</v>
      </c>
      <c r="AR1175">
        <v>11.5</v>
      </c>
      <c r="AS1175">
        <v>0.05</v>
      </c>
      <c r="AT1175">
        <v>5.4</v>
      </c>
      <c r="AU1175">
        <v>1210</v>
      </c>
      <c r="AV1175">
        <v>0.06</v>
      </c>
      <c r="AW1175">
        <v>1</v>
      </c>
      <c r="AX1175">
        <v>230</v>
      </c>
      <c r="AY1175">
        <v>-0.1</v>
      </c>
      <c r="AZ1175">
        <v>103.3</v>
      </c>
    </row>
    <row r="1176" spans="1:52" hidden="1" x14ac:dyDescent="0.3">
      <c r="A1176" t="s">
        <v>4355</v>
      </c>
      <c r="B1176" t="s">
        <v>4356</v>
      </c>
      <c r="C1176" s="1" t="str">
        <f t="shared" si="190"/>
        <v>21:1175</v>
      </c>
      <c r="D1176" s="1" t="str">
        <f t="shared" si="194"/>
        <v/>
      </c>
      <c r="G1176" s="1" t="str">
        <f>HYPERLINK("http://geochem.nrcan.gc.ca/cdogs/content/cr_/cr_00165_e.htm", "165")</f>
        <v>165</v>
      </c>
      <c r="J1176" t="s">
        <v>70</v>
      </c>
      <c r="K1176" t="s">
        <v>71</v>
      </c>
      <c r="O1176">
        <v>3</v>
      </c>
      <c r="P1176">
        <v>831</v>
      </c>
      <c r="Q1176">
        <v>0.98</v>
      </c>
      <c r="R1176">
        <v>42.3</v>
      </c>
      <c r="S1176">
        <v>48.2</v>
      </c>
      <c r="T1176">
        <v>31</v>
      </c>
      <c r="U1176">
        <v>402</v>
      </c>
      <c r="V1176">
        <v>4.29</v>
      </c>
      <c r="W1176">
        <v>0.89</v>
      </c>
      <c r="X1176">
        <v>5.97</v>
      </c>
      <c r="Y1176">
        <v>9.1</v>
      </c>
      <c r="Z1176">
        <v>205.4</v>
      </c>
      <c r="AA1176">
        <v>95.63</v>
      </c>
      <c r="AB1176">
        <v>2.39</v>
      </c>
      <c r="AC1176">
        <v>4.5999999999999996</v>
      </c>
      <c r="AD1176">
        <v>187</v>
      </c>
      <c r="AE1176">
        <v>0.45</v>
      </c>
      <c r="AF1176">
        <v>10.4</v>
      </c>
      <c r="AG1176">
        <v>1.01</v>
      </c>
      <c r="AH1176">
        <v>631</v>
      </c>
      <c r="AI1176">
        <v>22.95</v>
      </c>
      <c r="AJ1176">
        <v>8.7999999999999995E-2</v>
      </c>
      <c r="AK1176">
        <v>55.2</v>
      </c>
      <c r="AL1176">
        <v>7.0999999999999994E-2</v>
      </c>
      <c r="AM1176">
        <v>62.6</v>
      </c>
      <c r="AN1176">
        <v>0.2</v>
      </c>
      <c r="AO1176">
        <v>4.18</v>
      </c>
      <c r="AP1176">
        <v>2.4</v>
      </c>
      <c r="AQ1176">
        <v>3.9</v>
      </c>
      <c r="AR1176">
        <v>70</v>
      </c>
      <c r="AS1176">
        <v>1.19</v>
      </c>
      <c r="AT1176">
        <v>3.9</v>
      </c>
      <c r="AU1176">
        <v>1100</v>
      </c>
      <c r="AV1176">
        <v>4.01</v>
      </c>
      <c r="AW1176">
        <v>4.0999999999999996</v>
      </c>
      <c r="AX1176">
        <v>81</v>
      </c>
      <c r="AY1176">
        <v>3.6</v>
      </c>
      <c r="AZ1176">
        <v>386.8</v>
      </c>
    </row>
    <row r="1177" spans="1:52" hidden="1" x14ac:dyDescent="0.3">
      <c r="A1177" t="s">
        <v>4357</v>
      </c>
      <c r="B1177" t="s">
        <v>4358</v>
      </c>
      <c r="C1177" s="1" t="str">
        <f t="shared" si="190"/>
        <v>21:1175</v>
      </c>
      <c r="D1177" s="1" t="str">
        <f t="shared" si="194"/>
        <v/>
      </c>
      <c r="G1177" s="1" t="str">
        <f>HYPERLINK("http://geochem.nrcan.gc.ca/cdogs/content/cr_/cr_00164_e.htm", "164")</f>
        <v>164</v>
      </c>
      <c r="J1177" t="s">
        <v>70</v>
      </c>
      <c r="K1177" t="s">
        <v>71</v>
      </c>
      <c r="O1177">
        <v>3</v>
      </c>
      <c r="P1177">
        <v>259</v>
      </c>
      <c r="Q1177">
        <v>3.26</v>
      </c>
      <c r="R1177">
        <v>3.4</v>
      </c>
      <c r="S1177">
        <v>42</v>
      </c>
      <c r="T1177">
        <v>-20</v>
      </c>
      <c r="U1177">
        <v>160</v>
      </c>
      <c r="V1177">
        <v>0.15</v>
      </c>
      <c r="W1177">
        <v>0.22</v>
      </c>
      <c r="X1177">
        <v>0.09</v>
      </c>
      <c r="Y1177">
        <v>102.8</v>
      </c>
      <c r="Z1177">
        <v>880.7</v>
      </c>
      <c r="AA1177">
        <v>591.05999999999995</v>
      </c>
      <c r="AB1177">
        <v>16.100000000000001</v>
      </c>
      <c r="AC1177">
        <v>17.100000000000001</v>
      </c>
      <c r="AD1177">
        <v>19</v>
      </c>
      <c r="AE1177">
        <v>7.0000000000000007E-2</v>
      </c>
      <c r="AF1177">
        <v>14.3</v>
      </c>
      <c r="AG1177">
        <v>0.08</v>
      </c>
      <c r="AH1177">
        <v>1120</v>
      </c>
      <c r="AI1177">
        <v>0.95</v>
      </c>
      <c r="AJ1177">
        <v>8.0000000000000002E-3</v>
      </c>
      <c r="AK1177">
        <v>288.10000000000002</v>
      </c>
      <c r="AL1177">
        <v>3.1E-2</v>
      </c>
      <c r="AM1177">
        <v>14.41</v>
      </c>
      <c r="AN1177">
        <v>0.02</v>
      </c>
      <c r="AO1177">
        <v>0.12</v>
      </c>
      <c r="AP1177">
        <v>39.9</v>
      </c>
      <c r="AQ1177">
        <v>0.9</v>
      </c>
      <c r="AR1177">
        <v>13</v>
      </c>
      <c r="AS1177">
        <v>0.03</v>
      </c>
      <c r="AT1177">
        <v>5</v>
      </c>
      <c r="AU1177">
        <v>1190</v>
      </c>
      <c r="AV1177">
        <v>0.06</v>
      </c>
      <c r="AW1177">
        <v>0.9</v>
      </c>
      <c r="AX1177">
        <v>222</v>
      </c>
      <c r="AY1177">
        <v>-0.1</v>
      </c>
      <c r="AZ1177">
        <v>113.5</v>
      </c>
    </row>
    <row r="1178" spans="1:52" hidden="1" x14ac:dyDescent="0.3">
      <c r="A1178" t="s">
        <v>4359</v>
      </c>
      <c r="B1178" t="s">
        <v>4360</v>
      </c>
      <c r="C1178" s="1" t="str">
        <f t="shared" si="190"/>
        <v>21:1175</v>
      </c>
      <c r="D1178" s="1" t="str">
        <f t="shared" si="194"/>
        <v/>
      </c>
      <c r="G1178" s="1" t="str">
        <f>HYPERLINK("http://geochem.nrcan.gc.ca/cdogs/content/cr_/cr_00165_e.htm", "165")</f>
        <v>165</v>
      </c>
      <c r="J1178" t="s">
        <v>70</v>
      </c>
      <c r="K1178" t="s">
        <v>71</v>
      </c>
      <c r="O1178">
        <v>3</v>
      </c>
      <c r="P1178">
        <v>778</v>
      </c>
      <c r="Q1178">
        <v>0.95</v>
      </c>
      <c r="R1178">
        <v>46.4</v>
      </c>
      <c r="S1178">
        <v>47.1</v>
      </c>
      <c r="T1178">
        <v>30</v>
      </c>
      <c r="U1178">
        <v>389.7</v>
      </c>
      <c r="V1178">
        <v>4.13</v>
      </c>
      <c r="W1178">
        <v>0.91</v>
      </c>
      <c r="X1178">
        <v>5.5</v>
      </c>
      <c r="Y1178">
        <v>9.3000000000000007</v>
      </c>
      <c r="Z1178">
        <v>193.8</v>
      </c>
      <c r="AA1178">
        <v>93.45</v>
      </c>
      <c r="AB1178">
        <v>2.2200000000000002</v>
      </c>
      <c r="AC1178">
        <v>4.8</v>
      </c>
      <c r="AD1178">
        <v>192</v>
      </c>
      <c r="AE1178">
        <v>0.42</v>
      </c>
      <c r="AF1178">
        <v>10.4</v>
      </c>
      <c r="AG1178">
        <v>0.97</v>
      </c>
      <c r="AH1178">
        <v>565</v>
      </c>
      <c r="AI1178">
        <v>20.68</v>
      </c>
      <c r="AJ1178">
        <v>8.3000000000000004E-2</v>
      </c>
      <c r="AK1178">
        <v>54.5</v>
      </c>
      <c r="AL1178">
        <v>6.9000000000000006E-2</v>
      </c>
      <c r="AM1178">
        <v>56.92</v>
      </c>
      <c r="AN1178">
        <v>0.19</v>
      </c>
      <c r="AO1178">
        <v>4.1900000000000004</v>
      </c>
      <c r="AP1178">
        <v>2.2000000000000002</v>
      </c>
      <c r="AQ1178">
        <v>3.5</v>
      </c>
      <c r="AR1178">
        <v>67.099999999999994</v>
      </c>
      <c r="AS1178">
        <v>1.1299999999999999</v>
      </c>
      <c r="AT1178">
        <v>3.6</v>
      </c>
      <c r="AU1178">
        <v>1050</v>
      </c>
      <c r="AV1178">
        <v>3.92</v>
      </c>
      <c r="AW1178">
        <v>4</v>
      </c>
      <c r="AX1178">
        <v>76</v>
      </c>
      <c r="AY1178">
        <v>3.3</v>
      </c>
      <c r="AZ1178">
        <v>362.4</v>
      </c>
    </row>
    <row r="1179" spans="1:52" hidden="1" x14ac:dyDescent="0.3">
      <c r="A1179" t="s">
        <v>4361</v>
      </c>
      <c r="B1179" t="s">
        <v>4362</v>
      </c>
      <c r="C1179" s="1" t="str">
        <f t="shared" si="190"/>
        <v>21:1175</v>
      </c>
      <c r="D1179" s="1" t="str">
        <f t="shared" si="194"/>
        <v/>
      </c>
      <c r="G1179" s="1" t="str">
        <f>HYPERLINK("http://geochem.nrcan.gc.ca/cdogs/content/cr_/cr_00164_e.htm", "164")</f>
        <v>164</v>
      </c>
      <c r="J1179" t="s">
        <v>70</v>
      </c>
      <c r="K1179" t="s">
        <v>71</v>
      </c>
      <c r="O1179">
        <v>3</v>
      </c>
      <c r="P1179">
        <v>236</v>
      </c>
      <c r="Q1179">
        <v>3.33</v>
      </c>
      <c r="R1179">
        <v>3.4</v>
      </c>
      <c r="S1179">
        <v>37.299999999999997</v>
      </c>
      <c r="T1179">
        <v>-20</v>
      </c>
      <c r="U1179">
        <v>154.9</v>
      </c>
      <c r="V1179">
        <v>0.15</v>
      </c>
      <c r="W1179">
        <v>0.21</v>
      </c>
      <c r="X1179">
        <v>0.09</v>
      </c>
      <c r="Y1179">
        <v>101.4</v>
      </c>
      <c r="Z1179">
        <v>856.6</v>
      </c>
      <c r="AA1179">
        <v>594.66999999999996</v>
      </c>
      <c r="AB1179">
        <v>15.89</v>
      </c>
      <c r="AC1179">
        <v>16.7</v>
      </c>
      <c r="AD1179">
        <v>28</v>
      </c>
      <c r="AE1179">
        <v>7.0000000000000007E-2</v>
      </c>
      <c r="AF1179">
        <v>14</v>
      </c>
      <c r="AG1179">
        <v>0.08</v>
      </c>
      <c r="AH1179">
        <v>1088</v>
      </c>
      <c r="AI1179">
        <v>1.02</v>
      </c>
      <c r="AJ1179">
        <v>7.0000000000000001E-3</v>
      </c>
      <c r="AK1179">
        <v>294.39999999999998</v>
      </c>
      <c r="AL1179">
        <v>0.03</v>
      </c>
      <c r="AM1179">
        <v>13.87</v>
      </c>
      <c r="AN1179">
        <v>0.02</v>
      </c>
      <c r="AO1179">
        <v>0.16</v>
      </c>
      <c r="AP1179">
        <v>38.5</v>
      </c>
      <c r="AQ1179">
        <v>0.7</v>
      </c>
      <c r="AR1179">
        <v>11.8</v>
      </c>
      <c r="AS1179">
        <v>0.04</v>
      </c>
      <c r="AT1179">
        <v>5.0999999999999996</v>
      </c>
      <c r="AU1179">
        <v>1240</v>
      </c>
      <c r="AV1179">
        <v>0.05</v>
      </c>
      <c r="AW1179">
        <v>0.9</v>
      </c>
      <c r="AX1179">
        <v>221</v>
      </c>
      <c r="AY1179">
        <v>-0.1</v>
      </c>
      <c r="AZ1179">
        <v>112.2</v>
      </c>
    </row>
    <row r="1180" spans="1:52" hidden="1" x14ac:dyDescent="0.3">
      <c r="A1180" t="s">
        <v>4363</v>
      </c>
      <c r="B1180" t="s">
        <v>4364</v>
      </c>
      <c r="C1180" s="1" t="str">
        <f t="shared" si="190"/>
        <v>21:1175</v>
      </c>
      <c r="D1180" s="1" t="str">
        <f t="shared" si="194"/>
        <v/>
      </c>
      <c r="G1180" s="1" t="str">
        <f>HYPERLINK("http://geochem.nrcan.gc.ca/cdogs/content/cr_/cr_00165_e.htm", "165")</f>
        <v>165</v>
      </c>
      <c r="J1180" t="s">
        <v>70</v>
      </c>
      <c r="K1180" t="s">
        <v>71</v>
      </c>
      <c r="O1180">
        <v>3</v>
      </c>
      <c r="P1180">
        <v>713</v>
      </c>
      <c r="Q1180">
        <v>1</v>
      </c>
      <c r="R1180">
        <v>47</v>
      </c>
      <c r="S1180">
        <v>46.8</v>
      </c>
      <c r="T1180">
        <v>29</v>
      </c>
      <c r="U1180">
        <v>377.5</v>
      </c>
      <c r="V1180">
        <v>4.42</v>
      </c>
      <c r="W1180">
        <v>0.94</v>
      </c>
      <c r="X1180">
        <v>6.19</v>
      </c>
      <c r="Y1180">
        <v>9.6</v>
      </c>
      <c r="Z1180">
        <v>183.1</v>
      </c>
      <c r="AA1180">
        <v>107.89</v>
      </c>
      <c r="AB1180">
        <v>2.33</v>
      </c>
      <c r="AC1180">
        <v>4.7</v>
      </c>
      <c r="AD1180">
        <v>165</v>
      </c>
      <c r="AE1180">
        <v>0.45</v>
      </c>
      <c r="AF1180">
        <v>13.3</v>
      </c>
      <c r="AG1180">
        <v>1.02</v>
      </c>
      <c r="AH1180">
        <v>606</v>
      </c>
      <c r="AI1180">
        <v>20.98</v>
      </c>
      <c r="AJ1180">
        <v>0.09</v>
      </c>
      <c r="AK1180">
        <v>54.4</v>
      </c>
      <c r="AL1180">
        <v>8.1000000000000003E-2</v>
      </c>
      <c r="AM1180">
        <v>68.040000000000006</v>
      </c>
      <c r="AN1180">
        <v>0.19</v>
      </c>
      <c r="AO1180">
        <v>4.74</v>
      </c>
      <c r="AP1180">
        <v>2.7</v>
      </c>
      <c r="AQ1180">
        <v>3.3</v>
      </c>
      <c r="AR1180">
        <v>71.5</v>
      </c>
      <c r="AS1180">
        <v>1.29</v>
      </c>
      <c r="AT1180">
        <v>4.9000000000000004</v>
      </c>
      <c r="AU1180">
        <v>1280</v>
      </c>
      <c r="AV1180">
        <v>3.79</v>
      </c>
      <c r="AW1180">
        <v>5.3</v>
      </c>
      <c r="AX1180">
        <v>79</v>
      </c>
      <c r="AY1180">
        <v>3.3</v>
      </c>
      <c r="AZ1180">
        <v>384.9</v>
      </c>
    </row>
    <row r="1181" spans="1:52" hidden="1" x14ac:dyDescent="0.3">
      <c r="A1181" t="s">
        <v>4365</v>
      </c>
      <c r="B1181" t="s">
        <v>4366</v>
      </c>
      <c r="C1181" s="1" t="str">
        <f t="shared" si="190"/>
        <v>21:1175</v>
      </c>
      <c r="D1181" s="1" t="str">
        <f t="shared" si="194"/>
        <v/>
      </c>
      <c r="G1181" s="1" t="str">
        <f>HYPERLINK("http://geochem.nrcan.gc.ca/cdogs/content/cr_/cr_00164_e.htm", "164")</f>
        <v>164</v>
      </c>
      <c r="J1181" t="s">
        <v>70</v>
      </c>
      <c r="K1181" t="s">
        <v>71</v>
      </c>
      <c r="O1181">
        <v>3</v>
      </c>
      <c r="P1181">
        <v>230</v>
      </c>
      <c r="Q1181">
        <v>3.56</v>
      </c>
      <c r="R1181">
        <v>3.8</v>
      </c>
      <c r="S1181">
        <v>36</v>
      </c>
      <c r="T1181">
        <v>-20</v>
      </c>
      <c r="U1181">
        <v>182.6</v>
      </c>
      <c r="V1181">
        <v>0.17</v>
      </c>
      <c r="W1181">
        <v>0.22</v>
      </c>
      <c r="X1181">
        <v>0.08</v>
      </c>
      <c r="Y1181">
        <v>102.4</v>
      </c>
      <c r="Z1181">
        <v>785.3</v>
      </c>
      <c r="AA1181">
        <v>609.59</v>
      </c>
      <c r="AB1181">
        <v>17</v>
      </c>
      <c r="AC1181">
        <v>16.600000000000001</v>
      </c>
      <c r="AD1181">
        <v>23</v>
      </c>
      <c r="AE1181">
        <v>7.0000000000000007E-2</v>
      </c>
      <c r="AF1181">
        <v>16.8</v>
      </c>
      <c r="AG1181">
        <v>0.09</v>
      </c>
      <c r="AH1181">
        <v>1148</v>
      </c>
      <c r="AI1181">
        <v>0.87</v>
      </c>
      <c r="AJ1181">
        <v>8.9999999999999993E-3</v>
      </c>
      <c r="AK1181">
        <v>308.2</v>
      </c>
      <c r="AL1181">
        <v>3.3000000000000002E-2</v>
      </c>
      <c r="AM1181">
        <v>19.57</v>
      </c>
      <c r="AN1181">
        <v>-0.02</v>
      </c>
      <c r="AO1181">
        <v>0.12</v>
      </c>
      <c r="AP1181">
        <v>45.2</v>
      </c>
      <c r="AQ1181">
        <v>0.5</v>
      </c>
      <c r="AR1181">
        <v>13.8</v>
      </c>
      <c r="AS1181">
        <v>0.05</v>
      </c>
      <c r="AT1181">
        <v>6.5</v>
      </c>
      <c r="AU1181">
        <v>1380</v>
      </c>
      <c r="AV1181">
        <v>0.06</v>
      </c>
      <c r="AW1181">
        <v>1.2</v>
      </c>
      <c r="AX1181">
        <v>225</v>
      </c>
      <c r="AY1181">
        <v>-0.1</v>
      </c>
      <c r="AZ1181">
        <v>114.4</v>
      </c>
    </row>
  </sheetData>
  <autoFilter ref="A1:O1181">
    <filterColumn colId="0" hiddenButton="1"/>
    <filterColumn colId="1" hiddenButton="1"/>
    <filterColumn colId="2">
      <filters>
        <filter val="21:117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bdl211174_pkg_0466a.xlsx</vt:lpstr>
      <vt:lpstr>pkg_0466a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2024-11-22T08:26:38Z</dcterms:created>
  <dcterms:modified xsi:type="dcterms:W3CDTF">2024-11-23T04:13:43Z</dcterms:modified>
</cp:coreProperties>
</file>