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1126_pkg_0006b.xlsx" sheetId="1" r:id="rId1"/>
  </sheets>
  <definedNames>
    <definedName name="_xlnm._FilterDatabase" localSheetId="0" hidden="1">bdl211126_pkg_0006b.xlsx!$A$1:$N$796</definedName>
    <definedName name="pkg_0006b">bdl211126_pkg_0006b.xlsx!$A$1:$W$796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G793" i="1"/>
  <c r="G794" i="1"/>
  <c r="G795" i="1"/>
  <c r="G796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</calcChain>
</file>

<file path=xl/sharedStrings.xml><?xml version="1.0" encoding="utf-8"?>
<sst xmlns="http://schemas.openxmlformats.org/spreadsheetml/2006/main" count="3456" uniqueCount="3169">
  <si>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</si>
  <si>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</si>
  <si>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</si>
  <si>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</si>
  <si>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</si>
  <si>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</si>
  <si>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</si>
  <si>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</si>
  <si>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</si>
  <si>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</si>
  <si>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</si>
  <si>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</si>
  <si>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</si>
  <si>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</si>
  <si>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Ca_ICPES</t>
  </si>
  <si>
    <t>Fe_ICPES</t>
  </si>
  <si>
    <t>K_ICPES</t>
  </si>
  <si>
    <t>Mg_ICPES</t>
  </si>
  <si>
    <t>Na_ICPES</t>
  </si>
  <si>
    <t>P_ICPES</t>
  </si>
  <si>
    <t>S_ICPES</t>
  </si>
  <si>
    <t>Sc_ICPES</t>
  </si>
  <si>
    <t>Si_ICPES</t>
  </si>
  <si>
    <t>084B:2001:1001:00:----:--</t>
  </si>
  <si>
    <t>21:0035:000001</t>
  </si>
  <si>
    <t>21:0247:000001</t>
  </si>
  <si>
    <t>21:0247:000001:0005:0001:00</t>
  </si>
  <si>
    <t>0101:s__01</t>
  </si>
  <si>
    <t>084B:2001:1002:00:----:--</t>
  </si>
  <si>
    <t>21:0035:000002</t>
  </si>
  <si>
    <t>21:0247:000002</t>
  </si>
  <si>
    <t>21:0247:000002:0005:0001:00</t>
  </si>
  <si>
    <t>0102:s__02</t>
  </si>
  <si>
    <t>084B:2001:1003:00:----:--</t>
  </si>
  <si>
    <t>21:0035:000003</t>
  </si>
  <si>
    <t>21:0247:000003</t>
  </si>
  <si>
    <t>21:0247:000003:0005:0001:00</t>
  </si>
  <si>
    <t>0103:s__03</t>
  </si>
  <si>
    <t>084B:2001:1004:00:----:--</t>
  </si>
  <si>
    <t>21:0035:000004</t>
  </si>
  <si>
    <t>21:0247:000004</t>
  </si>
  <si>
    <t>21:0247:000004:0005:0001:00</t>
  </si>
  <si>
    <t>0104:s__04</t>
  </si>
  <si>
    <t>084B:2001:1005:00:----:--</t>
  </si>
  <si>
    <t>21:0035:000005</t>
  </si>
  <si>
    <t>21:0247:000005</t>
  </si>
  <si>
    <t>21:0247:000005:0005:0001:00</t>
  </si>
  <si>
    <t>0105:s__05</t>
  </si>
  <si>
    <t>084B:2001:1006:00:----:--</t>
  </si>
  <si>
    <t>21:0035:000006</t>
  </si>
  <si>
    <t>21:0247:000006</t>
  </si>
  <si>
    <t>21:0247:000006:0005:0001:00</t>
  </si>
  <si>
    <t>0106:s__06</t>
  </si>
  <si>
    <t>084B:2001:1007:00:----:--</t>
  </si>
  <si>
    <t>21:0035:000007</t>
  </si>
  <si>
    <t>21:0247:000007</t>
  </si>
  <si>
    <t>21:0247:000007:0005:0001:00</t>
  </si>
  <si>
    <t>0107:s__07</t>
  </si>
  <si>
    <t>084B:2001:1008:00:----:--</t>
  </si>
  <si>
    <t>21:0035:000008</t>
  </si>
  <si>
    <t>21:0247:000008</t>
  </si>
  <si>
    <t>21:0247:000008:0005:0001:00</t>
  </si>
  <si>
    <t>0108:s__08</t>
  </si>
  <si>
    <t>084B:2001:1009:00:----:--</t>
  </si>
  <si>
    <t>21:0035:000009</t>
  </si>
  <si>
    <t>21:0247:000009</t>
  </si>
  <si>
    <t>21:0247:000009:0005:0001:00</t>
  </si>
  <si>
    <t>0109:s__09</t>
  </si>
  <si>
    <t>084B:2001:1010:00:----:--</t>
  </si>
  <si>
    <t>21:0035:000010</t>
  </si>
  <si>
    <t>21:0247:000010</t>
  </si>
  <si>
    <t>21:0247:000010:0005:0001:00</t>
  </si>
  <si>
    <t>0110:s__10</t>
  </si>
  <si>
    <t>084B:2001:1011:00:----:--</t>
  </si>
  <si>
    <t>21:0035:000011</t>
  </si>
  <si>
    <t>21:0247:000011</t>
  </si>
  <si>
    <t>21:0247:000011:0005:0001:00</t>
  </si>
  <si>
    <t>0111:s__11</t>
  </si>
  <si>
    <t>084B:2001:1012:00:----:--</t>
  </si>
  <si>
    <t>21:0035:000012</t>
  </si>
  <si>
    <t>21:0247:000012</t>
  </si>
  <si>
    <t>21:0247:000012:0005:0001:00</t>
  </si>
  <si>
    <t>0112:s__12</t>
  </si>
  <si>
    <t>084B:2001:1013:00:----:--</t>
  </si>
  <si>
    <t>21:0035:000013</t>
  </si>
  <si>
    <t>21:0247:000013</t>
  </si>
  <si>
    <t>21:0247:000013:0005:0001:00</t>
  </si>
  <si>
    <t>0113:s__13</t>
  </si>
  <si>
    <t>084B:2001:1014:00:----:--</t>
  </si>
  <si>
    <t>21:0035:000014</t>
  </si>
  <si>
    <t>21:0247:000014</t>
  </si>
  <si>
    <t>21:0247:000014:0005:0001:00</t>
  </si>
  <si>
    <t>0114:s__14</t>
  </si>
  <si>
    <t>084B:2001:1015:00:----:--</t>
  </si>
  <si>
    <t>21:0035:000015</t>
  </si>
  <si>
    <t>21:0247:000015</t>
  </si>
  <si>
    <t>21:0247:000015:0005:0001:00</t>
  </si>
  <si>
    <t>0115:s__15</t>
  </si>
  <si>
    <t>084B:2001:1017:00:----:--</t>
  </si>
  <si>
    <t>21:0035:000016</t>
  </si>
  <si>
    <t>21:0247:000016</t>
  </si>
  <si>
    <t>21:0247:000016:0005:0001:00</t>
  </si>
  <si>
    <t>0116:s__16</t>
  </si>
  <si>
    <t>084B:2001:1018:10:----:--</t>
  </si>
  <si>
    <t>21:0035:000017</t>
  </si>
  <si>
    <t>21:0247:000017</t>
  </si>
  <si>
    <t>21:0247:000017:0005:0001:00</t>
  </si>
  <si>
    <t>0071:ff__1</t>
  </si>
  <si>
    <t>084B:2001:1018:20:1018:10</t>
  </si>
  <si>
    <t>21:0035:000018</t>
  </si>
  <si>
    <t>21:0247:000017:0006:0001:00</t>
  </si>
  <si>
    <t>0072:ff__1</t>
  </si>
  <si>
    <t>084B:2001:1019:10:----:--</t>
  </si>
  <si>
    <t>21:0035:000019</t>
  </si>
  <si>
    <t>21:0247:000018</t>
  </si>
  <si>
    <t>21:0247:000018:0005:0001:00</t>
  </si>
  <si>
    <t>0081:ff__2</t>
  </si>
  <si>
    <t>084B:2001:1019:20:1019:10</t>
  </si>
  <si>
    <t>21:0035:000020</t>
  </si>
  <si>
    <t>21:0247:000018:0006:0001:00</t>
  </si>
  <si>
    <t>0082:ff__2</t>
  </si>
  <si>
    <t>084B:2001:1020:00:----:--</t>
  </si>
  <si>
    <t>21:0035:000021</t>
  </si>
  <si>
    <t>21:0247:000019</t>
  </si>
  <si>
    <t>21:0247:000019:0005:0001:00</t>
  </si>
  <si>
    <t>0117:s__17</t>
  </si>
  <si>
    <t>084B:2001:1022:00:----:--</t>
  </si>
  <si>
    <t>21:0035:000022</t>
  </si>
  <si>
    <t>21:0247:000020</t>
  </si>
  <si>
    <t>21:0247:000020:0005:0001:00</t>
  </si>
  <si>
    <t>084B:2001:2001:00:----:--</t>
  </si>
  <si>
    <t>21:0035:000023</t>
  </si>
  <si>
    <t>21:0247:000021</t>
  </si>
  <si>
    <t>21:0247:000021:0005:0001:00</t>
  </si>
  <si>
    <t>084B:2001:2002:00:----:--</t>
  </si>
  <si>
    <t>21:0035:000024</t>
  </si>
  <si>
    <t>21:0247:000022</t>
  </si>
  <si>
    <t>21:0247:000022:0005:0001:00</t>
  </si>
  <si>
    <t>084B:2001:2003:00:----:--</t>
  </si>
  <si>
    <t>21:0035:000025</t>
  </si>
  <si>
    <t>21:0247:000023</t>
  </si>
  <si>
    <t>21:0247:000023:0005:0001:00</t>
  </si>
  <si>
    <t>084B:2001:2004:00:----:--</t>
  </si>
  <si>
    <t>21:0035:000026</t>
  </si>
  <si>
    <t>21:0247:000024</t>
  </si>
  <si>
    <t>21:0247:000024:0005:0001:00</t>
  </si>
  <si>
    <t>084B:2001:2005:00:----:--</t>
  </si>
  <si>
    <t>21:0035:000027</t>
  </si>
  <si>
    <t>21:0247:000025</t>
  </si>
  <si>
    <t>21:0247:000025:0005:0001:00</t>
  </si>
  <si>
    <t>084G:2001:1001:00:----:--</t>
  </si>
  <si>
    <t>21:0035:000028</t>
  </si>
  <si>
    <t>21:0247:000026</t>
  </si>
  <si>
    <t>21:0247:000026:0005:0001:00</t>
  </si>
  <si>
    <t>084G:2001:1002:00:----:--</t>
  </si>
  <si>
    <t>21:0035:000029</t>
  </si>
  <si>
    <t>21:0247:000027</t>
  </si>
  <si>
    <t>21:0247:000027:0005:0001:00</t>
  </si>
  <si>
    <t>084G:2001:1004:00:----:--</t>
  </si>
  <si>
    <t>21:0035:000030</t>
  </si>
  <si>
    <t>21:0247:000028</t>
  </si>
  <si>
    <t>21:0247:000028:0005:0001:00</t>
  </si>
  <si>
    <t>084G:2001:1005:00:----:--</t>
  </si>
  <si>
    <t>21:0035:000031</t>
  </si>
  <si>
    <t>21:0247:000029</t>
  </si>
  <si>
    <t>21:0247:000029:0005:0001:00</t>
  </si>
  <si>
    <t>084G:2001:1006:00:----:--</t>
  </si>
  <si>
    <t>21:0035:000032</t>
  </si>
  <si>
    <t>21:0247:000030</t>
  </si>
  <si>
    <t>21:0247:000030:0005:0001:00</t>
  </si>
  <si>
    <t>084G:2001:1007:00:----:--</t>
  </si>
  <si>
    <t>21:0035:000033</t>
  </si>
  <si>
    <t>21:0247:000031</t>
  </si>
  <si>
    <t>21:0247:000031:0005:0001:00</t>
  </si>
  <si>
    <t>084G:2001:1008:00:----:--</t>
  </si>
  <si>
    <t>21:0035:000034</t>
  </si>
  <si>
    <t>21:0247:000032</t>
  </si>
  <si>
    <t>21:0247:000032:0005:0001:00</t>
  </si>
  <si>
    <t>084G:2001:1009:00:----:--</t>
  </si>
  <si>
    <t>21:0035:000035</t>
  </si>
  <si>
    <t>21:0247:000033</t>
  </si>
  <si>
    <t>21:0247:000033:0005:0001:00</t>
  </si>
  <si>
    <t>084G:2001:1010:00:----:--</t>
  </si>
  <si>
    <t>21:0035:000036</t>
  </si>
  <si>
    <t>21:0247:000034</t>
  </si>
  <si>
    <t>21:0247:000034:0005:0001:00</t>
  </si>
  <si>
    <t>084G:2001:1011:00:----:--</t>
  </si>
  <si>
    <t>21:0035:000037</t>
  </si>
  <si>
    <t>21:0247:000035</t>
  </si>
  <si>
    <t>21:0247:000035:0005:0001:00</t>
  </si>
  <si>
    <t>084G:2001:1012:00:----:--</t>
  </si>
  <si>
    <t>21:0035:000038</t>
  </si>
  <si>
    <t>21:0247:000036</t>
  </si>
  <si>
    <t>21:0247:000036:0005:0001:00</t>
  </si>
  <si>
    <t>084G:2001:1013:00:----:--</t>
  </si>
  <si>
    <t>21:0035:000039</t>
  </si>
  <si>
    <t>21:0247:000037</t>
  </si>
  <si>
    <t>21:0247:000037:0005:0001:00</t>
  </si>
  <si>
    <t>084G:2001:1014:00:----:--</t>
  </si>
  <si>
    <t>21:0035:000040</t>
  </si>
  <si>
    <t>21:0247:000038</t>
  </si>
  <si>
    <t>21:0247:000038:0005:0001:00</t>
  </si>
  <si>
    <t>084G:2001:1015:00:----:--</t>
  </si>
  <si>
    <t>21:0035:000041</t>
  </si>
  <si>
    <t>21:0247:000039</t>
  </si>
  <si>
    <t>21:0247:000039:0005:0001:00</t>
  </si>
  <si>
    <t>084B:2002:1002:00:----:--</t>
  </si>
  <si>
    <t>21:0035:000042</t>
  </si>
  <si>
    <t>21:0248:000001</t>
  </si>
  <si>
    <t>21:0248:000001:0005:0001:00</t>
  </si>
  <si>
    <t>084B:2002:1003:00:----:--</t>
  </si>
  <si>
    <t>21:0035:000043</t>
  </si>
  <si>
    <t>21:0248:000002</t>
  </si>
  <si>
    <t>21:0248:000002:0005:0001:00</t>
  </si>
  <si>
    <t>084B:2002:1004:10:----:--</t>
  </si>
  <si>
    <t>21:0035:000044</t>
  </si>
  <si>
    <t>21:0248:000003</t>
  </si>
  <si>
    <t>21:0248:000003:0005:0001:00</t>
  </si>
  <si>
    <t>084B:2002:1005:20:1004:10</t>
  </si>
  <si>
    <t>21:0035:000045</t>
  </si>
  <si>
    <t>21:0248:000003:0006:0001:00</t>
  </si>
  <si>
    <t>084B:2002:1006:00:----:--</t>
  </si>
  <si>
    <t>21:0035:000046</t>
  </si>
  <si>
    <t>21:0248:000004</t>
  </si>
  <si>
    <t>21:0248:000004:0005:0001:00</t>
  </si>
  <si>
    <t>084B:2002:1007:00:----:--</t>
  </si>
  <si>
    <t>21:0035:000047</t>
  </si>
  <si>
    <t>21:0248:000005</t>
  </si>
  <si>
    <t>21:0248:000005:0005:0001:00</t>
  </si>
  <si>
    <t>084B:2002:1008:00:----:--</t>
  </si>
  <si>
    <t>21:0035:000048</t>
  </si>
  <si>
    <t>21:0248:000006</t>
  </si>
  <si>
    <t>21:0248:000006:0005:0001:00</t>
  </si>
  <si>
    <t>084B:2002:1009:00:----:--</t>
  </si>
  <si>
    <t>21:0035:000049</t>
  </si>
  <si>
    <t>21:0248:000007</t>
  </si>
  <si>
    <t>21:0248:000007:0005:0001:00</t>
  </si>
  <si>
    <t>084B:2002:1010:00:----:--</t>
  </si>
  <si>
    <t>21:0035:000050</t>
  </si>
  <si>
    <t>21:0248:000008</t>
  </si>
  <si>
    <t>21:0248:000008:0005:0001:00</t>
  </si>
  <si>
    <t>084B:2002:1012:00:----:--</t>
  </si>
  <si>
    <t>21:0035:000051</t>
  </si>
  <si>
    <t>21:0248:000009</t>
  </si>
  <si>
    <t>21:0248:000009:0005:0001:00</t>
  </si>
  <si>
    <t>084B:2002:1013:00:----:--</t>
  </si>
  <si>
    <t>21:0035:000052</t>
  </si>
  <si>
    <t>21:0248:000010</t>
  </si>
  <si>
    <t>21:0248:000010:0005:0001:00</t>
  </si>
  <si>
    <t>084B:2002:1015:00:----:--</t>
  </si>
  <si>
    <t>21:0035:000053</t>
  </si>
  <si>
    <t>21:0248:000012</t>
  </si>
  <si>
    <t>21:0248:000012:0005:0001:00</t>
  </si>
  <si>
    <t>084B:2002:1016:00:----:--</t>
  </si>
  <si>
    <t>21:0035:000054</t>
  </si>
  <si>
    <t>21:0248:000013</t>
  </si>
  <si>
    <t>21:0248:000013:0005:0001:00</t>
  </si>
  <si>
    <t>084B:2002:1017:00:----:--</t>
  </si>
  <si>
    <t>21:0035:000055</t>
  </si>
  <si>
    <t>21:0248:000014</t>
  </si>
  <si>
    <t>21:0248:000014:0005:0001:00</t>
  </si>
  <si>
    <t>084B:2002:1019:00:----:--</t>
  </si>
  <si>
    <t>21:0035:000056</t>
  </si>
  <si>
    <t>21:0248:000016</t>
  </si>
  <si>
    <t>21:0248:000016:0005:0001:00</t>
  </si>
  <si>
    <t>084B:2002:1020:00:----:--</t>
  </si>
  <si>
    <t>21:0035:000057</t>
  </si>
  <si>
    <t>21:0248:000017</t>
  </si>
  <si>
    <t>21:0248:000017:0005:0001:00</t>
  </si>
  <si>
    <t>084B:2002:1022:10:----:--</t>
  </si>
  <si>
    <t>21:0035:000058</t>
  </si>
  <si>
    <t>21:0248:000018</t>
  </si>
  <si>
    <t>21:0248:000018:0005:0001:00</t>
  </si>
  <si>
    <t>084B:2002:1023:20:1022:10</t>
  </si>
  <si>
    <t>21:0035:000059</t>
  </si>
  <si>
    <t>21:0248:000018:0006:0001:00</t>
  </si>
  <si>
    <t>084B:2002:1024:00:----:--</t>
  </si>
  <si>
    <t>21:0035:000060</t>
  </si>
  <si>
    <t>21:0248:000019</t>
  </si>
  <si>
    <t>21:0248:000019:0005:0001:00</t>
  </si>
  <si>
    <t>084B:2002:1025:00:----:--</t>
  </si>
  <si>
    <t>21:0035:000061</t>
  </si>
  <si>
    <t>21:0248:000020</t>
  </si>
  <si>
    <t>21:0248:000020:0005:0001:00</t>
  </si>
  <si>
    <t>084B:2002:1026:00:----:--</t>
  </si>
  <si>
    <t>21:0035:000062</t>
  </si>
  <si>
    <t>21:0248:000021</t>
  </si>
  <si>
    <t>21:0248:000021:0005:0001:00</t>
  </si>
  <si>
    <t>084B:2002:1027:00:----:--</t>
  </si>
  <si>
    <t>21:0035:000063</t>
  </si>
  <si>
    <t>21:0248:000022</t>
  </si>
  <si>
    <t>21:0248:000022:0005:0001:00</t>
  </si>
  <si>
    <t>084B:2002:2002:10:----:--</t>
  </si>
  <si>
    <t>21:0035:000064</t>
  </si>
  <si>
    <t>21:0248:000023</t>
  </si>
  <si>
    <t>21:0248:000023:0005:0001:00</t>
  </si>
  <si>
    <t>084B:2002:2003:20:2002:10</t>
  </si>
  <si>
    <t>21:0035:000065</t>
  </si>
  <si>
    <t>21:0248:000023:0006:0001:00</t>
  </si>
  <si>
    <t>084B:2002:2004:00:----:--</t>
  </si>
  <si>
    <t>21:0035:000066</t>
  </si>
  <si>
    <t>21:0248:000024</t>
  </si>
  <si>
    <t>21:0248:000024:0005:0001:00</t>
  </si>
  <si>
    <t>084B:2002:2005:00:----:--</t>
  </si>
  <si>
    <t>21:0035:000067</t>
  </si>
  <si>
    <t>21:0248:000025</t>
  </si>
  <si>
    <t>21:0248:000025:0005:0001:00</t>
  </si>
  <si>
    <t>084B:2002:2006:00:----:--</t>
  </si>
  <si>
    <t>21:0035:000068</t>
  </si>
  <si>
    <t>21:0248:000026</t>
  </si>
  <si>
    <t>21:0248:000026:0005:0001:00</t>
  </si>
  <si>
    <t>084B:2002:2007:00:----:--</t>
  </si>
  <si>
    <t>21:0035:000069</t>
  </si>
  <si>
    <t>21:0248:000027</t>
  </si>
  <si>
    <t>21:0248:000027:0005:0001:00</t>
  </si>
  <si>
    <t>084B:2002:2008:00:----:--</t>
  </si>
  <si>
    <t>21:0035:000070</t>
  </si>
  <si>
    <t>21:0248:000028</t>
  </si>
  <si>
    <t>21:0248:000028:0005:0001:00</t>
  </si>
  <si>
    <t>084B:2002:2009:00:----:--</t>
  </si>
  <si>
    <t>21:0035:000071</t>
  </si>
  <si>
    <t>21:0248:000029</t>
  </si>
  <si>
    <t>21:0248:000029:0005:0001:00</t>
  </si>
  <si>
    <t>084B:2002:2010:00:----:--</t>
  </si>
  <si>
    <t>21:0035:000072</t>
  </si>
  <si>
    <t>21:0248:000030</t>
  </si>
  <si>
    <t>21:0248:000030:0005:0001:00</t>
  </si>
  <si>
    <t>084B:2002:2011:00:----:--</t>
  </si>
  <si>
    <t>21:0035:000073</t>
  </si>
  <si>
    <t>21:0248:000031</t>
  </si>
  <si>
    <t>21:0248:000031:0005:0001:00</t>
  </si>
  <si>
    <t>084B:2002:2012:00:----:--</t>
  </si>
  <si>
    <t>21:0035:000074</t>
  </si>
  <si>
    <t>21:0248:000032</t>
  </si>
  <si>
    <t>21:0248:000032:0005:0001:00</t>
  </si>
  <si>
    <t>084B:2002:2014:00:----:--</t>
  </si>
  <si>
    <t>21:0035:000075</t>
  </si>
  <si>
    <t>21:0248:000033</t>
  </si>
  <si>
    <t>21:0248:000033:0005:0001:00</t>
  </si>
  <si>
    <t>084B:2002:2015:00:----:--</t>
  </si>
  <si>
    <t>21:0035:000076</t>
  </si>
  <si>
    <t>21:0248:000034</t>
  </si>
  <si>
    <t>21:0248:000034:0005:0001:00</t>
  </si>
  <si>
    <t>084B:2002:2016:00:----:--</t>
  </si>
  <si>
    <t>21:0035:000077</t>
  </si>
  <si>
    <t>21:0248:000035</t>
  </si>
  <si>
    <t>21:0248:000035:0005:0001:00</t>
  </si>
  <si>
    <t>084B:2002:2017:00:----:--</t>
  </si>
  <si>
    <t>21:0035:000078</t>
  </si>
  <si>
    <t>21:0248:000036</t>
  </si>
  <si>
    <t>21:0248:000036:0005:0001:00</t>
  </si>
  <si>
    <t>084B:2002:2018:00:----:--</t>
  </si>
  <si>
    <t>21:0035:000079</t>
  </si>
  <si>
    <t>21:0248:000037</t>
  </si>
  <si>
    <t>21:0248:000037:0005:0001:00</t>
  </si>
  <si>
    <t>084B:2002:2019:00:----:--</t>
  </si>
  <si>
    <t>21:0035:000080</t>
  </si>
  <si>
    <t>21:0248:000038</t>
  </si>
  <si>
    <t>21:0248:000038:0005:0001:00</t>
  </si>
  <si>
    <t>084B:2002:2020:00:----:--</t>
  </si>
  <si>
    <t>21:0035:000081</t>
  </si>
  <si>
    <t>21:0248:000039</t>
  </si>
  <si>
    <t>21:0248:000039:0005:0001:00</t>
  </si>
  <si>
    <t>084B:2002:2022:00:----:--</t>
  </si>
  <si>
    <t>21:0035:000082</t>
  </si>
  <si>
    <t>21:0248:000040</t>
  </si>
  <si>
    <t>21:0248:000040:0005:0001:00</t>
  </si>
  <si>
    <t>084B:2002:2023:00:----:--</t>
  </si>
  <si>
    <t>21:0035:000083</t>
  </si>
  <si>
    <t>21:0248:000041</t>
  </si>
  <si>
    <t>21:0248:000041:0005:0001:00</t>
  </si>
  <si>
    <t>084B:2002:2025:00:----:--</t>
  </si>
  <si>
    <t>21:0035:000084</t>
  </si>
  <si>
    <t>21:0248:000042</t>
  </si>
  <si>
    <t>21:0248:000042:0005:0001:00</t>
  </si>
  <si>
    <t>084B:2002:2026:00:----:--</t>
  </si>
  <si>
    <t>21:0035:000085</t>
  </si>
  <si>
    <t>21:0248:000043</t>
  </si>
  <si>
    <t>21:0248:000043:0005:0001:00</t>
  </si>
  <si>
    <t>084B:2002:2027:00:----:--</t>
  </si>
  <si>
    <t>21:0035:000086</t>
  </si>
  <si>
    <t>21:0248:000044</t>
  </si>
  <si>
    <t>21:0248:000044:0005:0001:00</t>
  </si>
  <si>
    <t>084B:2002:2028:00:----:--</t>
  </si>
  <si>
    <t>21:0035:000087</t>
  </si>
  <si>
    <t>21:0248:000045</t>
  </si>
  <si>
    <t>21:0248:000045:0005:0001:00</t>
  </si>
  <si>
    <t>084B:2002:2029:10:----:--</t>
  </si>
  <si>
    <t>21:0035:000088</t>
  </si>
  <si>
    <t>21:0248:000046</t>
  </si>
  <si>
    <t>21:0248:000046:0005:0001:00</t>
  </si>
  <si>
    <t>084B:2002:2030:20:2029:10</t>
  </si>
  <si>
    <t>21:0035:000089</t>
  </si>
  <si>
    <t>21:0248:000046:0006:0001:00</t>
  </si>
  <si>
    <t>084B:2002:3002:00:----:--</t>
  </si>
  <si>
    <t>21:0035:000090</t>
  </si>
  <si>
    <t>21:0248:000047</t>
  </si>
  <si>
    <t>21:0248:000047:0005:0001:00</t>
  </si>
  <si>
    <t>084B:2002:3003:00:----:--</t>
  </si>
  <si>
    <t>21:0035:000091</t>
  </si>
  <si>
    <t>21:0248:000048</t>
  </si>
  <si>
    <t>21:0248:000048:0005:0001:00</t>
  </si>
  <si>
    <t>084B:2002:3004:00:----:--</t>
  </si>
  <si>
    <t>21:0035:000092</t>
  </si>
  <si>
    <t>21:0248:000049</t>
  </si>
  <si>
    <t>21:0248:000049:0005:0001:00</t>
  </si>
  <si>
    <t>084B:2002:3005:00:----:--</t>
  </si>
  <si>
    <t>21:0035:000093</t>
  </si>
  <si>
    <t>21:0248:000050</t>
  </si>
  <si>
    <t>21:0248:000050:0005:0001:00</t>
  </si>
  <si>
    <t>084B:2002:3006:00:----:--</t>
  </si>
  <si>
    <t>21:0035:000094</t>
  </si>
  <si>
    <t>21:0248:000051</t>
  </si>
  <si>
    <t>21:0248:000051:0005:0001:00</t>
  </si>
  <si>
    <t>084B:2002:3007:00:----:--</t>
  </si>
  <si>
    <t>21:0035:000095</t>
  </si>
  <si>
    <t>21:0248:000052</t>
  </si>
  <si>
    <t>21:0248:000052:0005:0001:00</t>
  </si>
  <si>
    <t>084B:2002:3008:00:----:--</t>
  </si>
  <si>
    <t>21:0035:000096</t>
  </si>
  <si>
    <t>21:0248:000053</t>
  </si>
  <si>
    <t>21:0248:000053:0005:0001:00</t>
  </si>
  <si>
    <t>084B:2002:3009:10:----:--</t>
  </si>
  <si>
    <t>21:0035:000097</t>
  </si>
  <si>
    <t>21:0248:000054</t>
  </si>
  <si>
    <t>21:0248:000054:0005:0001:00</t>
  </si>
  <si>
    <t>084B:2002:3010:20:3009:10</t>
  </si>
  <si>
    <t>21:0035:000098</t>
  </si>
  <si>
    <t>21:0248:000054:0006:0001:00</t>
  </si>
  <si>
    <t>084B:2002:3011:00:----:--</t>
  </si>
  <si>
    <t>21:0035:000099</t>
  </si>
  <si>
    <t>21:0248:000055</t>
  </si>
  <si>
    <t>21:0248:000055:0005:0001:00</t>
  </si>
  <si>
    <t>084B:2002:3012:00:----:--</t>
  </si>
  <si>
    <t>21:0035:000100</t>
  </si>
  <si>
    <t>21:0248:000056</t>
  </si>
  <si>
    <t>21:0248:000056:0005:0001:00</t>
  </si>
  <si>
    <t>084B:2002:3013:00:----:--</t>
  </si>
  <si>
    <t>21:0035:000101</t>
  </si>
  <si>
    <t>21:0248:000057</t>
  </si>
  <si>
    <t>21:0248:000057:0005:0001:00</t>
  </si>
  <si>
    <t>084B:2002:3014:00:----:--</t>
  </si>
  <si>
    <t>21:0035:000102</t>
  </si>
  <si>
    <t>21:0248:000058</t>
  </si>
  <si>
    <t>21:0248:000058:0005:0001:00</t>
  </si>
  <si>
    <t>084B:2002:3016:00:----:--</t>
  </si>
  <si>
    <t>21:0035:000103</t>
  </si>
  <si>
    <t>21:0248:000059</t>
  </si>
  <si>
    <t>21:0248:000059:0005:0001:00</t>
  </si>
  <si>
    <t>084B:2002:3017:00:----:--</t>
  </si>
  <si>
    <t>21:0035:000104</t>
  </si>
  <si>
    <t>21:0248:000060</t>
  </si>
  <si>
    <t>21:0248:000060:0005:0001:00</t>
  </si>
  <si>
    <t>084B:2002:3018:00:----:--</t>
  </si>
  <si>
    <t>21:0035:000105</t>
  </si>
  <si>
    <t>21:0248:000061</t>
  </si>
  <si>
    <t>21:0248:000061:0005:0001:00</t>
  </si>
  <si>
    <t>084B:2002:3019:00:----:--</t>
  </si>
  <si>
    <t>21:0035:000106</t>
  </si>
  <si>
    <t>21:0248:000062</t>
  </si>
  <si>
    <t>21:0248:000062:0005:0001:00</t>
  </si>
  <si>
    <t>084C:2002:2002:00:----:--</t>
  </si>
  <si>
    <t>21:0035:000107</t>
  </si>
  <si>
    <t>21:0248:000063</t>
  </si>
  <si>
    <t>21:0248:000063:0005:0001:00</t>
  </si>
  <si>
    <t>084C:2002:2003:00:----:--</t>
  </si>
  <si>
    <t>21:0035:000108</t>
  </si>
  <si>
    <t>21:0248:000064</t>
  </si>
  <si>
    <t>21:0248:000064:0005:0001:00</t>
  </si>
  <si>
    <t>084C:2002:2004:00:----:--</t>
  </si>
  <si>
    <t>21:0035:000109</t>
  </si>
  <si>
    <t>21:0248:000065</t>
  </si>
  <si>
    <t>21:0248:000065:0005:0001:00</t>
  </si>
  <si>
    <t>084C:2002:2005:00:----:--</t>
  </si>
  <si>
    <t>21:0035:000110</t>
  </si>
  <si>
    <t>21:0248:000066</t>
  </si>
  <si>
    <t>21:0248:000066:0005:0001:00</t>
  </si>
  <si>
    <t>084C:2002:2006:00:----:--</t>
  </si>
  <si>
    <t>21:0035:000111</t>
  </si>
  <si>
    <t>21:0248:000067</t>
  </si>
  <si>
    <t>21:0248:000067:0005:0001:00</t>
  </si>
  <si>
    <t>084C:2002:2007:00:----:--</t>
  </si>
  <si>
    <t>21:0035:000112</t>
  </si>
  <si>
    <t>21:0248:000068</t>
  </si>
  <si>
    <t>21:0248:000068:0005:0001:00</t>
  </si>
  <si>
    <t>084C:2002:2008:00:----:--</t>
  </si>
  <si>
    <t>21:0035:000113</t>
  </si>
  <si>
    <t>21:0248:000069</t>
  </si>
  <si>
    <t>21:0248:000069:0005:0001:00</t>
  </si>
  <si>
    <t>084C:2002:2009:00:----:--</t>
  </si>
  <si>
    <t>21:0035:000114</t>
  </si>
  <si>
    <t>21:0248:000070</t>
  </si>
  <si>
    <t>21:0248:000070:0005:0001:00</t>
  </si>
  <si>
    <t>084C:2002:2010:00:----:--</t>
  </si>
  <si>
    <t>21:0035:000115</t>
  </si>
  <si>
    <t>21:0248:000071</t>
  </si>
  <si>
    <t>21:0248:000071:0005:0001:00</t>
  </si>
  <si>
    <t>084C:2002:3002:00:----:--</t>
  </si>
  <si>
    <t>21:0035:000116</t>
  </si>
  <si>
    <t>21:0248:000072</t>
  </si>
  <si>
    <t>21:0248:000072:0005:0001:00</t>
  </si>
  <si>
    <t>084C:2002:3003:00:----:--</t>
  </si>
  <si>
    <t>21:0035:000117</t>
  </si>
  <si>
    <t>21:0248:000073</t>
  </si>
  <si>
    <t>21:0248:000073:0005:0001:00</t>
  </si>
  <si>
    <t>084C:2002:3004:00:----:--</t>
  </si>
  <si>
    <t>21:0035:000118</t>
  </si>
  <si>
    <t>21:0248:000074</t>
  </si>
  <si>
    <t>21:0248:000074:0005:0001:00</t>
  </si>
  <si>
    <t>084C:2002:3005:10:----:--</t>
  </si>
  <si>
    <t>21:0035:000119</t>
  </si>
  <si>
    <t>21:0248:000075</t>
  </si>
  <si>
    <t>21:0248:000075:0005:0001:00</t>
  </si>
  <si>
    <t>084C:2002:3006:20:3005:10</t>
  </si>
  <si>
    <t>21:0035:000120</t>
  </si>
  <si>
    <t>21:0248:000075:0006:0001:00</t>
  </si>
  <si>
    <t>084C:2002:3007:00:----:--</t>
  </si>
  <si>
    <t>21:0035:000121</t>
  </si>
  <si>
    <t>21:0248:000076</t>
  </si>
  <si>
    <t>21:0248:000076:0005:0001:00</t>
  </si>
  <si>
    <t>084C:2002:3008:00:----:--</t>
  </si>
  <si>
    <t>21:0035:000122</t>
  </si>
  <si>
    <t>21:0248:000077</t>
  </si>
  <si>
    <t>21:0248:000077:0005:0001:00</t>
  </si>
  <si>
    <t>084C:2002:3009:00:----:--</t>
  </si>
  <si>
    <t>21:0035:000123</t>
  </si>
  <si>
    <t>21:0248:000078</t>
  </si>
  <si>
    <t>21:0248:000078:0005:0001:00</t>
  </si>
  <si>
    <t>084F:2002:1002:10:----:--</t>
  </si>
  <si>
    <t>21:0035:000124</t>
  </si>
  <si>
    <t>21:0248:000079</t>
  </si>
  <si>
    <t>21:0248:000079:0005:0001:00</t>
  </si>
  <si>
    <t>084F:2002:1003:20:1002:10</t>
  </si>
  <si>
    <t>21:0035:000125</t>
  </si>
  <si>
    <t>21:0248:000079:0006:0001:00</t>
  </si>
  <si>
    <t>084F:2002:1004:00:----:--</t>
  </si>
  <si>
    <t>21:0035:000126</t>
  </si>
  <si>
    <t>21:0248:000080</t>
  </si>
  <si>
    <t>21:0248:000080:0005:0001:00</t>
  </si>
  <si>
    <t>084F:2002:1005:00:----:--</t>
  </si>
  <si>
    <t>21:0035:000127</t>
  </si>
  <si>
    <t>21:0248:000081</t>
  </si>
  <si>
    <t>21:0248:000081:0005:0001:00</t>
  </si>
  <si>
    <t>084F:2002:1006:00:----:--</t>
  </si>
  <si>
    <t>21:0035:000128</t>
  </si>
  <si>
    <t>21:0248:000082</t>
  </si>
  <si>
    <t>21:0248:000082:0005:0001:00</t>
  </si>
  <si>
    <t>084F:2002:1007:00:----:--</t>
  </si>
  <si>
    <t>21:0035:000129</t>
  </si>
  <si>
    <t>21:0248:000083</t>
  </si>
  <si>
    <t>21:0248:000083:0005:0001:00</t>
  </si>
  <si>
    <t>084F:2002:1008:00:----:--</t>
  </si>
  <si>
    <t>21:0035:000130</t>
  </si>
  <si>
    <t>21:0248:000084</t>
  </si>
  <si>
    <t>21:0248:000084:0005:0001:00</t>
  </si>
  <si>
    <t>084F:2002:1009:00:----:--</t>
  </si>
  <si>
    <t>21:0035:000131</t>
  </si>
  <si>
    <t>21:0248:000085</t>
  </si>
  <si>
    <t>21:0248:000085:0005:0001:00</t>
  </si>
  <si>
    <t>084F:2002:1010:00:----:--</t>
  </si>
  <si>
    <t>21:0035:000132</t>
  </si>
  <si>
    <t>21:0248:000086</t>
  </si>
  <si>
    <t>21:0248:000086:0005:0001:00</t>
  </si>
  <si>
    <t>084F:2002:1011:00:----:--</t>
  </si>
  <si>
    <t>21:0035:000133</t>
  </si>
  <si>
    <t>21:0248:000087</t>
  </si>
  <si>
    <t>21:0248:000087:0005:0001:00</t>
  </si>
  <si>
    <t>084F:2002:2002:00:----:--</t>
  </si>
  <si>
    <t>21:0035:000134</t>
  </si>
  <si>
    <t>21:0248:000088</t>
  </si>
  <si>
    <t>21:0248:000088:0005:0001:00</t>
  </si>
  <si>
    <t>084F:2002:2003:00:----:--</t>
  </si>
  <si>
    <t>21:0035:000135</t>
  </si>
  <si>
    <t>21:0248:000089</t>
  </si>
  <si>
    <t>21:0248:000089:0005:0001:00</t>
  </si>
  <si>
    <t>084F:2002:2004:00:----:--</t>
  </si>
  <si>
    <t>21:0035:000136</t>
  </si>
  <si>
    <t>21:0248:000090</t>
  </si>
  <si>
    <t>21:0248:000090:0005:0001:00</t>
  </si>
  <si>
    <t>084F:2002:2005:00:----:--</t>
  </si>
  <si>
    <t>21:0035:000137</t>
  </si>
  <si>
    <t>21:0248:000091</t>
  </si>
  <si>
    <t>21:0248:000091:0005:0001:00</t>
  </si>
  <si>
    <t>084F:2002:2006:00:----:--</t>
  </si>
  <si>
    <t>21:0035:000138</t>
  </si>
  <si>
    <t>21:0248:000092</t>
  </si>
  <si>
    <t>21:0248:000092:0005:0001:00</t>
  </si>
  <si>
    <t>084F:2002:2007:00:----:--</t>
  </si>
  <si>
    <t>21:0035:000139</t>
  </si>
  <si>
    <t>21:0248:000093</t>
  </si>
  <si>
    <t>21:0248:000093:0005:0001:00</t>
  </si>
  <si>
    <t>084F:2002:3002:00:----:--</t>
  </si>
  <si>
    <t>21:0035:000140</t>
  </si>
  <si>
    <t>21:0248:000094</t>
  </si>
  <si>
    <t>21:0248:000094:0005:0001:00</t>
  </si>
  <si>
    <t>084F:2002:3003:00:----:--</t>
  </si>
  <si>
    <t>21:0035:000141</t>
  </si>
  <si>
    <t>21:0248:000095</t>
  </si>
  <si>
    <t>21:0248:000095:0005:0001:00</t>
  </si>
  <si>
    <t>084F:2002:3004:00:----:--</t>
  </si>
  <si>
    <t>21:0035:000142</t>
  </si>
  <si>
    <t>21:0248:000096</t>
  </si>
  <si>
    <t>21:0248:000096:0005:0001:00</t>
  </si>
  <si>
    <t>084F:2002:3005:10:----:--</t>
  </si>
  <si>
    <t>21:0035:000143</t>
  </si>
  <si>
    <t>21:0248:000097</t>
  </si>
  <si>
    <t>21:0248:000097:0005:0001:00</t>
  </si>
  <si>
    <t>084F:2002:3006:20:3005:10</t>
  </si>
  <si>
    <t>21:0035:000144</t>
  </si>
  <si>
    <t>21:0248:000097:0006:0001:00</t>
  </si>
  <si>
    <t>084F:2002:3007:00:----:--</t>
  </si>
  <si>
    <t>21:0035:000145</t>
  </si>
  <si>
    <t>21:0248:000098</t>
  </si>
  <si>
    <t>21:0248:000098:0005:0001:00</t>
  </si>
  <si>
    <t>084F:2002:3008:00:----:--</t>
  </si>
  <si>
    <t>21:0035:000146</t>
  </si>
  <si>
    <t>21:0248:000099</t>
  </si>
  <si>
    <t>21:0248:000099:0005:0001:00</t>
  </si>
  <si>
    <t>084F:2002:3009:00:----:--</t>
  </si>
  <si>
    <t>21:0035:000147</t>
  </si>
  <si>
    <t>21:0248:000100</t>
  </si>
  <si>
    <t>21:0248:000100:0005:0001:00</t>
  </si>
  <si>
    <t>084F:2002:3010:00:----:--</t>
  </si>
  <si>
    <t>21:0035:000148</t>
  </si>
  <si>
    <t>21:0248:000101</t>
  </si>
  <si>
    <t>21:0248:000101:0005:0001:00</t>
  </si>
  <si>
    <t>084F:2002:3011:00:----:--</t>
  </si>
  <si>
    <t>21:0035:000149</t>
  </si>
  <si>
    <t>21:0248:000102</t>
  </si>
  <si>
    <t>21:0248:000102:0005:0001:00</t>
  </si>
  <si>
    <t>084F:2002:3012:00:----:--</t>
  </si>
  <si>
    <t>21:0035:000150</t>
  </si>
  <si>
    <t>21:0248:000103</t>
  </si>
  <si>
    <t>21:0248:000103:0005:0001:00</t>
  </si>
  <si>
    <t>084F:2002:3013:00:----:--</t>
  </si>
  <si>
    <t>21:0035:000151</t>
  </si>
  <si>
    <t>21:0248:000104</t>
  </si>
  <si>
    <t>21:0248:000104:0005:0001:00</t>
  </si>
  <si>
    <t>084G:2002:1002:10:----:--</t>
  </si>
  <si>
    <t>21:0035:000152</t>
  </si>
  <si>
    <t>21:0248:000105</t>
  </si>
  <si>
    <t>21:0248:000105:0005:0001:00</t>
  </si>
  <si>
    <t>084G:2002:1003:20:1002:10</t>
  </si>
  <si>
    <t>21:0035:000153</t>
  </si>
  <si>
    <t>21:0248:000105:0006:0001:00</t>
  </si>
  <si>
    <t>084G:2002:1004:00:----:--</t>
  </si>
  <si>
    <t>21:0035:000154</t>
  </si>
  <si>
    <t>21:0248:000106</t>
  </si>
  <si>
    <t>21:0248:000106:0005:0001:00</t>
  </si>
  <si>
    <t>084G:2002:1005:00:----:--</t>
  </si>
  <si>
    <t>21:0035:000155</t>
  </si>
  <si>
    <t>21:0248:000107</t>
  </si>
  <si>
    <t>21:0248:000107:0005:0001:00</t>
  </si>
  <si>
    <t>084G:2002:1006:00:----:--</t>
  </si>
  <si>
    <t>21:0035:000156</t>
  </si>
  <si>
    <t>21:0248:000108</t>
  </si>
  <si>
    <t>21:0248:000108:0005:0001:00</t>
  </si>
  <si>
    <t>084G:2002:1007:00:----:--</t>
  </si>
  <si>
    <t>21:0035:000157</t>
  </si>
  <si>
    <t>21:0248:000109</t>
  </si>
  <si>
    <t>21:0248:000109:0005:0001:00</t>
  </si>
  <si>
    <t>084G:2002:1008:00:----:--</t>
  </si>
  <si>
    <t>21:0035:000158</t>
  </si>
  <si>
    <t>21:0248:000110</t>
  </si>
  <si>
    <t>21:0248:000110:0005:0001:00</t>
  </si>
  <si>
    <t>084G:2002:1009:00:----:--</t>
  </si>
  <si>
    <t>21:0035:000159</t>
  </si>
  <si>
    <t>21:0248:000111</t>
  </si>
  <si>
    <t>21:0248:000111:0005:0001:00</t>
  </si>
  <si>
    <t>084G:2002:1010:00:----:--</t>
  </si>
  <si>
    <t>21:0035:000160</t>
  </si>
  <si>
    <t>21:0248:000112</t>
  </si>
  <si>
    <t>21:0248:000112:0005:0001:00</t>
  </si>
  <si>
    <t>084G:2002:1011:00:----:--</t>
  </si>
  <si>
    <t>21:0035:000161</t>
  </si>
  <si>
    <t>21:0248:000113</t>
  </si>
  <si>
    <t>21:0248:000113:0005:0001:00</t>
  </si>
  <si>
    <t>084G:2002:1012:00:----:--</t>
  </si>
  <si>
    <t>21:0035:000162</t>
  </si>
  <si>
    <t>21:0248:000114</t>
  </si>
  <si>
    <t>21:0248:000114:0005:0001:00</t>
  </si>
  <si>
    <t>084G:2002:1013:00:----:--</t>
  </si>
  <si>
    <t>21:0035:000163</t>
  </si>
  <si>
    <t>21:0248:000115</t>
  </si>
  <si>
    <t>21:0248:000115:0005:0001:00</t>
  </si>
  <si>
    <t>084G:2002:1014:00:----:--</t>
  </si>
  <si>
    <t>21:0035:000164</t>
  </si>
  <si>
    <t>21:0248:000116</t>
  </si>
  <si>
    <t>21:0248:000116:0005:0001:00</t>
  </si>
  <si>
    <t>084G:2002:1015:00:----:--</t>
  </si>
  <si>
    <t>21:0035:000165</t>
  </si>
  <si>
    <t>21:0248:000117</t>
  </si>
  <si>
    <t>21:0248:000117:0005:0001:00</t>
  </si>
  <si>
    <t>084G:2002:1016:00:----:--</t>
  </si>
  <si>
    <t>21:0035:000166</t>
  </si>
  <si>
    <t>21:0248:000118</t>
  </si>
  <si>
    <t>21:0248:000118:0005:0001:00</t>
  </si>
  <si>
    <t>084G:2002:1017:00:----:--</t>
  </si>
  <si>
    <t>21:0035:000167</t>
  </si>
  <si>
    <t>21:0248:000119</t>
  </si>
  <si>
    <t>21:0248:000119:0005:0001:00</t>
  </si>
  <si>
    <t>084G:2002:1019:00:----:--</t>
  </si>
  <si>
    <t>21:0035:000168</t>
  </si>
  <si>
    <t>21:0248:000120</t>
  </si>
  <si>
    <t>21:0248:000120:0005:0001:00</t>
  </si>
  <si>
    <t>084G:2002:1020:00:----:--</t>
  </si>
  <si>
    <t>21:0035:000169</t>
  </si>
  <si>
    <t>21:0248:000121</t>
  </si>
  <si>
    <t>21:0248:000121:0005:0001:00</t>
  </si>
  <si>
    <t>084G:2002:1022:00:----:--</t>
  </si>
  <si>
    <t>21:0035:000170</t>
  </si>
  <si>
    <t>21:0248:000122</t>
  </si>
  <si>
    <t>21:0248:000122:0005:0001:00</t>
  </si>
  <si>
    <t>084G:2002:1023:10:----:--</t>
  </si>
  <si>
    <t>21:0035:000171</t>
  </si>
  <si>
    <t>21:0248:000123</t>
  </si>
  <si>
    <t>21:0248:000123:0005:0001:00</t>
  </si>
  <si>
    <t>084G:2002:1024:20:1023:10</t>
  </si>
  <si>
    <t>21:0035:000172</t>
  </si>
  <si>
    <t>21:0248:000123:0006:0001:00</t>
  </si>
  <si>
    <t>084G:2002:1025:00:----:--</t>
  </si>
  <si>
    <t>21:0035:000173</t>
  </si>
  <si>
    <t>21:0248:000124</t>
  </si>
  <si>
    <t>21:0248:000124:0005:0001:00</t>
  </si>
  <si>
    <t>084G:2002:1026:00:----:--</t>
  </si>
  <si>
    <t>21:0035:000174</t>
  </si>
  <si>
    <t>21:0248:000125</t>
  </si>
  <si>
    <t>21:0248:000125:0005:0001:00</t>
  </si>
  <si>
    <t>084G:2002:1028:00:----:--</t>
  </si>
  <si>
    <t>21:0035:000175</t>
  </si>
  <si>
    <t>21:0248:000127</t>
  </si>
  <si>
    <t>21:0248:000127:0005:0001:00</t>
  </si>
  <si>
    <t>084G:2002:1029:00:----:--</t>
  </si>
  <si>
    <t>21:0035:000176</t>
  </si>
  <si>
    <t>21:0248:000128</t>
  </si>
  <si>
    <t>21:0248:000128:0005:0001:00</t>
  </si>
  <si>
    <t>084G:2002:1030:00:----:--</t>
  </si>
  <si>
    <t>21:0035:000177</t>
  </si>
  <si>
    <t>21:0248:000129</t>
  </si>
  <si>
    <t>21:0248:000129:0005:0001:00</t>
  </si>
  <si>
    <t>084G:2002:1032:00:----:--</t>
  </si>
  <si>
    <t>21:0035:000178</t>
  </si>
  <si>
    <t>21:0248:000130</t>
  </si>
  <si>
    <t>21:0248:000130:0005:0001:00</t>
  </si>
  <si>
    <t>084G:2002:1033:00:----:--</t>
  </si>
  <si>
    <t>21:0035:000179</t>
  </si>
  <si>
    <t>21:0248:000131</t>
  </si>
  <si>
    <t>21:0248:000131:0005:0001:00</t>
  </si>
  <si>
    <t>084G:2002:1034:00:----:--</t>
  </si>
  <si>
    <t>21:0035:000180</t>
  </si>
  <si>
    <t>21:0248:000132</t>
  </si>
  <si>
    <t>21:0248:000132:0005:0001:00</t>
  </si>
  <si>
    <t>084G:2002:1036:00:----:--</t>
  </si>
  <si>
    <t>21:0035:000181</t>
  </si>
  <si>
    <t>21:0248:000134</t>
  </si>
  <si>
    <t>21:0248:000134:0005:0001:00</t>
  </si>
  <si>
    <t>084G:2002:1037:00:----:--</t>
  </si>
  <si>
    <t>21:0035:000182</t>
  </si>
  <si>
    <t>21:0248:000135</t>
  </si>
  <si>
    <t>21:0248:000135:0005:0001:00</t>
  </si>
  <si>
    <t>084G:2002:1038:00:----:--</t>
  </si>
  <si>
    <t>21:0035:000183</t>
  </si>
  <si>
    <t>21:0248:000136</t>
  </si>
  <si>
    <t>21:0248:000136:0005:0001:00</t>
  </si>
  <si>
    <t>084G:2002:1039:00:----:--</t>
  </si>
  <si>
    <t>21:0035:000184</t>
  </si>
  <si>
    <t>21:0248:000137</t>
  </si>
  <si>
    <t>21:0248:000137:0005:0001:00</t>
  </si>
  <si>
    <t>084G:2002:1040:00:----:--</t>
  </si>
  <si>
    <t>21:0035:000185</t>
  </si>
  <si>
    <t>21:0248:000138</t>
  </si>
  <si>
    <t>21:0248:000138:0005:0001:00</t>
  </si>
  <si>
    <t>084G:2002:1042:00:----:--</t>
  </si>
  <si>
    <t>21:0035:000186</t>
  </si>
  <si>
    <t>21:0248:000139</t>
  </si>
  <si>
    <t>21:0248:000139:0005:0001:00</t>
  </si>
  <si>
    <t>084G:2002:1043:10:----:--</t>
  </si>
  <si>
    <t>21:0035:000187</t>
  </si>
  <si>
    <t>21:0248:000140</t>
  </si>
  <si>
    <t>21:0248:000140:0005:0001:00</t>
  </si>
  <si>
    <t>084G:2002:1044:20:1043:10</t>
  </si>
  <si>
    <t>21:0035:000188</t>
  </si>
  <si>
    <t>21:0248:000140:0006:0001:00</t>
  </si>
  <si>
    <t>084G:2002:1045:00:----:--</t>
  </si>
  <si>
    <t>21:0035:000189</t>
  </si>
  <si>
    <t>21:0248:000141</t>
  </si>
  <si>
    <t>21:0248:000141:0005:0001:00</t>
  </si>
  <si>
    <t>084G:2002:1046:00:----:--</t>
  </si>
  <si>
    <t>21:0035:000190</t>
  </si>
  <si>
    <t>21:0248:000142</t>
  </si>
  <si>
    <t>21:0248:000142:0005:0001:00</t>
  </si>
  <si>
    <t>084G:2002:1047:00:----:--</t>
  </si>
  <si>
    <t>21:0035:000191</t>
  </si>
  <si>
    <t>21:0248:000143</t>
  </si>
  <si>
    <t>21:0248:000143:0005:0001:00</t>
  </si>
  <si>
    <t>084G:2002:1048:00:----:--</t>
  </si>
  <si>
    <t>21:0035:000192</t>
  </si>
  <si>
    <t>21:0248:000144</t>
  </si>
  <si>
    <t>21:0248:000144:0005:0001:00</t>
  </si>
  <si>
    <t>084G:2002:1049:00:----:--</t>
  </si>
  <si>
    <t>21:0035:000193</t>
  </si>
  <si>
    <t>21:0248:000145</t>
  </si>
  <si>
    <t>21:0248:000145:0005:0001:00</t>
  </si>
  <si>
    <t>084G:2002:1051:00:----:--</t>
  </si>
  <si>
    <t>21:0035:000194</t>
  </si>
  <si>
    <t>21:0248:000146</t>
  </si>
  <si>
    <t>21:0248:000146:0005:0001:00</t>
  </si>
  <si>
    <t>084G:2002:2002:00:----:--</t>
  </si>
  <si>
    <t>21:0035:000195</t>
  </si>
  <si>
    <t>21:0248:000147</t>
  </si>
  <si>
    <t>21:0248:000147:0005:0001:00</t>
  </si>
  <si>
    <t>084G:2002:2003:00:----:--</t>
  </si>
  <si>
    <t>21:0035:000196</t>
  </si>
  <si>
    <t>21:0248:000148</t>
  </si>
  <si>
    <t>21:0248:000148:0005:0001:00</t>
  </si>
  <si>
    <t>084G:2002:2004:00:----:--</t>
  </si>
  <si>
    <t>21:0035:000197</t>
  </si>
  <si>
    <t>21:0248:000149</t>
  </si>
  <si>
    <t>21:0248:000149:0005:0001:00</t>
  </si>
  <si>
    <t>084G:2002:2005:10:----:--</t>
  </si>
  <si>
    <t>21:0035:000198</t>
  </si>
  <si>
    <t>21:0248:000150</t>
  </si>
  <si>
    <t>21:0248:000150:0005:0001:00</t>
  </si>
  <si>
    <t>084G:2002:2006:20:2005:10</t>
  </si>
  <si>
    <t>21:0035:000199</t>
  </si>
  <si>
    <t>21:0248:000150:0006:0001:00</t>
  </si>
  <si>
    <t>084G:2002:2007:00:----:--</t>
  </si>
  <si>
    <t>21:0035:000200</t>
  </si>
  <si>
    <t>21:0248:000151</t>
  </si>
  <si>
    <t>21:0248:000151:0005:0001:00</t>
  </si>
  <si>
    <t>084G:2002:2009:00:----:--</t>
  </si>
  <si>
    <t>21:0035:000201</t>
  </si>
  <si>
    <t>21:0248:000152</t>
  </si>
  <si>
    <t>21:0248:000152:0005:0001:00</t>
  </si>
  <si>
    <t>084G:2002:2010:00:----:--</t>
  </si>
  <si>
    <t>21:0035:000202</t>
  </si>
  <si>
    <t>21:0248:000153</t>
  </si>
  <si>
    <t>21:0248:000153:0005:0001:00</t>
  </si>
  <si>
    <t>084G:2002:2011:00:----:--</t>
  </si>
  <si>
    <t>21:0035:000203</t>
  </si>
  <si>
    <t>21:0248:000154</t>
  </si>
  <si>
    <t>21:0248:000154:0005:0001:00</t>
  </si>
  <si>
    <t>084G:2002:2012:00:----:--</t>
  </si>
  <si>
    <t>21:0035:000204</t>
  </si>
  <si>
    <t>21:0248:000155</t>
  </si>
  <si>
    <t>21:0248:000155:0005:0001:00</t>
  </si>
  <si>
    <t>084G:2002:2013:00:----:--</t>
  </si>
  <si>
    <t>21:0035:000205</t>
  </si>
  <si>
    <t>21:0248:000156</t>
  </si>
  <si>
    <t>21:0248:000156:0005:0001:00</t>
  </si>
  <si>
    <t>084G:2002:2014:00:----:--</t>
  </si>
  <si>
    <t>21:0035:000206</t>
  </si>
  <si>
    <t>21:0248:000157</t>
  </si>
  <si>
    <t>21:0248:000157:0005:0001:00</t>
  </si>
  <si>
    <t>084G:2002:2015:00:----:--</t>
  </si>
  <si>
    <t>21:0035:000207</t>
  </si>
  <si>
    <t>21:0248:000158</t>
  </si>
  <si>
    <t>21:0248:000158:0005:0001:00</t>
  </si>
  <si>
    <t>084G:2002:2016:00:----:--</t>
  </si>
  <si>
    <t>21:0035:000208</t>
  </si>
  <si>
    <t>21:0248:000159</t>
  </si>
  <si>
    <t>21:0248:000159:0005:0001:00</t>
  </si>
  <si>
    <t>084G:2002:2017:00:----:--</t>
  </si>
  <si>
    <t>21:0035:000209</t>
  </si>
  <si>
    <t>21:0248:000160</t>
  </si>
  <si>
    <t>21:0248:000160:0005:0001:00</t>
  </si>
  <si>
    <t>084G:2002:2018:00:----:--</t>
  </si>
  <si>
    <t>21:0035:000210</t>
  </si>
  <si>
    <t>21:0248:000161</t>
  </si>
  <si>
    <t>21:0248:000161:0005:0001:00</t>
  </si>
  <si>
    <t>084G:2002:2019:00:----:--</t>
  </si>
  <si>
    <t>21:0035:000211</t>
  </si>
  <si>
    <t>21:0248:000162</t>
  </si>
  <si>
    <t>21:0248:000162:0005:0001:00</t>
  </si>
  <si>
    <t>084G:2002:2020:00:----:--</t>
  </si>
  <si>
    <t>21:0035:000212</t>
  </si>
  <si>
    <t>21:0248:000163</t>
  </si>
  <si>
    <t>21:0248:000163:0005:0001:00</t>
  </si>
  <si>
    <t>084G:2002:2022:00:----:--</t>
  </si>
  <si>
    <t>21:0035:000213</t>
  </si>
  <si>
    <t>21:0248:000164</t>
  </si>
  <si>
    <t>21:0248:000164:0005:0001:00</t>
  </si>
  <si>
    <t>084G:2002:2023:00:----:--</t>
  </si>
  <si>
    <t>21:0035:000214</t>
  </si>
  <si>
    <t>21:0248:000165</t>
  </si>
  <si>
    <t>21:0248:000165:0005:0001:00</t>
  </si>
  <si>
    <t>084G:2002:2025:00:----:--</t>
  </si>
  <si>
    <t>21:0035:000215</t>
  </si>
  <si>
    <t>21:0248:000166</t>
  </si>
  <si>
    <t>21:0248:000166:0005:0001:00</t>
  </si>
  <si>
    <t>084G:2002:2026:00:----:--</t>
  </si>
  <si>
    <t>21:0035:000216</t>
  </si>
  <si>
    <t>21:0248:000167</t>
  </si>
  <si>
    <t>21:0248:000167:0005:0001:00</t>
  </si>
  <si>
    <t>084G:2002:2027:00:----:--</t>
  </si>
  <si>
    <t>21:0035:000217</t>
  </si>
  <si>
    <t>21:0248:000168</t>
  </si>
  <si>
    <t>21:0248:000168:0005:0001:00</t>
  </si>
  <si>
    <t>084G:2002:2028:00:----:--</t>
  </si>
  <si>
    <t>21:0035:000218</t>
  </si>
  <si>
    <t>21:0248:000169</t>
  </si>
  <si>
    <t>21:0248:000169:0005:0001:00</t>
  </si>
  <si>
    <t>084G:2002:2029:00:----:--</t>
  </si>
  <si>
    <t>21:0035:000219</t>
  </si>
  <si>
    <t>21:0248:000170</t>
  </si>
  <si>
    <t>21:0248:000170:0005:0001:00</t>
  </si>
  <si>
    <t>084G:2002:2030:00:----:--</t>
  </si>
  <si>
    <t>21:0035:000220</t>
  </si>
  <si>
    <t>21:0248:000171</t>
  </si>
  <si>
    <t>21:0248:000171:0005:0001:00</t>
  </si>
  <si>
    <t>084G:2002:2031:00:----:--</t>
  </si>
  <si>
    <t>21:0035:000221</t>
  </si>
  <si>
    <t>21:0248:000172</t>
  </si>
  <si>
    <t>21:0248:000172:0005:0001:00</t>
  </si>
  <si>
    <t>084G:2002:2032:00:----:--</t>
  </si>
  <si>
    <t>21:0035:000222</t>
  </si>
  <si>
    <t>21:0248:000173</t>
  </si>
  <si>
    <t>21:0248:000173:0005:0001:00</t>
  </si>
  <si>
    <t>084G:2002:2033:00:----:--</t>
  </si>
  <si>
    <t>21:0035:000223</t>
  </si>
  <si>
    <t>21:0248:000174</t>
  </si>
  <si>
    <t>21:0248:000174:0005:0001:00</t>
  </si>
  <si>
    <t>084G:2002:2034:00:----:--</t>
  </si>
  <si>
    <t>21:0035:000224</t>
  </si>
  <si>
    <t>21:0248:000175</t>
  </si>
  <si>
    <t>21:0248:000175:0005:0001:00</t>
  </si>
  <si>
    <t>084G:2002:2035:00:----:--</t>
  </si>
  <si>
    <t>21:0035:000225</t>
  </si>
  <si>
    <t>21:0248:000176</t>
  </si>
  <si>
    <t>21:0248:000176:0005:0001:00</t>
  </si>
  <si>
    <t>084G:2002:2036:00:----:--</t>
  </si>
  <si>
    <t>21:0035:000226</t>
  </si>
  <si>
    <t>21:0248:000177</t>
  </si>
  <si>
    <t>21:0248:000177:0005:0001:00</t>
  </si>
  <si>
    <t>084G:2002:2037:10:----:--</t>
  </si>
  <si>
    <t>21:0035:000227</t>
  </si>
  <si>
    <t>21:0248:000178</t>
  </si>
  <si>
    <t>21:0248:000178:0005:0001:00</t>
  </si>
  <si>
    <t>084G:2002:2038:20:2037:10</t>
  </si>
  <si>
    <t>21:0035:000228</t>
  </si>
  <si>
    <t>21:0248:000178:0006:0001:00</t>
  </si>
  <si>
    <t>084G:2002:2039:00:----:--</t>
  </si>
  <si>
    <t>21:0035:000229</t>
  </si>
  <si>
    <t>21:0248:000179</t>
  </si>
  <si>
    <t>21:0248:000179:0005:0001:00</t>
  </si>
  <si>
    <t>084G:2002:2040:00:----:--</t>
  </si>
  <si>
    <t>21:0035:000230</t>
  </si>
  <si>
    <t>21:0248:000180</t>
  </si>
  <si>
    <t>21:0248:000180:0005:0001:00</t>
  </si>
  <si>
    <t>084G:2002:2042:00:----:--</t>
  </si>
  <si>
    <t>21:0035:000231</t>
  </si>
  <si>
    <t>21:0248:000181</t>
  </si>
  <si>
    <t>21:0248:000181:0005:0001:00</t>
  </si>
  <si>
    <t>084G:2002:2044:00:----:--</t>
  </si>
  <si>
    <t>21:0035:000232</t>
  </si>
  <si>
    <t>21:0248:000182</t>
  </si>
  <si>
    <t>21:0248:000182:0005:0001:00</t>
  </si>
  <si>
    <t>084G:2002:3002:00:----:--</t>
  </si>
  <si>
    <t>21:0035:000233</t>
  </si>
  <si>
    <t>21:0248:000183</t>
  </si>
  <si>
    <t>21:0248:000183:0005:0001:00</t>
  </si>
  <si>
    <t>084G:2002:3003:00:----:--</t>
  </si>
  <si>
    <t>21:0035:000234</t>
  </si>
  <si>
    <t>21:0248:000184</t>
  </si>
  <si>
    <t>21:0248:000184:0005:0001:00</t>
  </si>
  <si>
    <t>084G:2002:3004:00:----:--</t>
  </si>
  <si>
    <t>21:0035:000235</t>
  </si>
  <si>
    <t>21:0248:000185</t>
  </si>
  <si>
    <t>21:0248:000185:0005:0001:00</t>
  </si>
  <si>
    <t>084G:2002:3005:00:----:--</t>
  </si>
  <si>
    <t>21:0035:000236</t>
  </si>
  <si>
    <t>21:0248:000186</t>
  </si>
  <si>
    <t>21:0248:000186:0005:0001:00</t>
  </si>
  <si>
    <t>084G:2002:3006:00:----:--</t>
  </si>
  <si>
    <t>21:0035:000237</t>
  </si>
  <si>
    <t>21:0248:000187</t>
  </si>
  <si>
    <t>21:0248:000187:0005:0001:00</t>
  </si>
  <si>
    <t>084G:2002:3007:00:----:--</t>
  </si>
  <si>
    <t>21:0035:000238</t>
  </si>
  <si>
    <t>21:0248:000188</t>
  </si>
  <si>
    <t>21:0248:000188:0005:0001:00</t>
  </si>
  <si>
    <t>084G:2002:3008:00:----:--</t>
  </si>
  <si>
    <t>21:0035:000239</t>
  </si>
  <si>
    <t>21:0248:000189</t>
  </si>
  <si>
    <t>21:0248:000189:0005:0001:00</t>
  </si>
  <si>
    <t>084G:2002:3009:00:----:--</t>
  </si>
  <si>
    <t>21:0035:000240</t>
  </si>
  <si>
    <t>21:0248:000190</t>
  </si>
  <si>
    <t>21:0248:000190:0005:0001:00</t>
  </si>
  <si>
    <t>084G:2002:3010:00:----:--</t>
  </si>
  <si>
    <t>21:0035:000241</t>
  </si>
  <si>
    <t>21:0248:000191</t>
  </si>
  <si>
    <t>21:0248:000191:0005:0001:00</t>
  </si>
  <si>
    <t>084G:2002:3011:10:----:--</t>
  </si>
  <si>
    <t>21:0035:000242</t>
  </si>
  <si>
    <t>21:0248:000192</t>
  </si>
  <si>
    <t>21:0248:000192:0005:0001:00</t>
  </si>
  <si>
    <t>084G:2002:3012:20:3011:10</t>
  </si>
  <si>
    <t>21:0035:000243</t>
  </si>
  <si>
    <t>21:0248:000192:0006:0001:00</t>
  </si>
  <si>
    <t>084G:2002:3013:00:----:--</t>
  </si>
  <si>
    <t>21:0035:000244</t>
  </si>
  <si>
    <t>21:0248:000193</t>
  </si>
  <si>
    <t>21:0248:000193:0005:0001:00</t>
  </si>
  <si>
    <t>084G:2002:3015:00:----:--</t>
  </si>
  <si>
    <t>21:0035:000245</t>
  </si>
  <si>
    <t>21:0248:000194</t>
  </si>
  <si>
    <t>21:0248:000194:0005:0001:00</t>
  </si>
  <si>
    <t>084G:2002:3016:00:----:--</t>
  </si>
  <si>
    <t>21:0035:000246</t>
  </si>
  <si>
    <t>21:0248:000195</t>
  </si>
  <si>
    <t>21:0248:000195:0005:0001:00</t>
  </si>
  <si>
    <t>084G:2002:3017:00:----:--</t>
  </si>
  <si>
    <t>21:0035:000247</t>
  </si>
  <si>
    <t>21:0248:000196</t>
  </si>
  <si>
    <t>21:0248:000196:0005:0001:00</t>
  </si>
  <si>
    <t>084G:2002:3018:00:----:--</t>
  </si>
  <si>
    <t>21:0035:000248</t>
  </si>
  <si>
    <t>21:0248:000197</t>
  </si>
  <si>
    <t>21:0248:000197:0005:0001:00</t>
  </si>
  <si>
    <t>084G:2002:3019:00:----:--</t>
  </si>
  <si>
    <t>21:0035:000249</t>
  </si>
  <si>
    <t>21:0248:000198</t>
  </si>
  <si>
    <t>21:0248:000198:0005:0001:00</t>
  </si>
  <si>
    <t>084G:2002:3020:00:----:--</t>
  </si>
  <si>
    <t>21:0035:000250</t>
  </si>
  <si>
    <t>21:0248:000199</t>
  </si>
  <si>
    <t>21:0248:000199:0005:0001:00</t>
  </si>
  <si>
    <t>084G:2002:3022:00:----:--</t>
  </si>
  <si>
    <t>21:0035:000251</t>
  </si>
  <si>
    <t>21:0248:000200</t>
  </si>
  <si>
    <t>21:0248:000200:0005:0001:00</t>
  </si>
  <si>
    <t>084G:2002:3023:10:----:--</t>
  </si>
  <si>
    <t>21:0035:000252</t>
  </si>
  <si>
    <t>21:0248:000201</t>
  </si>
  <si>
    <t>21:0248:000201:0005:0001:00</t>
  </si>
  <si>
    <t>084G:2002:3024:20:3023:10</t>
  </si>
  <si>
    <t>21:0035:000253</t>
  </si>
  <si>
    <t>21:0248:000201:0006:0001:00</t>
  </si>
  <si>
    <t>084G:2002:3025:00:----:--</t>
  </si>
  <si>
    <t>21:0035:000254</t>
  </si>
  <si>
    <t>21:0248:000202</t>
  </si>
  <si>
    <t>21:0248:000202:0005:0001:00</t>
  </si>
  <si>
    <t>084G:2002:3026:00:----:--</t>
  </si>
  <si>
    <t>21:0035:000255</t>
  </si>
  <si>
    <t>21:0248:000203</t>
  </si>
  <si>
    <t>21:0248:000203:0005:0001:00</t>
  </si>
  <si>
    <t>084G:2002:3027:00:----:--</t>
  </si>
  <si>
    <t>21:0035:000256</t>
  </si>
  <si>
    <t>21:0248:000204</t>
  </si>
  <si>
    <t>21:0248:000204:0005:0001:00</t>
  </si>
  <si>
    <t>084G:2002:3028:00:----:--</t>
  </si>
  <si>
    <t>21:0035:000257</t>
  </si>
  <si>
    <t>21:0248:000205</t>
  </si>
  <si>
    <t>21:0248:000205:0005:0001:00</t>
  </si>
  <si>
    <t>084G:2002:3029:00:----:--</t>
  </si>
  <si>
    <t>21:0035:000258</t>
  </si>
  <si>
    <t>21:0248:000206</t>
  </si>
  <si>
    <t>21:0248:000206:0005:0001:00</t>
  </si>
  <si>
    <t>084G:2002:3030:00:----:--</t>
  </si>
  <si>
    <t>21:0035:000259</t>
  </si>
  <si>
    <t>21:0248:000207</t>
  </si>
  <si>
    <t>21:0248:000207:0005:0001:00</t>
  </si>
  <si>
    <t>084G:2002:3031:00:----:--</t>
  </si>
  <si>
    <t>21:0035:000260</t>
  </si>
  <si>
    <t>21:0248:000208</t>
  </si>
  <si>
    <t>21:0248:000208:0005:0001:00</t>
  </si>
  <si>
    <t>084G:2002:3032:00:----:--</t>
  </si>
  <si>
    <t>21:0035:000261</t>
  </si>
  <si>
    <t>21:0248:000209</t>
  </si>
  <si>
    <t>21:0248:000209:0005:0001:00</t>
  </si>
  <si>
    <t>084G:2002:3033:00:----:--</t>
  </si>
  <si>
    <t>21:0035:000262</t>
  </si>
  <si>
    <t>21:0248:000210</t>
  </si>
  <si>
    <t>21:0248:000210:0005:0001:00</t>
  </si>
  <si>
    <t>084G:2002:3034:00:----:--</t>
  </si>
  <si>
    <t>21:0035:000263</t>
  </si>
  <si>
    <t>21:0248:000211</t>
  </si>
  <si>
    <t>21:0248:000211:0005:0001:00</t>
  </si>
  <si>
    <t>084G:2002:3035:00:----:--</t>
  </si>
  <si>
    <t>21:0035:000264</t>
  </si>
  <si>
    <t>21:0248:000212</t>
  </si>
  <si>
    <t>21:0248:000212:0005:0001:00</t>
  </si>
  <si>
    <t>084G:2002:3036:00:----:--</t>
  </si>
  <si>
    <t>21:0035:000265</t>
  </si>
  <si>
    <t>21:0248:000213</t>
  </si>
  <si>
    <t>21:0248:000213:0005:0001:00</t>
  </si>
  <si>
    <t>084G:2002:3037:00:----:--</t>
  </si>
  <si>
    <t>21:0035:000266</t>
  </si>
  <si>
    <t>21:0248:000214</t>
  </si>
  <si>
    <t>21:0248:000214:0005:0001:00</t>
  </si>
  <si>
    <t>106E:2000:1005:00:------:--</t>
  </si>
  <si>
    <t>21:1126:000001</t>
  </si>
  <si>
    <t>21:0250:000002</t>
  </si>
  <si>
    <t>21:0250:000002:0003:0001:00</t>
  </si>
  <si>
    <t>106E:2000:1010:00:------:--</t>
  </si>
  <si>
    <t>21:1126:000002</t>
  </si>
  <si>
    <t>21:0250:000007</t>
  </si>
  <si>
    <t>21:0250:000007:0003:0001:00</t>
  </si>
  <si>
    <t>106E:2000:1015:00:------:--</t>
  </si>
  <si>
    <t>21:1126:000003</t>
  </si>
  <si>
    <t>21:0250:000012</t>
  </si>
  <si>
    <t>21:0250:000012:0003:0001:00</t>
  </si>
  <si>
    <t>106E:2000:1020:00:------:--</t>
  </si>
  <si>
    <t>21:1126:000004</t>
  </si>
  <si>
    <t>21:0250:000017</t>
  </si>
  <si>
    <t>21:0250:000017:0003:0001:00</t>
  </si>
  <si>
    <t>106E:2000:1025:10:------:--</t>
  </si>
  <si>
    <t>21:1126:000005</t>
  </si>
  <si>
    <t>21:0250:000020</t>
  </si>
  <si>
    <t>21:0250:000020:0003:0001:00</t>
  </si>
  <si>
    <t>106E:2000:1030:00:------:--</t>
  </si>
  <si>
    <t>21:1126:000006</t>
  </si>
  <si>
    <t>21:0250:000024</t>
  </si>
  <si>
    <t>21:0250:000024:0003:0001:00</t>
  </si>
  <si>
    <t>106E:2000:1035:00:------:--</t>
  </si>
  <si>
    <t>21:1126:000007</t>
  </si>
  <si>
    <t>21:0250:000029</t>
  </si>
  <si>
    <t>21:0250:000029:0003:0001:00</t>
  </si>
  <si>
    <t>116G:2000:1005:00:------:--</t>
  </si>
  <si>
    <t>21:1126:000008</t>
  </si>
  <si>
    <t>21:0250:000032</t>
  </si>
  <si>
    <t>21:0250:000032:0003:0001:00</t>
  </si>
  <si>
    <t>116G:2000:1010:00:------:--</t>
  </si>
  <si>
    <t>21:1126:000009</t>
  </si>
  <si>
    <t>21:0250:000036</t>
  </si>
  <si>
    <t>21:0250:000036:0003:0001:00</t>
  </si>
  <si>
    <t>116G:2000:1015:00:------:--</t>
  </si>
  <si>
    <t>21:1126:000010</t>
  </si>
  <si>
    <t>21:0250:000041</t>
  </si>
  <si>
    <t>21:0250:000041:0003:0001:00</t>
  </si>
  <si>
    <t>116G:2000:1020:00:------:--</t>
  </si>
  <si>
    <t>21:1126:000011</t>
  </si>
  <si>
    <t>21:0250:000046</t>
  </si>
  <si>
    <t>21:0250:000046:0003:0001:00</t>
  </si>
  <si>
    <t>116G:2000:1025:00:------:--</t>
  </si>
  <si>
    <t>21:1126:000012</t>
  </si>
  <si>
    <t>21:0250:000049</t>
  </si>
  <si>
    <t>21:0250:000049:0003:0001:00</t>
  </si>
  <si>
    <t>116G:2000:1030:00:------:--</t>
  </si>
  <si>
    <t>21:1126:000013</t>
  </si>
  <si>
    <t>21:0250:000053</t>
  </si>
  <si>
    <t>21:0250:000053:0003:0001:00</t>
  </si>
  <si>
    <t>116G:2000:1040:00:------:--</t>
  </si>
  <si>
    <t>21:1126:000014</t>
  </si>
  <si>
    <t>21:0250:000063</t>
  </si>
  <si>
    <t>21:0250:000063:0003:0001:00</t>
  </si>
  <si>
    <t>116G:2000:1045:00:------:--</t>
  </si>
  <si>
    <t>21:1126:000015</t>
  </si>
  <si>
    <t>21:0250:000066</t>
  </si>
  <si>
    <t>21:0250:000066:0003:0001:00</t>
  </si>
  <si>
    <t>116G:2000:1050:00:------:--</t>
  </si>
  <si>
    <t>21:1126:000016</t>
  </si>
  <si>
    <t>21:0250:000071</t>
  </si>
  <si>
    <t>21:0250:000071:0003:0001:00</t>
  </si>
  <si>
    <t>116G:2000:1055:00:------:--</t>
  </si>
  <si>
    <t>21:1126:000017</t>
  </si>
  <si>
    <t>21:0250:000075</t>
  </si>
  <si>
    <t>21:0250:000075:0003:0001:00</t>
  </si>
  <si>
    <t>116G:2000:1060:00:------:--</t>
  </si>
  <si>
    <t>21:1126:000018</t>
  </si>
  <si>
    <t>21:0250:000080</t>
  </si>
  <si>
    <t>21:0250:000080:0003:0001:00</t>
  </si>
  <si>
    <t>116G:2000:1065:00:------:--</t>
  </si>
  <si>
    <t>21:1126:000019</t>
  </si>
  <si>
    <t>21:0250:000083</t>
  </si>
  <si>
    <t>21:0250:000083:0003:0001:00</t>
  </si>
  <si>
    <t>116G:2000:1070:00:------:--</t>
  </si>
  <si>
    <t>21:1126:000020</t>
  </si>
  <si>
    <t>21:0250:000087</t>
  </si>
  <si>
    <t>21:0250:000087:0003:0001:00</t>
  </si>
  <si>
    <t>116G:2000:1075:00:------:--</t>
  </si>
  <si>
    <t>21:1126:000021</t>
  </si>
  <si>
    <t>21:0250:000092</t>
  </si>
  <si>
    <t>21:0250:000092:0003:0001:00</t>
  </si>
  <si>
    <t>116G:2000:1080:00:------:--</t>
  </si>
  <si>
    <t>21:1126:000022</t>
  </si>
  <si>
    <t>21:0250:000097</t>
  </si>
  <si>
    <t>21:0250:000097:0003:0001:00</t>
  </si>
  <si>
    <t>116G:2000:1085:00:------:--</t>
  </si>
  <si>
    <t>21:1126:000023</t>
  </si>
  <si>
    <t>21:0250:000099</t>
  </si>
  <si>
    <t>21:0250:000099:0003:0001:00</t>
  </si>
  <si>
    <t>116G:2000:1090:00:------:--</t>
  </si>
  <si>
    <t>21:1126:000024</t>
  </si>
  <si>
    <t>21:0250:000104</t>
  </si>
  <si>
    <t>21:0250:000104:0003:0001:00</t>
  </si>
  <si>
    <t>116G:2000:1095:00:------:--</t>
  </si>
  <si>
    <t>21:1126:000025</t>
  </si>
  <si>
    <t>21:0250:000109</t>
  </si>
  <si>
    <t>21:0250:000109:0003:0001:00</t>
  </si>
  <si>
    <t>116G:2000:1100:00:------:--</t>
  </si>
  <si>
    <t>21:1126:000026</t>
  </si>
  <si>
    <t>21:0250:000114</t>
  </si>
  <si>
    <t>21:0250:000114:0003:0001:00</t>
  </si>
  <si>
    <t>116G:2000:1105:00:------:--</t>
  </si>
  <si>
    <t>21:1126:000027</t>
  </si>
  <si>
    <t>21:0250:000117</t>
  </si>
  <si>
    <t>21:0250:000117:0003:0001:00</t>
  </si>
  <si>
    <t>116G:2000:1110:00:------:--</t>
  </si>
  <si>
    <t>21:1126:000028</t>
  </si>
  <si>
    <t>21:0250:000122</t>
  </si>
  <si>
    <t>21:0250:000122:0003:0001:00</t>
  </si>
  <si>
    <t>116G:2000:1115:00:------:--</t>
  </si>
  <si>
    <t>21:1126:000029</t>
  </si>
  <si>
    <t>21:0250:000126</t>
  </si>
  <si>
    <t>21:0250:000126:0003:0001:00</t>
  </si>
  <si>
    <t>116G:2000:1120:00:------:--</t>
  </si>
  <si>
    <t>21:1126:000030</t>
  </si>
  <si>
    <t>21:0250:000131</t>
  </si>
  <si>
    <t>21:0250:000131:0003:0001:00</t>
  </si>
  <si>
    <t>116G:2000:1125:00:------:--</t>
  </si>
  <si>
    <t>21:1126:000031</t>
  </si>
  <si>
    <t>21:0250:000134</t>
  </si>
  <si>
    <t>21:0250:000134:0003:0001:00</t>
  </si>
  <si>
    <t>116G:2000:1130:00:------:--</t>
  </si>
  <si>
    <t>21:1126:000032</t>
  </si>
  <si>
    <t>21:0250:000138</t>
  </si>
  <si>
    <t>21:0250:000138:0003:0001:00</t>
  </si>
  <si>
    <t>116G:2000:1135:00:------:--</t>
  </si>
  <si>
    <t>21:1126:000033</t>
  </si>
  <si>
    <t>21:0250:000143</t>
  </si>
  <si>
    <t>21:0250:000143:0003:0001:00</t>
  </si>
  <si>
    <t>116G:2000:1140:00:------:--</t>
  </si>
  <si>
    <t>21:1126:000034</t>
  </si>
  <si>
    <t>21:0250:000148</t>
  </si>
  <si>
    <t>21:0250:000148:0003:0001:00</t>
  </si>
  <si>
    <t>116G:2000:1145:00:------:--</t>
  </si>
  <si>
    <t>21:1126:000035</t>
  </si>
  <si>
    <t>21:0250:000150</t>
  </si>
  <si>
    <t>21:0250:000150:0003:0001:00</t>
  </si>
  <si>
    <t>116G:2000:1150:00:------:--</t>
  </si>
  <si>
    <t>21:1126:000036</t>
  </si>
  <si>
    <t>21:0250:000155</t>
  </si>
  <si>
    <t>21:0250:000155:0003:0001:00</t>
  </si>
  <si>
    <t>116H:2000:1005:00:------:--</t>
  </si>
  <si>
    <t>21:1126:000037</t>
  </si>
  <si>
    <t>21:0250:000160</t>
  </si>
  <si>
    <t>21:0250:000160:0003:0001:00</t>
  </si>
  <si>
    <t>116H:2000:1010:00:------:--</t>
  </si>
  <si>
    <t>21:1126:000038</t>
  </si>
  <si>
    <t>21:0250:000164</t>
  </si>
  <si>
    <t>21:0250:000164:0003:0001:00</t>
  </si>
  <si>
    <t>116H:2000:1015:00:------:--</t>
  </si>
  <si>
    <t>21:1126:000039</t>
  </si>
  <si>
    <t>21:0250:000169</t>
  </si>
  <si>
    <t>21:0250:000169:0003:0001:00</t>
  </si>
  <si>
    <t>116H:2000:1020:00:------:--</t>
  </si>
  <si>
    <t>21:1126:000040</t>
  </si>
  <si>
    <t>21:0250:000174</t>
  </si>
  <si>
    <t>21:0250:000174:0003:0001:00</t>
  </si>
  <si>
    <t>116H:2000:1025:00:------:--</t>
  </si>
  <si>
    <t>21:1126:000041</t>
  </si>
  <si>
    <t>21:0250:000177</t>
  </si>
  <si>
    <t>21:0250:000177:0003:0001:00</t>
  </si>
  <si>
    <t>116H:2000:1030:00:------:--</t>
  </si>
  <si>
    <t>21:1126:000042</t>
  </si>
  <si>
    <t>21:0250:000182</t>
  </si>
  <si>
    <t>21:0250:000182:0003:0001:00</t>
  </si>
  <si>
    <t>116H:2000:1035:00:------:--</t>
  </si>
  <si>
    <t>21:1126:000043</t>
  </si>
  <si>
    <t>21:0250:000186</t>
  </si>
  <si>
    <t>21:0250:000186:0003:0001:00</t>
  </si>
  <si>
    <t>116H:2000:1040:00:------:--</t>
  </si>
  <si>
    <t>21:1126:000044</t>
  </si>
  <si>
    <t>21:0250:000191</t>
  </si>
  <si>
    <t>21:0250:000191:0003:0001:00</t>
  </si>
  <si>
    <t>116H:2000:1045:00:------:--</t>
  </si>
  <si>
    <t>21:1126:000045</t>
  </si>
  <si>
    <t>21:0250:000193</t>
  </si>
  <si>
    <t>21:0250:000193:0003:0001:00</t>
  </si>
  <si>
    <t>116H:2000:1050:00:------:--</t>
  </si>
  <si>
    <t>21:1126:000046</t>
  </si>
  <si>
    <t>21:0250:000198</t>
  </si>
  <si>
    <t>21:0250:000198:0003:0001:00</t>
  </si>
  <si>
    <t>116H:2000:1055:00:------:--</t>
  </si>
  <si>
    <t>21:1126:000047</t>
  </si>
  <si>
    <t>21:0250:000203</t>
  </si>
  <si>
    <t>21:0250:000203:0003:0001:00</t>
  </si>
  <si>
    <t>116H:2000:1060:00:------:--</t>
  </si>
  <si>
    <t>21:1126:000048</t>
  </si>
  <si>
    <t>21:0250:000208</t>
  </si>
  <si>
    <t>21:0250:000208:0003:0001:00</t>
  </si>
  <si>
    <t>116H:2000:1065:00:------:--</t>
  </si>
  <si>
    <t>21:1126:000049</t>
  </si>
  <si>
    <t>21:0250:000211</t>
  </si>
  <si>
    <t>21:0250:000211:0003:0001:00</t>
  </si>
  <si>
    <t>116H:2000:1070:00:------:--</t>
  </si>
  <si>
    <t>21:1126:000050</t>
  </si>
  <si>
    <t>21:0250:000216</t>
  </si>
  <si>
    <t>21:0250:000216:0003:0001:00</t>
  </si>
  <si>
    <t>116H:2000:1075:00:------:--</t>
  </si>
  <si>
    <t>21:1126:000051</t>
  </si>
  <si>
    <t>21:0250:000221</t>
  </si>
  <si>
    <t>21:0250:000221:0003:0001:00</t>
  </si>
  <si>
    <t>116H:2000:1080:00:------:--</t>
  </si>
  <si>
    <t>21:1126:000052</t>
  </si>
  <si>
    <t>21:0250:000225</t>
  </si>
  <si>
    <t>21:0250:000225:0003:0001:00</t>
  </si>
  <si>
    <t>116H:2000:1085:20:1084:10</t>
  </si>
  <si>
    <t>21:1126:000053</t>
  </si>
  <si>
    <t>21:0250:000227</t>
  </si>
  <si>
    <t>21:0250:000227:0004:0001:00</t>
  </si>
  <si>
    <t>116H:2000:1095:00:------:--</t>
  </si>
  <si>
    <t>21:1126:000054</t>
  </si>
  <si>
    <t>21:0250:000237</t>
  </si>
  <si>
    <t>21:0250:000237:0003:0001:00</t>
  </si>
  <si>
    <t>116H:2000:1100:00:------:--</t>
  </si>
  <si>
    <t>21:1126:000055</t>
  </si>
  <si>
    <t>21:0250:000242</t>
  </si>
  <si>
    <t>21:0250:000242:0003:0001:00</t>
  </si>
  <si>
    <t>116H:2000:1105:20:1104:10</t>
  </si>
  <si>
    <t>21:1126:000056</t>
  </si>
  <si>
    <t>21:0250:000245</t>
  </si>
  <si>
    <t>21:0250:000245:0004:0001:00</t>
  </si>
  <si>
    <t>116H:2000:1110:00:------:--</t>
  </si>
  <si>
    <t>21:1126:000057</t>
  </si>
  <si>
    <t>21:0250:000250</t>
  </si>
  <si>
    <t>21:0250:000250:0003:0001:00</t>
  </si>
  <si>
    <t>116H:2000:1115:00:------:--</t>
  </si>
  <si>
    <t>21:1126:000058</t>
  </si>
  <si>
    <t>21:0250:000254</t>
  </si>
  <si>
    <t>21:0250:000254:0003:0001:00</t>
  </si>
  <si>
    <t>116H:2000:1120:00:------:--</t>
  </si>
  <si>
    <t>21:1126:000059</t>
  </si>
  <si>
    <t>21:0250:000259</t>
  </si>
  <si>
    <t>21:0250:000259:0003:0001:00</t>
  </si>
  <si>
    <t>116H:2000:1125:20:1124:10</t>
  </si>
  <si>
    <t>21:1126:000060</t>
  </si>
  <si>
    <t>21:0250:000262</t>
  </si>
  <si>
    <t>21:0250:000262:0004:0001:00</t>
  </si>
  <si>
    <t>116H:2000:1130:00:------:--</t>
  </si>
  <si>
    <t>21:1126:000061</t>
  </si>
  <si>
    <t>21:0250:000267</t>
  </si>
  <si>
    <t>21:0250:000267:0003:0001:00</t>
  </si>
  <si>
    <t>116H:2000:1135:00:------:--</t>
  </si>
  <si>
    <t>21:1126:000062</t>
  </si>
  <si>
    <t>21:0250:000271</t>
  </si>
  <si>
    <t>21:0250:000271:0003:0001:00</t>
  </si>
  <si>
    <t>116H:2000:1140:00:------:--</t>
  </si>
  <si>
    <t>21:1126:000063</t>
  </si>
  <si>
    <t>21:0250:000276</t>
  </si>
  <si>
    <t>21:0250:000276:0003:0001:00</t>
  </si>
  <si>
    <t>116H:2000:1145:20:1144:10</t>
  </si>
  <si>
    <t>21:1126:000064</t>
  </si>
  <si>
    <t>21:0250:000279</t>
  </si>
  <si>
    <t>21:0250:000279:0004:0001:00</t>
  </si>
  <si>
    <t>116H:2000:1150:00:------:--</t>
  </si>
  <si>
    <t>21:1126:000065</t>
  </si>
  <si>
    <t>21:0250:000283</t>
  </si>
  <si>
    <t>21:0250:000283:0003:0001:00</t>
  </si>
  <si>
    <t>116H:2000:1155:00:------:--</t>
  </si>
  <si>
    <t>21:1126:000066</t>
  </si>
  <si>
    <t>21:0250:000288</t>
  </si>
  <si>
    <t>21:0250:000288:0003:0001:00</t>
  </si>
  <si>
    <t>116H:2000:1160:00:------:--</t>
  </si>
  <si>
    <t>21:1126:000067</t>
  </si>
  <si>
    <t>21:0250:000293</t>
  </si>
  <si>
    <t>21:0250:000293:0003:0001:00</t>
  </si>
  <si>
    <t>116H:2000:1170:00:------:--</t>
  </si>
  <si>
    <t>21:1126:000068</t>
  </si>
  <si>
    <t>21:0250:000301</t>
  </si>
  <si>
    <t>21:0250:000301:0003:0001:00</t>
  </si>
  <si>
    <t>116H:2000:1175:00:------:--</t>
  </si>
  <si>
    <t>21:1126:000069</t>
  </si>
  <si>
    <t>21:0250:000305</t>
  </si>
  <si>
    <t>21:0250:000305:0003:0001:00</t>
  </si>
  <si>
    <t>116H:2000:1180:00:------:--</t>
  </si>
  <si>
    <t>21:1126:000070</t>
  </si>
  <si>
    <t>21:0250:000310</t>
  </si>
  <si>
    <t>21:0250:000310:0003:0001:00</t>
  </si>
  <si>
    <t>116H:2000:1185:00:------:--</t>
  </si>
  <si>
    <t>21:1126:000071</t>
  </si>
  <si>
    <t>21:0250:000313</t>
  </si>
  <si>
    <t>21:0250:000313:0003:0001:00</t>
  </si>
  <si>
    <t>116H:2000:1190:00:------:--</t>
  </si>
  <si>
    <t>21:1126:000072</t>
  </si>
  <si>
    <t>21:0250:000317</t>
  </si>
  <si>
    <t>21:0250:000317:0003:0001:00</t>
  </si>
  <si>
    <t>116I:2000:1005:00:------:--</t>
  </si>
  <si>
    <t>21:1126:000073</t>
  </si>
  <si>
    <t>21:0250:000325</t>
  </si>
  <si>
    <t>21:0250:000325:0003:0001:00</t>
  </si>
  <si>
    <t>116I:2000:1010:00:------:--</t>
  </si>
  <si>
    <t>21:1126:000074</t>
  </si>
  <si>
    <t>21:0250:000329</t>
  </si>
  <si>
    <t>21:0250:000329:0003:0001:00</t>
  </si>
  <si>
    <t>116I:2000:1015:00:------:--</t>
  </si>
  <si>
    <t>21:1126:000075</t>
  </si>
  <si>
    <t>21:0250:000334</t>
  </si>
  <si>
    <t>21:0250:000334:0003:0001:00</t>
  </si>
  <si>
    <t>116I:2000:1020:00:------:--</t>
  </si>
  <si>
    <t>21:1126:000076</t>
  </si>
  <si>
    <t>21:0250:000338</t>
  </si>
  <si>
    <t>21:0250:000338:0003:0001:00</t>
  </si>
  <si>
    <t>116I:2000:1025:00:------:--</t>
  </si>
  <si>
    <t>21:1126:000077</t>
  </si>
  <si>
    <t>21:0250:000342</t>
  </si>
  <si>
    <t>21:0250:000342:0003:0001:00</t>
  </si>
  <si>
    <t>116I:2000:1030:00:------:--</t>
  </si>
  <si>
    <t>21:1126:000078</t>
  </si>
  <si>
    <t>21:0250:000346</t>
  </si>
  <si>
    <t>21:0250:000346:0003:0001:00</t>
  </si>
  <si>
    <t>116I:2000:1035:00:------:--</t>
  </si>
  <si>
    <t>21:1126:000079</t>
  </si>
  <si>
    <t>21:0250:000351</t>
  </si>
  <si>
    <t>21:0250:000351:0003:0001:00</t>
  </si>
  <si>
    <t>116I:2000:1040:00:------:--</t>
  </si>
  <si>
    <t>21:1126:000080</t>
  </si>
  <si>
    <t>21:0250:000356</t>
  </si>
  <si>
    <t>21:0250:000356:0003:0001:00</t>
  </si>
  <si>
    <t>116I:2000:1045:00:------:--</t>
  </si>
  <si>
    <t>21:1126:000081</t>
  </si>
  <si>
    <t>21:0250:000359</t>
  </si>
  <si>
    <t>21:0250:000359:0003:0001:00</t>
  </si>
  <si>
    <t>116I:2000:1055:00:------:--</t>
  </si>
  <si>
    <t>21:1126:000082</t>
  </si>
  <si>
    <t>21:0250:000368</t>
  </si>
  <si>
    <t>21:0250:000368:0003:0001:00</t>
  </si>
  <si>
    <t>116I:2000:1060:00:------:--</t>
  </si>
  <si>
    <t>21:1126:000083</t>
  </si>
  <si>
    <t>21:0250:000373</t>
  </si>
  <si>
    <t>21:0250:000373:0003:0001:00</t>
  </si>
  <si>
    <t>116I:2000:1065:20:1064:10</t>
  </si>
  <si>
    <t>21:1126:000084</t>
  </si>
  <si>
    <t>21:0250:000376</t>
  </si>
  <si>
    <t>21:0250:000376:0004:0001:00</t>
  </si>
  <si>
    <t>116I:2000:1070:00:------:--</t>
  </si>
  <si>
    <t>21:1126:000085</t>
  </si>
  <si>
    <t>21:0250:000381</t>
  </si>
  <si>
    <t>21:0250:000381:0003:0001:00</t>
  </si>
  <si>
    <t>116I:2000:1075:00:------:--</t>
  </si>
  <si>
    <t>21:1126:000086</t>
  </si>
  <si>
    <t>21:0250:000385</t>
  </si>
  <si>
    <t>21:0250:000385:0003:0001:00</t>
  </si>
  <si>
    <t>116I:2000:1080:00:------:--</t>
  </si>
  <si>
    <t>21:1126:000087</t>
  </si>
  <si>
    <t>21:0250:000390</t>
  </si>
  <si>
    <t>21:0250:000390:0003:0001:00</t>
  </si>
  <si>
    <t>116I:2000:1085:00:------:--</t>
  </si>
  <si>
    <t>21:1126:000088</t>
  </si>
  <si>
    <t>21:0250:000393</t>
  </si>
  <si>
    <t>21:0250:000393:0003:0001:00</t>
  </si>
  <si>
    <t>116I:2000:1090:00:------:--</t>
  </si>
  <si>
    <t>21:1126:000089</t>
  </si>
  <si>
    <t>21:0250:000398</t>
  </si>
  <si>
    <t>21:0250:000398:0003:0001:00</t>
  </si>
  <si>
    <t>116I:2000:1095:00:------:--</t>
  </si>
  <si>
    <t>21:1126:000090</t>
  </si>
  <si>
    <t>21:0250:000402</t>
  </si>
  <si>
    <t>21:0250:000402:0003:0001:00</t>
  </si>
  <si>
    <t>116I:2000:1100:00:------:--</t>
  </si>
  <si>
    <t>21:1126:000091</t>
  </si>
  <si>
    <t>21:0250:000407</t>
  </si>
  <si>
    <t>21:0250:000407:0003:0001:00</t>
  </si>
  <si>
    <t>116I:2000:1105:00:------:--</t>
  </si>
  <si>
    <t>21:1126:000092</t>
  </si>
  <si>
    <t>21:0250:000410</t>
  </si>
  <si>
    <t>21:0250:000410:0003:0001:00</t>
  </si>
  <si>
    <t>116I:2000:1110:00:------:--</t>
  </si>
  <si>
    <t>21:1126:000093</t>
  </si>
  <si>
    <t>21:0250:000414</t>
  </si>
  <si>
    <t>21:0250:000414:0003:0001:00</t>
  </si>
  <si>
    <t>116J:2000:1005:00:------:--</t>
  </si>
  <si>
    <t>21:1126:000094</t>
  </si>
  <si>
    <t>21:0250:000418</t>
  </si>
  <si>
    <t>21:0250:000418:0003:0001:00</t>
  </si>
  <si>
    <t>116J:2000:1010:00:------:--</t>
  </si>
  <si>
    <t>21:1126:000095</t>
  </si>
  <si>
    <t>21:0250:000423</t>
  </si>
  <si>
    <t>21:0250:000423:0003:0001:00</t>
  </si>
  <si>
    <t>116J:2000:1015:00:------:--</t>
  </si>
  <si>
    <t>21:1126:000096</t>
  </si>
  <si>
    <t>21:0250:000427</t>
  </si>
  <si>
    <t>21:0250:000427:0003:0001:00</t>
  </si>
  <si>
    <t>116J:2000:1020:00:------:--</t>
  </si>
  <si>
    <t>21:1126:000097</t>
  </si>
  <si>
    <t>21:0250:000432</t>
  </si>
  <si>
    <t>21:0250:000432:0003:0001:00</t>
  </si>
  <si>
    <t>116J:2000:1025:00:------:--</t>
  </si>
  <si>
    <t>21:1126:000098</t>
  </si>
  <si>
    <t>21:0250:000436</t>
  </si>
  <si>
    <t>21:0250:000436:0003:0001:00</t>
  </si>
  <si>
    <t>116J:2000:1030:20:1029:10</t>
  </si>
  <si>
    <t>21:1126:000099</t>
  </si>
  <si>
    <t>21:0250:000439</t>
  </si>
  <si>
    <t>21:0250:000439:0004:0001:00</t>
  </si>
  <si>
    <t>116J:2000:1035:00:------:--</t>
  </si>
  <si>
    <t>21:1126:000100</t>
  </si>
  <si>
    <t>21:0250:000444</t>
  </si>
  <si>
    <t>21:0250:000444:0003:0001:00</t>
  </si>
  <si>
    <t>116J:2000:1040:00:------:--</t>
  </si>
  <si>
    <t>21:1126:000101</t>
  </si>
  <si>
    <t>21:0250:000449</t>
  </si>
  <si>
    <t>21:0250:000449:0003:0001:00</t>
  </si>
  <si>
    <t>116J:2000:1045:00:------:--</t>
  </si>
  <si>
    <t>21:1126:000102</t>
  </si>
  <si>
    <t>21:0250:000452</t>
  </si>
  <si>
    <t>21:0250:000452:0003:0001:00</t>
  </si>
  <si>
    <t>116J:2000:1050:00:------:--</t>
  </si>
  <si>
    <t>21:1126:000103</t>
  </si>
  <si>
    <t>21:0250:000456</t>
  </si>
  <si>
    <t>21:0250:000456:0003:0001:00</t>
  </si>
  <si>
    <t>116J:2000:1055:00:------:--</t>
  </si>
  <si>
    <t>21:1126:000104</t>
  </si>
  <si>
    <t>21:0250:000461</t>
  </si>
  <si>
    <t>21:0250:000461:0003:0001:00</t>
  </si>
  <si>
    <t>116J:2000:1060:00:------:--</t>
  </si>
  <si>
    <t>21:1126:000105</t>
  </si>
  <si>
    <t>21:0250:000466</t>
  </si>
  <si>
    <t>21:0250:000466:0003:0001:00</t>
  </si>
  <si>
    <t>116J:2000:1065:10:------:--</t>
  </si>
  <si>
    <t>21:1126:000106</t>
  </si>
  <si>
    <t>21:0250:000470</t>
  </si>
  <si>
    <t>21:0250:000470:0003:0001:00</t>
  </si>
  <si>
    <t>116J:2000:1070:00:------:--</t>
  </si>
  <si>
    <t>21:1126:000107</t>
  </si>
  <si>
    <t>21:0250:000474</t>
  </si>
  <si>
    <t>21:0250:000474:0003:0001:00</t>
  </si>
  <si>
    <t>116J:2000:1075:00:------:--</t>
  </si>
  <si>
    <t>21:1126:000108</t>
  </si>
  <si>
    <t>21:0250:000478</t>
  </si>
  <si>
    <t>21:0250:000478:0003:0001:00</t>
  </si>
  <si>
    <t>116J:2000:1080:00:------:--</t>
  </si>
  <si>
    <t>21:1126:000109</t>
  </si>
  <si>
    <t>21:0250:000483</t>
  </si>
  <si>
    <t>21:0250:000483:0003:0001:00</t>
  </si>
  <si>
    <t>116J:2000:1085:00:------:--</t>
  </si>
  <si>
    <t>21:1126:000110</t>
  </si>
  <si>
    <t>21:0250:000486</t>
  </si>
  <si>
    <t>21:0250:000486:0003:0001:00</t>
  </si>
  <si>
    <t>116J:2000:1090:00:------:--</t>
  </si>
  <si>
    <t>21:1126:000111</t>
  </si>
  <si>
    <t>21:0250:000490</t>
  </si>
  <si>
    <t>21:0250:000490:0003:0001:00</t>
  </si>
  <si>
    <t>116J:2000:1095:00:------:--</t>
  </si>
  <si>
    <t>21:1126:000112</t>
  </si>
  <si>
    <t>21:0250:000495</t>
  </si>
  <si>
    <t>21:0250:000495:0003:0001:00</t>
  </si>
  <si>
    <t>116J:2000:1100:00:------:--</t>
  </si>
  <si>
    <t>21:1126:000113</t>
  </si>
  <si>
    <t>21:0250:000500</t>
  </si>
  <si>
    <t>21:0250:000500:0003:0001:00</t>
  </si>
  <si>
    <t>116J:2000:1105:00:------:--</t>
  </si>
  <si>
    <t>21:1126:000114</t>
  </si>
  <si>
    <t>21:0250:000504</t>
  </si>
  <si>
    <t>21:0250:000504:0003:0001:00</t>
  </si>
  <si>
    <t>116J:2000:1110:00:------:--</t>
  </si>
  <si>
    <t>21:1126:000115</t>
  </si>
  <si>
    <t>21:0250:000509</t>
  </si>
  <si>
    <t>21:0250:000509:0003:0001:00</t>
  </si>
  <si>
    <t>116J:2000:1115:00:------:--</t>
  </si>
  <si>
    <t>21:1126:000116</t>
  </si>
  <si>
    <t>21:0250:000513</t>
  </si>
  <si>
    <t>21:0250:000513:0003:0001:00</t>
  </si>
  <si>
    <t>116J:2000:1120:00:------:--</t>
  </si>
  <si>
    <t>21:1126:000117</t>
  </si>
  <si>
    <t>21:0250:000517</t>
  </si>
  <si>
    <t>21:0250:000517:0003:0001:00</t>
  </si>
  <si>
    <t>116J:2000:1125:00:------:--</t>
  </si>
  <si>
    <t>21:1126:000118</t>
  </si>
  <si>
    <t>21:0250:000520</t>
  </si>
  <si>
    <t>21:0250:000520:0003:0001:00</t>
  </si>
  <si>
    <t>116J:2000:1130:00:------:--</t>
  </si>
  <si>
    <t>21:1126:000119</t>
  </si>
  <si>
    <t>21:0250:000524</t>
  </si>
  <si>
    <t>21:0250:000524:0003:0001:00</t>
  </si>
  <si>
    <t>116J:2000:1135:00:------:--</t>
  </si>
  <si>
    <t>21:1126:000120</t>
  </si>
  <si>
    <t>21:0250:000529</t>
  </si>
  <si>
    <t>21:0250:000529:0003:0001:00</t>
  </si>
  <si>
    <t>116J:2000:1140:00:------:--</t>
  </si>
  <si>
    <t>21:1126:000121</t>
  </si>
  <si>
    <t>21:0250:000534</t>
  </si>
  <si>
    <t>21:0250:000534:0003:0001:00</t>
  </si>
  <si>
    <t>116J:2000:1145:00:------:--</t>
  </si>
  <si>
    <t>21:1126:000122</t>
  </si>
  <si>
    <t>21:0250:000537</t>
  </si>
  <si>
    <t>21:0250:000537:0003:0001:00</t>
  </si>
  <si>
    <t>116J:2000:1150:00:------:--</t>
  </si>
  <si>
    <t>21:1126:000123</t>
  </si>
  <si>
    <t>21:0250:000542</t>
  </si>
  <si>
    <t>21:0250:000542:0003:0001:00</t>
  </si>
  <si>
    <t>116J:2000:1155:00:------:--</t>
  </si>
  <si>
    <t>21:1126:000124</t>
  </si>
  <si>
    <t>21:0250:000546</t>
  </si>
  <si>
    <t>21:0250:000546:0003:0001:00</t>
  </si>
  <si>
    <t>116J:2000:1160:00:------:--</t>
  </si>
  <si>
    <t>21:1126:000125</t>
  </si>
  <si>
    <t>21:0250:000551</t>
  </si>
  <si>
    <t>21:0250:000551:0003:0001:00</t>
  </si>
  <si>
    <t>116J:2000:1165:00:------:--</t>
  </si>
  <si>
    <t>21:1126:000126</t>
  </si>
  <si>
    <t>21:0250:000554</t>
  </si>
  <si>
    <t>21:0250:000554:0003:0001:00</t>
  </si>
  <si>
    <t>116J:2000:1170:00:------:--</t>
  </si>
  <si>
    <t>21:1126:000127</t>
  </si>
  <si>
    <t>21:0250:000559</t>
  </si>
  <si>
    <t>21:0250:000559:0003:0001:00</t>
  </si>
  <si>
    <t>116J:2000:1175:00:------:--</t>
  </si>
  <si>
    <t>21:1126:000128</t>
  </si>
  <si>
    <t>21:0250:000563</t>
  </si>
  <si>
    <t>21:0250:000563:0003:0001:00</t>
  </si>
  <si>
    <t>116J:2000:1180:00:------:--</t>
  </si>
  <si>
    <t>21:1126:000129</t>
  </si>
  <si>
    <t>21:0250:000568</t>
  </si>
  <si>
    <t>21:0250:000568:0003:0001:00</t>
  </si>
  <si>
    <t>116J:2000:1185:20:1184:10</t>
  </si>
  <si>
    <t>21:1126:000130</t>
  </si>
  <si>
    <t>21:0250:000571</t>
  </si>
  <si>
    <t>21:0250:000571:0004:0001:00</t>
  </si>
  <si>
    <t>116J:2000:1190:00:------:--</t>
  </si>
  <si>
    <t>21:1126:000131</t>
  </si>
  <si>
    <t>21:0250:000575</t>
  </si>
  <si>
    <t>21:0250:000575:0003:0001:00</t>
  </si>
  <si>
    <t>116J:2000:1195:00:------:--</t>
  </si>
  <si>
    <t>21:1126:000132</t>
  </si>
  <si>
    <t>21:0250:000580</t>
  </si>
  <si>
    <t>21:0250:000580:0003:0001:00</t>
  </si>
  <si>
    <t>116J:2000:1200:00:------:--</t>
  </si>
  <si>
    <t>21:1126:000133</t>
  </si>
  <si>
    <t>21:0250:000585</t>
  </si>
  <si>
    <t>21:0250:000585:0003:0001:00</t>
  </si>
  <si>
    <t>116J:2000:1205:10:------:--</t>
  </si>
  <si>
    <t>21:1126:000134</t>
  </si>
  <si>
    <t>21:0250:000589</t>
  </si>
  <si>
    <t>21:0250:000589:0003:0001:00</t>
  </si>
  <si>
    <t>116J:2000:1210:00:------:--</t>
  </si>
  <si>
    <t>21:1126:000135</t>
  </si>
  <si>
    <t>21:0250:000593</t>
  </si>
  <si>
    <t>21:0250:000593:0003:0001:00</t>
  </si>
  <si>
    <t>116J:2000:1215:00:------:--</t>
  </si>
  <si>
    <t>21:1126:000136</t>
  </si>
  <si>
    <t>21:0250:000597</t>
  </si>
  <si>
    <t>21:0250:000597:0003:0001:00</t>
  </si>
  <si>
    <t>116O:2000:1005:00:------:--</t>
  </si>
  <si>
    <t>21:1126:000137</t>
  </si>
  <si>
    <t>21:0250:000605</t>
  </si>
  <si>
    <t>21:0250:000605:0003:0001:00</t>
  </si>
  <si>
    <t>116O:2000:1015:00:------:--</t>
  </si>
  <si>
    <t>21:1126:000138</t>
  </si>
  <si>
    <t>21:0250:000613</t>
  </si>
  <si>
    <t>21:0250:000613:0003:0001:00</t>
  </si>
  <si>
    <t>116O:2000:1020:00:------:--</t>
  </si>
  <si>
    <t>21:1126:000139</t>
  </si>
  <si>
    <t>21:0250:000618</t>
  </si>
  <si>
    <t>21:0250:000618:0003:0001:00</t>
  </si>
  <si>
    <t>116O:2000:1025:00:------:--</t>
  </si>
  <si>
    <t>21:1126:000140</t>
  </si>
  <si>
    <t>21:0250:000621</t>
  </si>
  <si>
    <t>21:0250:000621:0003:0001:00</t>
  </si>
  <si>
    <t>116O:2000:1030:00:------:--</t>
  </si>
  <si>
    <t>21:1126:000141</t>
  </si>
  <si>
    <t>21:0250:000626</t>
  </si>
  <si>
    <t>21:0250:000626:0003:0001:00</t>
  </si>
  <si>
    <t>116O:2000:1035:00:------:--</t>
  </si>
  <si>
    <t>21:1126:000142</t>
  </si>
  <si>
    <t>21:0250:000630</t>
  </si>
  <si>
    <t>21:0250:000630:0003:0001:00</t>
  </si>
  <si>
    <t>116O:2000:1040:00:------:--</t>
  </si>
  <si>
    <t>21:1126:000143</t>
  </si>
  <si>
    <t>21:0250:000635</t>
  </si>
  <si>
    <t>21:0250:000635:0003:0001:00</t>
  </si>
  <si>
    <t>116O:2000:1045:00:------:--</t>
  </si>
  <si>
    <t>21:1126:000144</t>
  </si>
  <si>
    <t>21:0250:000639</t>
  </si>
  <si>
    <t>21:0250:000639:0003:0001:00</t>
  </si>
  <si>
    <t>116O:2000:1050:00:------:--</t>
  </si>
  <si>
    <t>21:1126:000145</t>
  </si>
  <si>
    <t>21:0250:000642</t>
  </si>
  <si>
    <t>21:0250:000642:0003:0001:00</t>
  </si>
  <si>
    <t>116O:2000:1055:00:------:--</t>
  </si>
  <si>
    <t>21:1126:000146</t>
  </si>
  <si>
    <t>21:0250:000647</t>
  </si>
  <si>
    <t>21:0250:000647:0003:0001:00</t>
  </si>
  <si>
    <t>116O:2000:1060:00:------:--</t>
  </si>
  <si>
    <t>21:1126:000147</t>
  </si>
  <si>
    <t>21:0250:000652</t>
  </si>
  <si>
    <t>21:0250:000652:0003:0001:00</t>
  </si>
  <si>
    <t>116O:2000:1065:20:1064:10</t>
  </si>
  <si>
    <t>21:1126:000148</t>
  </si>
  <si>
    <t>21:0250:000655</t>
  </si>
  <si>
    <t>21:0250:000655:0004:0001:00</t>
  </si>
  <si>
    <t>116O:2000:1070:00:------:--</t>
  </si>
  <si>
    <t>21:1126:000149</t>
  </si>
  <si>
    <t>21:0250:000659</t>
  </si>
  <si>
    <t>21:0250:000659:0003:0001:00</t>
  </si>
  <si>
    <t>116O:2000:1075:00:------:--</t>
  </si>
  <si>
    <t>21:1126:000150</t>
  </si>
  <si>
    <t>21:0250:000664</t>
  </si>
  <si>
    <t>21:0250:000664:0003:0001:00</t>
  </si>
  <si>
    <t>116O:2000:1080:00:------:--</t>
  </si>
  <si>
    <t>21:1126:000151</t>
  </si>
  <si>
    <t>21:0250:000669</t>
  </si>
  <si>
    <t>21:0250:000669:0003:0001:00</t>
  </si>
  <si>
    <t>116O:2000:1085:00:------:--</t>
  </si>
  <si>
    <t>21:1126:000152</t>
  </si>
  <si>
    <t>21:0250:000672</t>
  </si>
  <si>
    <t>21:0250:000672:0003:0001:00</t>
  </si>
  <si>
    <t>116O:2000:1090:00:------:--</t>
  </si>
  <si>
    <t>21:1126:000153</t>
  </si>
  <si>
    <t>21:0250:000676</t>
  </si>
  <si>
    <t>21:0250:000676:0003:0001:00</t>
  </si>
  <si>
    <t>116O:2000:1095:00:------:--</t>
  </si>
  <si>
    <t>21:1126:000154</t>
  </si>
  <si>
    <t>21:0250:000681</t>
  </si>
  <si>
    <t>21:0250:000681:0003:0001:00</t>
  </si>
  <si>
    <t>116O:2000:1100:00:------:--</t>
  </si>
  <si>
    <t>21:1126:000155</t>
  </si>
  <si>
    <t>21:0250:000686</t>
  </si>
  <si>
    <t>21:0250:000686:0003:0001:00</t>
  </si>
  <si>
    <t>116O:2000:1120:00:------:--</t>
  </si>
  <si>
    <t>21:1126:000156</t>
  </si>
  <si>
    <t>21:0250:000703</t>
  </si>
  <si>
    <t>21:0250:000703:0003:0001:00</t>
  </si>
  <si>
    <t>116P:2000:1005:00:------:--</t>
  </si>
  <si>
    <t>21:1126:000157</t>
  </si>
  <si>
    <t>21:0250:000708</t>
  </si>
  <si>
    <t>21:0250:000708:0003:0001:00</t>
  </si>
  <si>
    <t>116P:2000:1010:00:------:--</t>
  </si>
  <si>
    <t>21:1126:000158</t>
  </si>
  <si>
    <t>21:0250:000712</t>
  </si>
  <si>
    <t>21:0250:000712:0003:0001:00</t>
  </si>
  <si>
    <t>116P:2000:1015:00:------:--</t>
  </si>
  <si>
    <t>21:1126:000159</t>
  </si>
  <si>
    <t>21:0250:000717</t>
  </si>
  <si>
    <t>21:0250:000717:0003:0001:00</t>
  </si>
  <si>
    <t>116P:2000:1020:00:------:--</t>
  </si>
  <si>
    <t>21:1126:000160</t>
  </si>
  <si>
    <t>21:0250:000722</t>
  </si>
  <si>
    <t>21:0250:000722:0003:0001:00</t>
  </si>
  <si>
    <t>116P:2000:1025:10:------:--</t>
  </si>
  <si>
    <t>21:1126:000161</t>
  </si>
  <si>
    <t>21:0250:000726</t>
  </si>
  <si>
    <t>21:0250:000726:0003:0001:00</t>
  </si>
  <si>
    <t>116P:2000:1030:00:------:--</t>
  </si>
  <si>
    <t>21:1126:000162</t>
  </si>
  <si>
    <t>21:0250:000730</t>
  </si>
  <si>
    <t>21:0250:000730:0003:0001:00</t>
  </si>
  <si>
    <t>116P:2000:1035:00:------:--</t>
  </si>
  <si>
    <t>21:1126:000163</t>
  </si>
  <si>
    <t>21:0250:000734</t>
  </si>
  <si>
    <t>21:0250:000734:0003:0001:00</t>
  </si>
  <si>
    <t>116P:2000:1040:00:------:--</t>
  </si>
  <si>
    <t>21:1126:000164</t>
  </si>
  <si>
    <t>21:0250:000739</t>
  </si>
  <si>
    <t>21:0250:000739:0003:0001:00</t>
  </si>
  <si>
    <t>116P:2000:1045:00:------:--</t>
  </si>
  <si>
    <t>21:1126:000165</t>
  </si>
  <si>
    <t>21:0250:000742</t>
  </si>
  <si>
    <t>21:0250:000742:0003:0001:00</t>
  </si>
  <si>
    <t>116P:2000:1050:00:------:--</t>
  </si>
  <si>
    <t>21:1126:000166</t>
  </si>
  <si>
    <t>21:0250:000747</t>
  </si>
  <si>
    <t>21:0250:000747:0003:0001:00</t>
  </si>
  <si>
    <t>116P:2000:1055:00:------:--</t>
  </si>
  <si>
    <t>21:1126:000167</t>
  </si>
  <si>
    <t>21:0250:000752</t>
  </si>
  <si>
    <t>21:0250:000752:0003:0001:00</t>
  </si>
  <si>
    <t>106B:2001:1005:00:------:--(-)</t>
  </si>
  <si>
    <t>21:1132:000001</t>
  </si>
  <si>
    <t>21:0251:000003</t>
  </si>
  <si>
    <t>21:0251:000003:0003:0001:00</t>
  </si>
  <si>
    <t>106B:2001:1010:00:------:--(-)</t>
  </si>
  <si>
    <t>21:1132:000002</t>
  </si>
  <si>
    <t>21:0251:000007</t>
  </si>
  <si>
    <t>21:0251:000007:0003:0001:00</t>
  </si>
  <si>
    <t>106B:2001:1015:00:------:--(-)</t>
  </si>
  <si>
    <t>21:1132:000003</t>
  </si>
  <si>
    <t>21:0251:000012</t>
  </si>
  <si>
    <t>21:0251:000012:0003:0001:00</t>
  </si>
  <si>
    <t>106B:2001:1020:00:------:--(-)</t>
  </si>
  <si>
    <t>21:1132:000004</t>
  </si>
  <si>
    <t>21:0251:000017</t>
  </si>
  <si>
    <t>21:0251:000017:0003:0001:00</t>
  </si>
  <si>
    <t>106B:2001:1025:00:------:--(-)</t>
  </si>
  <si>
    <t>21:1132:000005</t>
  </si>
  <si>
    <t>21:0251:000021</t>
  </si>
  <si>
    <t>21:0251:000021:0003:0001:00</t>
  </si>
  <si>
    <t>106B:2001:1030:00:------:--(-)</t>
  </si>
  <si>
    <t>21:1132:000006</t>
  </si>
  <si>
    <t>21:0251:000025</t>
  </si>
  <si>
    <t>21:0251:000025:0003:0001:00</t>
  </si>
  <si>
    <t>106B:2001:1036:00:------:--(-)</t>
  </si>
  <si>
    <t>21:1132:000007</t>
  </si>
  <si>
    <t>21:0251:000030</t>
  </si>
  <si>
    <t>21:0251:000030:0003:0001:00</t>
  </si>
  <si>
    <t>106B:2001:1040:00:------:--(-)</t>
  </si>
  <si>
    <t>21:1132:000008</t>
  </si>
  <si>
    <t>21:0251:000034</t>
  </si>
  <si>
    <t>21:0251:000034:0003:0001:00</t>
  </si>
  <si>
    <t>106B:2001:1045:20:1044:10(-)</t>
  </si>
  <si>
    <t>21:1132:000009</t>
  </si>
  <si>
    <t>21:0251:000036</t>
  </si>
  <si>
    <t>21:0251:000036:0004:0001:00</t>
  </si>
  <si>
    <t>106B:2001:1050:00:------:--(-)</t>
  </si>
  <si>
    <t>21:1132:000010</t>
  </si>
  <si>
    <t>21:0251:000041</t>
  </si>
  <si>
    <t>21:0251:000041:0003:0001:00</t>
  </si>
  <si>
    <t>106B:2001:1055:00:------:--(-)</t>
  </si>
  <si>
    <t>21:1132:000011</t>
  </si>
  <si>
    <t>21:0251:000046</t>
  </si>
  <si>
    <t>21:0251:000046:0003:0001:00</t>
  </si>
  <si>
    <t>106B:2001:1060:00:------:--(-)</t>
  </si>
  <si>
    <t>21:1132:000012</t>
  </si>
  <si>
    <t>21:0251:000051</t>
  </si>
  <si>
    <t>21:0251:000051:0003:0001:00</t>
  </si>
  <si>
    <t>106B:2001:1065:20:1064:10(-)</t>
  </si>
  <si>
    <t>21:1132:000013</t>
  </si>
  <si>
    <t>21:0251:000054</t>
  </si>
  <si>
    <t>21:0251:000054:0004:0001:00</t>
  </si>
  <si>
    <t>106B:2001:1070:00:------:--(-)</t>
  </si>
  <si>
    <t>21:1132:000014</t>
  </si>
  <si>
    <t>21:0251:000059</t>
  </si>
  <si>
    <t>21:0251:000059:0003:0001:00</t>
  </si>
  <si>
    <t>106B:2001:1075:00:------:--(-)</t>
  </si>
  <si>
    <t>21:1132:000015</t>
  </si>
  <si>
    <t>21:0251:000063</t>
  </si>
  <si>
    <t>21:0251:000063:0003:0001:00</t>
  </si>
  <si>
    <t>106B:2001:1080:00:------:--(-)</t>
  </si>
  <si>
    <t>21:1132:000016</t>
  </si>
  <si>
    <t>21:0251:000068</t>
  </si>
  <si>
    <t>21:0251:000068:0003:0001:00</t>
  </si>
  <si>
    <t>106B:2001:1085:10:------:--(-)</t>
  </si>
  <si>
    <t>21:1132:000017</t>
  </si>
  <si>
    <t>21:0251:000072</t>
  </si>
  <si>
    <t>21:0251:000072:0003:0001:00</t>
  </si>
  <si>
    <t>106B:2001:1090:00:------:--(-)</t>
  </si>
  <si>
    <t>21:1132:000018</t>
  </si>
  <si>
    <t>21:0251:000076</t>
  </si>
  <si>
    <t>21:0251:000076:0003:0001:00</t>
  </si>
  <si>
    <t>106B:2001:1095:00:------:--(-)</t>
  </si>
  <si>
    <t>21:1132:000019</t>
  </si>
  <si>
    <t>21:0251:000081</t>
  </si>
  <si>
    <t>21:0251:000081:0003:0001:00</t>
  </si>
  <si>
    <t>106B:2001:1100:00:------:--(A)</t>
  </si>
  <si>
    <t>21:1132:000020</t>
  </si>
  <si>
    <t>21:0251:000085</t>
  </si>
  <si>
    <t>21:0251:000085:0003:0001:01</t>
  </si>
  <si>
    <t>106B:2001:1100:00:------:--(B)</t>
  </si>
  <si>
    <t>21:1132:000021</t>
  </si>
  <si>
    <t>21:0251:000085:0003:0001:02</t>
  </si>
  <si>
    <t>106B:2001:1105:00:------:--(-)</t>
  </si>
  <si>
    <t>21:1132:000022</t>
  </si>
  <si>
    <t>21:0251:000088</t>
  </si>
  <si>
    <t>21:0251:000088:0003:0001:00</t>
  </si>
  <si>
    <t>106B:2001:1110:00:------:--(-)</t>
  </si>
  <si>
    <t>21:1132:000023</t>
  </si>
  <si>
    <t>21:0251:000093</t>
  </si>
  <si>
    <t>21:0251:000093:0003:0001:00</t>
  </si>
  <si>
    <t>106B:2001:1115:00:------:--(-)</t>
  </si>
  <si>
    <t>21:1132:000024</t>
  </si>
  <si>
    <t>21:0251:000097</t>
  </si>
  <si>
    <t>21:0251:000097:0003:0001:00</t>
  </si>
  <si>
    <t>106B:2001:1120:00:------:--(-)</t>
  </si>
  <si>
    <t>21:1132:000025</t>
  </si>
  <si>
    <t>21:0251:000102</t>
  </si>
  <si>
    <t>21:0251:000102:0003:0001:00</t>
  </si>
  <si>
    <t>106B:2001:1125:00:------:--(-)</t>
  </si>
  <si>
    <t>21:1132:000026</t>
  </si>
  <si>
    <t>21:0251:000105</t>
  </si>
  <si>
    <t>21:0251:000105:0003:0001:00</t>
  </si>
  <si>
    <t>106B:2001:1130:00:------:--(-)</t>
  </si>
  <si>
    <t>21:1132:000027</t>
  </si>
  <si>
    <t>21:0251:000109</t>
  </si>
  <si>
    <t>21:0251:000109:0003:0001:00</t>
  </si>
  <si>
    <t>106B:2001:1135:00:------:--(-)</t>
  </si>
  <si>
    <t>21:1132:000028</t>
  </si>
  <si>
    <t>21:0251:000114</t>
  </si>
  <si>
    <t>21:0251:000114:0003:0001:00</t>
  </si>
  <si>
    <t>106B:2001:1140:00:------:--(-)</t>
  </si>
  <si>
    <t>21:1132:000029</t>
  </si>
  <si>
    <t>21:0251:000119</t>
  </si>
  <si>
    <t>21:0251:000119:0003:0001:00</t>
  </si>
  <si>
    <t>106B:2001:1145:00:------:--(-)</t>
  </si>
  <si>
    <t>21:1132:000030</t>
  </si>
  <si>
    <t>21:0251:000122</t>
  </si>
  <si>
    <t>21:0251:000122:0003:0001:00</t>
  </si>
  <si>
    <t>106B:2001:1150:00:------:--(-)</t>
  </si>
  <si>
    <t>21:1132:000031</t>
  </si>
  <si>
    <t>21:0251:000127</t>
  </si>
  <si>
    <t>21:0251:000127:0003:0001:00</t>
  </si>
  <si>
    <t>106B:2001:1155:00:------:--(-)</t>
  </si>
  <si>
    <t>21:1132:000032</t>
  </si>
  <si>
    <t>21:0251:000131</t>
  </si>
  <si>
    <t>21:0251:000131:0003:0001:00</t>
  </si>
  <si>
    <t>106B:2001:1160:20:1159:10(-)</t>
  </si>
  <si>
    <t>21:1132:000033</t>
  </si>
  <si>
    <t>21:0251:000135</t>
  </si>
  <si>
    <t>21:0251:000135:0004:0001:00</t>
  </si>
  <si>
    <t>106B:2001:1165:00:------:--(-)</t>
  </si>
  <si>
    <t>21:1132:000034</t>
  </si>
  <si>
    <t>21:0251:000139</t>
  </si>
  <si>
    <t>21:0251:000139:0003:0001:00</t>
  </si>
  <si>
    <t>106B:2001:1170:00:------:--(-)</t>
  </si>
  <si>
    <t>21:1132:000035</t>
  </si>
  <si>
    <t>21:0251:000142</t>
  </si>
  <si>
    <t>21:0251:000142:0003:0001:00</t>
  </si>
  <si>
    <t>106B:2001:1175:00:------:--(-)</t>
  </si>
  <si>
    <t>21:1132:000036</t>
  </si>
  <si>
    <t>21:0251:000147</t>
  </si>
  <si>
    <t>21:0251:000147:0003:0001:00</t>
  </si>
  <si>
    <t>106B:2001:1180:00:------:--(-)</t>
  </si>
  <si>
    <t>21:1132:000037</t>
  </si>
  <si>
    <t>21:0251:000152</t>
  </si>
  <si>
    <t>21:0251:000152:0003:0001:00</t>
  </si>
  <si>
    <t>106B:2001:1185:00:------:--(-)</t>
  </si>
  <si>
    <t>21:1132:000038</t>
  </si>
  <si>
    <t>21:0251:000156</t>
  </si>
  <si>
    <t>21:0251:000156:0003:0001:00</t>
  </si>
  <si>
    <t>106B:2001:1190:10:------:--(-)</t>
  </si>
  <si>
    <t>21:1132:000039</t>
  </si>
  <si>
    <t>21:0251:000160</t>
  </si>
  <si>
    <t>21:0251:000160:0003:0001:00</t>
  </si>
  <si>
    <t>106B:2001:1195:00:------:--(-)</t>
  </si>
  <si>
    <t>21:1132:000040</t>
  </si>
  <si>
    <t>21:0251:000164</t>
  </si>
  <si>
    <t>21:0251:000164:0003:0001:00</t>
  </si>
  <si>
    <t>106B:2001:1200:00:------:--(-)</t>
  </si>
  <si>
    <t>21:1132:000041</t>
  </si>
  <si>
    <t>21:0251:000169</t>
  </si>
  <si>
    <t>21:0251:000169:0003:0001:00</t>
  </si>
  <si>
    <t>106B:2001:2006:00:------:--(-)</t>
  </si>
  <si>
    <t>21:1132:000042</t>
  </si>
  <si>
    <t>21:0251:000173</t>
  </si>
  <si>
    <t>21:0251:000173:0003:0001:00</t>
  </si>
  <si>
    <t>106C:2001:1005:00:------:--(-)</t>
  </si>
  <si>
    <t>21:1132:000043</t>
  </si>
  <si>
    <t>21:0251:000179</t>
  </si>
  <si>
    <t>21:0251:000179:0003:0001:00</t>
  </si>
  <si>
    <t>106C:2001:1010:00:------:--(-)</t>
  </si>
  <si>
    <t>21:1132:000044</t>
  </si>
  <si>
    <t>21:0251:000183</t>
  </si>
  <si>
    <t>21:0251:000183:0003:0001:00</t>
  </si>
  <si>
    <t>106C:2001:1015:00:------:--(-)</t>
  </si>
  <si>
    <t>21:1132:000045</t>
  </si>
  <si>
    <t>21:0251:000188</t>
  </si>
  <si>
    <t>21:0251:000188:0003:0001:00</t>
  </si>
  <si>
    <t>106C:2001:1020:00:------:--(-)</t>
  </si>
  <si>
    <t>21:1132:000046</t>
  </si>
  <si>
    <t>21:0251:000193</t>
  </si>
  <si>
    <t>21:0251:000193:0003:0001:00</t>
  </si>
  <si>
    <t>106C:2001:1025:00:------:--(-)</t>
  </si>
  <si>
    <t>21:1132:000047</t>
  </si>
  <si>
    <t>21:0251:000196</t>
  </si>
  <si>
    <t>21:0251:000196:0003:0001:00</t>
  </si>
  <si>
    <t>106C:2001:1030:00:------:--(-)</t>
  </si>
  <si>
    <t>21:1132:000048</t>
  </si>
  <si>
    <t>21:0251:000200</t>
  </si>
  <si>
    <t>21:0251:000200:0003:0001:00</t>
  </si>
  <si>
    <t>106C:2001:1035:00:------:--(-)</t>
  </si>
  <si>
    <t>21:1132:000049</t>
  </si>
  <si>
    <t>21:0251:000205</t>
  </si>
  <si>
    <t>21:0251:000205:0003:0001:00</t>
  </si>
  <si>
    <t>106C:2001:1040:00:------:--(-)</t>
  </si>
  <si>
    <t>21:1132:000050</t>
  </si>
  <si>
    <t>21:0251:000210</t>
  </si>
  <si>
    <t>21:0251:000210:0003:0001:00</t>
  </si>
  <si>
    <t>106C:2001:1049:00:------:--(-)</t>
  </si>
  <si>
    <t>21:1132:000051</t>
  </si>
  <si>
    <t>21:0251:000217</t>
  </si>
  <si>
    <t>21:0251:000217:0003:0001:00</t>
  </si>
  <si>
    <t>106C:2001:1050:00:------:--(-)</t>
  </si>
  <si>
    <t>21:1132:000052</t>
  </si>
  <si>
    <t>21:0251:000218</t>
  </si>
  <si>
    <t>21:0251:000218:0003:0001:00</t>
  </si>
  <si>
    <t>106C:2001:1055:00:------:--(-)</t>
  </si>
  <si>
    <t>21:1132:000053</t>
  </si>
  <si>
    <t>21:0251:000223</t>
  </si>
  <si>
    <t>21:0251:000223:0003:0001:00</t>
  </si>
  <si>
    <t>106C:2001:1060:00:------:--(-)</t>
  </si>
  <si>
    <t>21:1132:000054</t>
  </si>
  <si>
    <t>21:0251:000227</t>
  </si>
  <si>
    <t>21:0251:000227:0003:0001:00</t>
  </si>
  <si>
    <t>106C:2001:1065:20:1064:10(-)</t>
  </si>
  <si>
    <t>21:1132:000055</t>
  </si>
  <si>
    <t>21:0251:000230</t>
  </si>
  <si>
    <t>21:0251:000230:0004:0001:00</t>
  </si>
  <si>
    <t>106C:2001:1070:00:------:--(-)</t>
  </si>
  <si>
    <t>21:1132:000056</t>
  </si>
  <si>
    <t>21:0251:000235</t>
  </si>
  <si>
    <t>21:0251:000235:0003:0001:00</t>
  </si>
  <si>
    <t>106C:2001:1076:00:------:--(-)</t>
  </si>
  <si>
    <t>21:1132:000057</t>
  </si>
  <si>
    <t>21:0251:000240</t>
  </si>
  <si>
    <t>21:0251:000240:0003:0001:00</t>
  </si>
  <si>
    <t>106C:2001:1080:00:------:--(-)</t>
  </si>
  <si>
    <t>21:1132:000058</t>
  </si>
  <si>
    <t>21:0251:000244</t>
  </si>
  <si>
    <t>21:0251:000244:0003:0001:00</t>
  </si>
  <si>
    <t>106C:2001:1085:00:------:--(-)</t>
  </si>
  <si>
    <t>21:1132:000059</t>
  </si>
  <si>
    <t>21:0251:000247</t>
  </si>
  <si>
    <t>21:0251:000247:0003:0001:00</t>
  </si>
  <si>
    <t>106C:2001:1090:00:------:--(-)</t>
  </si>
  <si>
    <t>21:1132:000060</t>
  </si>
  <si>
    <t>21:0251:000252</t>
  </si>
  <si>
    <t>21:0251:000252:0003:0001:00</t>
  </si>
  <si>
    <t>106C:2001:1095:00:------:--(-)</t>
  </si>
  <si>
    <t>21:1132:000061</t>
  </si>
  <si>
    <t>21:0251:000256</t>
  </si>
  <si>
    <t>21:0251:000256:0003:0001:00</t>
  </si>
  <si>
    <t>106C:2001:1100:00:------:--(-)</t>
  </si>
  <si>
    <t>21:1132:000062</t>
  </si>
  <si>
    <t>21:0251:000261</t>
  </si>
  <si>
    <t>21:0251:000261:0003:0001:00</t>
  </si>
  <si>
    <t>106C:2001:1105:20:1104:10(-)</t>
  </si>
  <si>
    <t>21:1132:000063</t>
  </si>
  <si>
    <t>21:0251:000264</t>
  </si>
  <si>
    <t>21:0251:000264:0004:0001:00</t>
  </si>
  <si>
    <t>106C:2001:1110:00:------:--(-)</t>
  </si>
  <si>
    <t>21:1132:000064</t>
  </si>
  <si>
    <t>21:0251:000269</t>
  </si>
  <si>
    <t>21:0251:000269:0003:0001:00</t>
  </si>
  <si>
    <t>106C:2001:1115:00:------:--(-)</t>
  </si>
  <si>
    <t>21:1132:000065</t>
  </si>
  <si>
    <t>21:0251:000273</t>
  </si>
  <si>
    <t>21:0251:000273:0003:0001:00</t>
  </si>
  <si>
    <t>106C:2001:1120:00:------:--(-)</t>
  </si>
  <si>
    <t>21:1132:000066</t>
  </si>
  <si>
    <t>21:0251:000278</t>
  </si>
  <si>
    <t>21:0251:000278:0003:0001:00</t>
  </si>
  <si>
    <t>106C:2001:1125:20:1124:10(-)</t>
  </si>
  <si>
    <t>21:1132:000067</t>
  </si>
  <si>
    <t>21:0251:000281</t>
  </si>
  <si>
    <t>21:0251:000281:0004:0001:00</t>
  </si>
  <si>
    <t>106C:2001:1130:00:------:--(-)</t>
  </si>
  <si>
    <t>21:1132:000068</t>
  </si>
  <si>
    <t>21:0251:000286</t>
  </si>
  <si>
    <t>21:0251:000286:0003:0001:00</t>
  </si>
  <si>
    <t>106C:2001:1135:00:------:--(-)</t>
  </si>
  <si>
    <t>21:1132:000069</t>
  </si>
  <si>
    <t>21:0251:000291</t>
  </si>
  <si>
    <t>21:0251:000291:0003:0001:00</t>
  </si>
  <si>
    <t>106C:2001:1140:00:------:--(-)</t>
  </si>
  <si>
    <t>21:1132:000070</t>
  </si>
  <si>
    <t>21:0251:000295</t>
  </si>
  <si>
    <t>21:0251:000295:0003:0001:00</t>
  </si>
  <si>
    <t>106C:2001:1145:10:------:--(-)</t>
  </si>
  <si>
    <t>21:1132:000071</t>
  </si>
  <si>
    <t>21:0251:000299</t>
  </si>
  <si>
    <t>21:0251:000299:0003:0001:00</t>
  </si>
  <si>
    <t>106C:2001:1150:00:------:--(-)</t>
  </si>
  <si>
    <t>21:1132:000072</t>
  </si>
  <si>
    <t>21:0251:000302</t>
  </si>
  <si>
    <t>21:0251:000302:0003:0001:00</t>
  </si>
  <si>
    <t>106C:2001:1155:00:------:--(-)</t>
  </si>
  <si>
    <t>21:1132:000073</t>
  </si>
  <si>
    <t>21:0251:000307</t>
  </si>
  <si>
    <t>21:0251:000307:0003:0001:00</t>
  </si>
  <si>
    <t>106C:2001:1160:00:------:--(-)</t>
  </si>
  <si>
    <t>21:1132:000074</t>
  </si>
  <si>
    <t>21:0251:000312</t>
  </si>
  <si>
    <t>21:0251:000312:0003:0001:00</t>
  </si>
  <si>
    <t>106C:2001:1165:00:------:--(-)</t>
  </si>
  <si>
    <t>21:1132:000075</t>
  </si>
  <si>
    <t>21:0251:000315</t>
  </si>
  <si>
    <t>21:0251:000315:0003:0001:00</t>
  </si>
  <si>
    <t>106C:2001:1170:00:------:--(-)</t>
  </si>
  <si>
    <t>21:1132:000076</t>
  </si>
  <si>
    <t>21:0251:000320</t>
  </si>
  <si>
    <t>21:0251:000320:0003:0001:00</t>
  </si>
  <si>
    <t>106C:2001:1176:00:------:--(-)</t>
  </si>
  <si>
    <t>21:1132:000077</t>
  </si>
  <si>
    <t>21:0251:000325</t>
  </si>
  <si>
    <t>21:0251:000325:0003:0001:00</t>
  </si>
  <si>
    <t>106C:2001:1180:00:------:--(-)</t>
  </si>
  <si>
    <t>21:1132:000078</t>
  </si>
  <si>
    <t>21:0251:000329</t>
  </si>
  <si>
    <t>21:0251:000329:0003:0001:00</t>
  </si>
  <si>
    <t>106C:2001:1185:20:1184:10(-)</t>
  </si>
  <si>
    <t>21:1132:000079</t>
  </si>
  <si>
    <t>21:0251:000332</t>
  </si>
  <si>
    <t>21:0251:000332:0004:0001:00</t>
  </si>
  <si>
    <t>106C:2001:1190:00:------:--(-)</t>
  </si>
  <si>
    <t>21:1132:000080</t>
  </si>
  <si>
    <t>21:0251:000337</t>
  </si>
  <si>
    <t>21:0251:000337:0003:0001:00</t>
  </si>
  <si>
    <t>106C:2001:1195:00:------:--(-)</t>
  </si>
  <si>
    <t>21:1132:000081</t>
  </si>
  <si>
    <t>21:0251:000341</t>
  </si>
  <si>
    <t>21:0251:000341:0003:0001:00</t>
  </si>
  <si>
    <t>106C:2001:1200:00:------:--(-)</t>
  </si>
  <si>
    <t>21:1132:000082</t>
  </si>
  <si>
    <t>21:0251:000346</t>
  </si>
  <si>
    <t>21:0251:000346:0003:0001:00</t>
  </si>
  <si>
    <t>106C:2001:1205:10:------:--(-)</t>
  </si>
  <si>
    <t>21:1132:000083</t>
  </si>
  <si>
    <t>21:0251:000349</t>
  </si>
  <si>
    <t>21:0251:000349:0003:0001:00</t>
  </si>
  <si>
    <t>106C:2001:1210:00:------:--(-)</t>
  </si>
  <si>
    <t>21:1132:000084</t>
  </si>
  <si>
    <t>21:0251:000353</t>
  </si>
  <si>
    <t>21:0251:000353:0003:0001:00</t>
  </si>
  <si>
    <t>106C:2001:1215:00:------:--(-)</t>
  </si>
  <si>
    <t>21:1132:000085</t>
  </si>
  <si>
    <t>21:0251:000357</t>
  </si>
  <si>
    <t>21:0251:000357:0003:0001:00</t>
  </si>
  <si>
    <t>106C:2001:1220:00:------:--(-)</t>
  </si>
  <si>
    <t>21:1132:000086</t>
  </si>
  <si>
    <t>21:0251:000362</t>
  </si>
  <si>
    <t>21:0251:000362:0003:0001:00</t>
  </si>
  <si>
    <t>106C:2001:1225:20:1224:10(-)</t>
  </si>
  <si>
    <t>21:1132:000087</t>
  </si>
  <si>
    <t>21:0251:000365</t>
  </si>
  <si>
    <t>21:0251:000365:0004:0001:00</t>
  </si>
  <si>
    <t>106C:2001:1230:00:------:--(-)</t>
  </si>
  <si>
    <t>21:1132:000088</t>
  </si>
  <si>
    <t>21:0251:000369</t>
  </si>
  <si>
    <t>21:0251:000369:0003:0001:00</t>
  </si>
  <si>
    <t>106C:2001:1235:00:------:--(-)</t>
  </si>
  <si>
    <t>21:1132:000089</t>
  </si>
  <si>
    <t>21:0251:000374</t>
  </si>
  <si>
    <t>21:0251:000374:0003:0001:00</t>
  </si>
  <si>
    <t>106C:2001:1240:00:------:--(-)</t>
  </si>
  <si>
    <t>21:1132:000090</t>
  </si>
  <si>
    <t>21:0251:000379</t>
  </si>
  <si>
    <t>21:0251:000379:0003:0001:00</t>
  </si>
  <si>
    <t>106C:2001:1245:00:------:--(-)</t>
  </si>
  <si>
    <t>21:1132:000091</t>
  </si>
  <si>
    <t>21:0251:000382</t>
  </si>
  <si>
    <t>21:0251:000382:0003:0001:00</t>
  </si>
  <si>
    <t>106C:2001:1250:00:------:--(-)</t>
  </si>
  <si>
    <t>21:1132:000092</t>
  </si>
  <si>
    <t>21:0251:000387</t>
  </si>
  <si>
    <t>21:0251:000387:0003:0001:00</t>
  </si>
  <si>
    <t>106C:2001:1255:10:------:--(-)</t>
  </si>
  <si>
    <t>21:1132:000093</t>
  </si>
  <si>
    <t>21:0251:000391</t>
  </si>
  <si>
    <t>21:0251:000391:0003:0001:00</t>
  </si>
  <si>
    <t>106C:2001:1260:00:------:--(-)</t>
  </si>
  <si>
    <t>21:1132:000094</t>
  </si>
  <si>
    <t>21:0251:000395</t>
  </si>
  <si>
    <t>21:0251:000395:0003:0001:00</t>
  </si>
  <si>
    <t>106C:2001:1265:10:------:--(-)</t>
  </si>
  <si>
    <t>21:1132:000095</t>
  </si>
  <si>
    <t>21:0251:000398</t>
  </si>
  <si>
    <t>21:0251:000398:0003:0001:00</t>
  </si>
  <si>
    <t>106C:2001:1270:00:------:--(-)</t>
  </si>
  <si>
    <t>21:1132:000096</t>
  </si>
  <si>
    <t>21:0251:000402</t>
  </si>
  <si>
    <t>21:0251:000402:0003:0001:00</t>
  </si>
  <si>
    <t>106C:2001:1275:00:------:--(-)</t>
  </si>
  <si>
    <t>21:1132:000097</t>
  </si>
  <si>
    <t>21:0251:000407</t>
  </si>
  <si>
    <t>21:0251:000407:0003:0001:00</t>
  </si>
  <si>
    <t>106C:2001:1280:00:------:--(-)</t>
  </si>
  <si>
    <t>21:1132:000098</t>
  </si>
  <si>
    <t>21:0251:000411</t>
  </si>
  <si>
    <t>21:0251:000411:0003:0001:00</t>
  </si>
  <si>
    <t>106C:2001:1285:00:------:--(-)</t>
  </si>
  <si>
    <t>21:1132:000099</t>
  </si>
  <si>
    <t>21:0251:000414</t>
  </si>
  <si>
    <t>21:0251:000414:0003:0001:00</t>
  </si>
  <si>
    <t>106C:2001:1290:00:------:--(-)</t>
  </si>
  <si>
    <t>21:1132:000100</t>
  </si>
  <si>
    <t>21:0251:000419</t>
  </si>
  <si>
    <t>21:0251:000419:0003:0001:00</t>
  </si>
  <si>
    <t>106C:2001:1295:00:------:--(-)</t>
  </si>
  <si>
    <t>21:1132:000101</t>
  </si>
  <si>
    <t>21:0251:000424</t>
  </si>
  <si>
    <t>21:0251:000424:0003:0001:00</t>
  </si>
  <si>
    <t>106C:2001:1300:00:------:--(-)</t>
  </si>
  <si>
    <t>21:1132:000102</t>
  </si>
  <si>
    <t>21:0251:000428</t>
  </si>
  <si>
    <t>21:0251:000428:0003:0001:00</t>
  </si>
  <si>
    <t>106C:2001:1305:00:------:--(-)</t>
  </si>
  <si>
    <t>21:1132:000103</t>
  </si>
  <si>
    <t>21:0251:000431</t>
  </si>
  <si>
    <t>21:0251:000431:0003:0001:00</t>
  </si>
  <si>
    <t>106C:2001:1310:00:------:--(-)</t>
  </si>
  <si>
    <t>21:1132:000104</t>
  </si>
  <si>
    <t>21:0251:000436</t>
  </si>
  <si>
    <t>21:0251:000436:0003:0001:00</t>
  </si>
  <si>
    <t>106C:2001:1315:00:------:--(-)</t>
  </si>
  <si>
    <t>21:1132:000105</t>
  </si>
  <si>
    <t>21:0251:000440</t>
  </si>
  <si>
    <t>21:0251:000440:0003:0001:00</t>
  </si>
  <si>
    <t>106C:2001:1320:00:------:--(-)</t>
  </si>
  <si>
    <t>21:1132:000106</t>
  </si>
  <si>
    <t>21:0251:000445</t>
  </si>
  <si>
    <t>21:0251:000445:0003:0001:00</t>
  </si>
  <si>
    <t>106C:2001:1325:20:1323:10(-)</t>
  </si>
  <si>
    <t>21:1132:000107</t>
  </si>
  <si>
    <t>21:0251:000447</t>
  </si>
  <si>
    <t>21:0251:000447:0004:0001:00</t>
  </si>
  <si>
    <t>106C:2001:1330:00:------:--(-)</t>
  </si>
  <si>
    <t>21:1132:000108</t>
  </si>
  <si>
    <t>21:0251:000452</t>
  </si>
  <si>
    <t>21:0251:000452:0003:0001:00</t>
  </si>
  <si>
    <t>106C:2001:1335:00:------:--(-)</t>
  </si>
  <si>
    <t>21:1132:000109</t>
  </si>
  <si>
    <t>21:0251:000457</t>
  </si>
  <si>
    <t>21:0251:000457:0003:0001:00</t>
  </si>
  <si>
    <t>106C:2001:1340:00:------:--(-)</t>
  </si>
  <si>
    <t>21:1132:000110</t>
  </si>
  <si>
    <t>21:0251:000461</t>
  </si>
  <si>
    <t>21:0251:000461:0003:0001:00</t>
  </si>
  <si>
    <t>106C:2001:1345:00:------:--(-)</t>
  </si>
  <si>
    <t>21:1132:000111</t>
  </si>
  <si>
    <t>21:0251:000464</t>
  </si>
  <si>
    <t>21:0251:000464:0003:0001:00</t>
  </si>
  <si>
    <t>106C:2001:1350:00:------:--(-)</t>
  </si>
  <si>
    <t>21:1132:000112</t>
  </si>
  <si>
    <t>21:0251:000469</t>
  </si>
  <si>
    <t>21:0251:000469:0003:0001:00</t>
  </si>
  <si>
    <t>106C:2001:1355:10:------:--(-)</t>
  </si>
  <si>
    <t>21:1132:000113</t>
  </si>
  <si>
    <t>21:0251:000473</t>
  </si>
  <si>
    <t>21:0251:000473:0003:0001:00</t>
  </si>
  <si>
    <t>106C:2001:1360:00:------:--(-)</t>
  </si>
  <si>
    <t>21:1132:000114</t>
  </si>
  <si>
    <t>21:0251:000477</t>
  </si>
  <si>
    <t>21:0251:000477:0003:0001:00</t>
  </si>
  <si>
    <t>106C:2001:1365:00:------:--(-)</t>
  </si>
  <si>
    <t>21:1132:000115</t>
  </si>
  <si>
    <t>21:0251:000480</t>
  </si>
  <si>
    <t>21:0251:000480:0003:0001:00</t>
  </si>
  <si>
    <t>106C:2001:1370:20:1369:10(-)</t>
  </si>
  <si>
    <t>21:1132:000116</t>
  </si>
  <si>
    <t>21:0251:000483</t>
  </si>
  <si>
    <t>21:0251:000483:0004:0001:00</t>
  </si>
  <si>
    <t>106C:2001:1375:00:------:--(-)</t>
  </si>
  <si>
    <t>21:1132:000117</t>
  </si>
  <si>
    <t>21:0251:000488</t>
  </si>
  <si>
    <t>21:0251:000488:0003:0001:00</t>
  </si>
  <si>
    <t>106C:2001:1379:00:------:--(-)</t>
  </si>
  <si>
    <t>21:1132:000118</t>
  </si>
  <si>
    <t>21:0251:000491</t>
  </si>
  <si>
    <t>21:0251:000491:0003:0001:00</t>
  </si>
  <si>
    <t>106C:2001:1380:00:------:--(-)</t>
  </si>
  <si>
    <t>21:1132:000119</t>
  </si>
  <si>
    <t>21:0251:000492</t>
  </si>
  <si>
    <t>21:0251:000492:0003:0001:00</t>
  </si>
  <si>
    <t>106C:2001:1382:10:------:--(-)</t>
  </si>
  <si>
    <t>21:1132:000120</t>
  </si>
  <si>
    <t>21:0251:000493</t>
  </si>
  <si>
    <t>21:0251:000493:0003:0001:00</t>
  </si>
  <si>
    <t>106C:2001:1383:20:1382:10(-)</t>
  </si>
  <si>
    <t>21:1132:000121</t>
  </si>
  <si>
    <t>21:0251:000493:0004:0001:00</t>
  </si>
  <si>
    <t>106C:2001:1384:00:------:--(-)</t>
  </si>
  <si>
    <t>21:1132:000122</t>
  </si>
  <si>
    <t>21:0251:000494</t>
  </si>
  <si>
    <t>21:0251:000494:0003:0001:00</t>
  </si>
  <si>
    <t>106C:2001:1385:00:------:--(-)</t>
  </si>
  <si>
    <t>21:1132:000123</t>
  </si>
  <si>
    <t>21:0251:000495</t>
  </si>
  <si>
    <t>21:0251:000495:0003:0001:00</t>
  </si>
  <si>
    <t>106E:2001:1002:00:------:--(-)</t>
  </si>
  <si>
    <t>21:1132:000124</t>
  </si>
  <si>
    <t>21:0251:000496</t>
  </si>
  <si>
    <t>21:0251:000496:0003:0001:00</t>
  </si>
  <si>
    <t>106E:2001:1005:00:------:--(-)</t>
  </si>
  <si>
    <t>21:1132:000125</t>
  </si>
  <si>
    <t>21:0251:000499</t>
  </si>
  <si>
    <t>21:0251:000499:0003:0001:00</t>
  </si>
  <si>
    <t>106E:2001:1010:00:------:--(-)</t>
  </si>
  <si>
    <t>21:1132:000126</t>
  </si>
  <si>
    <t>21:0251:000504</t>
  </si>
  <si>
    <t>21:0251:000504:0003:0001:00</t>
  </si>
  <si>
    <t>106E:2001:1015:00:------:--(-)</t>
  </si>
  <si>
    <t>21:1132:000127</t>
  </si>
  <si>
    <t>21:0251:000508</t>
  </si>
  <si>
    <t>21:0251:000508:0003:0001:00</t>
  </si>
  <si>
    <t>106E:2001:1020:00:------:--(-)</t>
  </si>
  <si>
    <t>21:1132:000128</t>
  </si>
  <si>
    <t>21:0251:000512</t>
  </si>
  <si>
    <t>21:0251:000512:0003:0001:00</t>
  </si>
  <si>
    <t>106E:2001:1025:00:------:--(-)</t>
  </si>
  <si>
    <t>21:1132:000129</t>
  </si>
  <si>
    <t>21:0251:000515</t>
  </si>
  <si>
    <t>21:0251:000515:0003:0001:00</t>
  </si>
  <si>
    <t>106E:2001:1030:00:------:--(-)</t>
  </si>
  <si>
    <t>21:1132:000130</t>
  </si>
  <si>
    <t>21:0251:000519</t>
  </si>
  <si>
    <t>21:0251:000519:0003:0001:00</t>
  </si>
  <si>
    <t>106E:2001:1035:00:------:--(-)</t>
  </si>
  <si>
    <t>21:1132:000131</t>
  </si>
  <si>
    <t>21:0251:000524</t>
  </si>
  <si>
    <t>21:0251:000524:0003:0001:00</t>
  </si>
  <si>
    <t>106E:2001:1040:00:------:--(-)</t>
  </si>
  <si>
    <t>21:1132:000132</t>
  </si>
  <si>
    <t>21:0251:000529</t>
  </si>
  <si>
    <t>21:0251:000529:0003:0001:00</t>
  </si>
  <si>
    <t>106E:2001:1045:00:------:--(-)</t>
  </si>
  <si>
    <t>21:1132:000133</t>
  </si>
  <si>
    <t>21:0251:000532</t>
  </si>
  <si>
    <t>21:0251:000532:0003:0001:00</t>
  </si>
  <si>
    <t>106E:2001:1050:00:------:--(-)</t>
  </si>
  <si>
    <t>21:1132:000134</t>
  </si>
  <si>
    <t>21:0251:000536</t>
  </si>
  <si>
    <t>21:0251:000536:0003:0001:00</t>
  </si>
  <si>
    <t>106E:2001:1055:00:------:--(-)</t>
  </si>
  <si>
    <t>21:1132:000135</t>
  </si>
  <si>
    <t>21:0251:000541</t>
  </si>
  <si>
    <t>21:0251:000541:0003:0001:00</t>
  </si>
  <si>
    <t>106E:2001:1060:00:------:--(-)</t>
  </si>
  <si>
    <t>21:1132:000136</t>
  </si>
  <si>
    <t>21:0251:000546</t>
  </si>
  <si>
    <t>21:0251:000546:0003:0001:00</t>
  </si>
  <si>
    <t>106E:2001:1065:00:------:--(-)</t>
  </si>
  <si>
    <t>21:1132:000137</t>
  </si>
  <si>
    <t>21:0251:000550</t>
  </si>
  <si>
    <t>21:0251:000550:0003:0001:00</t>
  </si>
  <si>
    <t>106E:2001:1070:00:------:--(-)</t>
  </si>
  <si>
    <t>21:1132:000138</t>
  </si>
  <si>
    <t>21:0251:000554</t>
  </si>
  <si>
    <t>21:0251:000554:0003:0001:00</t>
  </si>
  <si>
    <t>106E:2001:1075:00:------:--(-)</t>
  </si>
  <si>
    <t>21:1132:000139</t>
  </si>
  <si>
    <t>21:0251:000558</t>
  </si>
  <si>
    <t>21:0251:000558:0003:0001:00</t>
  </si>
  <si>
    <t>106F:2001:1005:00:------:--(-)</t>
  </si>
  <si>
    <t>21:1132:000140</t>
  </si>
  <si>
    <t>21:0251:000566</t>
  </si>
  <si>
    <t>21:0251:000566:0003:0001:00</t>
  </si>
  <si>
    <t>106F:2001:1010:00:------:--(-)</t>
  </si>
  <si>
    <t>21:1132:000141</t>
  </si>
  <si>
    <t>21:0251:000570</t>
  </si>
  <si>
    <t>21:0251:000570:0003:0001:00</t>
  </si>
  <si>
    <t>106F:2001:1015:00:------:--(-)</t>
  </si>
  <si>
    <t>21:1132:000142</t>
  </si>
  <si>
    <t>21:0251:000574</t>
  </si>
  <si>
    <t>21:0251:000574:0003:0001:00</t>
  </si>
  <si>
    <t>106F:2001:1020:00:------:--(-)</t>
  </si>
  <si>
    <t>21:1132:000143</t>
  </si>
  <si>
    <t>21:0251:000579</t>
  </si>
  <si>
    <t>21:0251:000579:0003:0001:00</t>
  </si>
  <si>
    <t>106F:2001:1025:00:------:--(-)</t>
  </si>
  <si>
    <t>21:1132:000144</t>
  </si>
  <si>
    <t>21:0251:000582</t>
  </si>
  <si>
    <t>21:0251:000582:0003:0001:00</t>
  </si>
  <si>
    <t>106F:2001:1030:00:------:--(-)</t>
  </si>
  <si>
    <t>21:1132:000145</t>
  </si>
  <si>
    <t>21:0251:000586</t>
  </si>
  <si>
    <t>21:0251:000586:0003:0001:00</t>
  </si>
  <si>
    <t>106F:2001:1035:00:------:--(-)</t>
  </si>
  <si>
    <t>21:1132:000146</t>
  </si>
  <si>
    <t>21:0251:000590</t>
  </si>
  <si>
    <t>21:0251:000590:0003:0001:00</t>
  </si>
  <si>
    <t>106F:2001:1040:00:------:--(-)</t>
  </si>
  <si>
    <t>21:1132:000147</t>
  </si>
  <si>
    <t>21:0251:000595</t>
  </si>
  <si>
    <t>21:0251:000595:0003:0001:00</t>
  </si>
  <si>
    <t>106F:2001:1045:00:------:--(-)</t>
  </si>
  <si>
    <t>21:1132:000148</t>
  </si>
  <si>
    <t>21:0251:000598</t>
  </si>
  <si>
    <t>21:0251:000598:0003:0001:00</t>
  </si>
  <si>
    <t>106F:2001:1050:00:------:--(-)</t>
  </si>
  <si>
    <t>21:1132:000149</t>
  </si>
  <si>
    <t>21:0251:000602</t>
  </si>
  <si>
    <t>21:0251:000602:0003:0001:00</t>
  </si>
  <si>
    <t>106F:2001:1055:00:------:--(-)</t>
  </si>
  <si>
    <t>21:1132:000150</t>
  </si>
  <si>
    <t>21:0251:000607</t>
  </si>
  <si>
    <t>21:0251:000607:0003:0001:00</t>
  </si>
  <si>
    <t>106F:2001:1060:00:------:--(-)</t>
  </si>
  <si>
    <t>21:1132:000151</t>
  </si>
  <si>
    <t>21:0251:000612</t>
  </si>
  <si>
    <t>21:0251:000612:0003:0001:00</t>
  </si>
  <si>
    <t>106F:2001:1065:00:------:--(-)</t>
  </si>
  <si>
    <t>21:1132:000152</t>
  </si>
  <si>
    <t>21:0251:000615</t>
  </si>
  <si>
    <t>21:0251:000615:0003:0001:00</t>
  </si>
  <si>
    <t>106F:2001:1070:00:------:--(-)</t>
  </si>
  <si>
    <t>21:1132:000153</t>
  </si>
  <si>
    <t>21:0251:000620</t>
  </si>
  <si>
    <t>21:0251:000620:0003:0001:00</t>
  </si>
  <si>
    <t>106F:2001:1075:00:------:--(-)</t>
  </si>
  <si>
    <t>21:1132:000154</t>
  </si>
  <si>
    <t>21:0251:000624</t>
  </si>
  <si>
    <t>21:0251:000624:0003:0001:00</t>
  </si>
  <si>
    <t>106F:2001:1080:00:------:--(-)</t>
  </si>
  <si>
    <t>21:1132:000155</t>
  </si>
  <si>
    <t>21:0251:000629</t>
  </si>
  <si>
    <t>21:0251:000629:0003:0001:00</t>
  </si>
  <si>
    <t>106F:2001:1085:10:------:--(-)</t>
  </si>
  <si>
    <t>21:1132:000156</t>
  </si>
  <si>
    <t>21:0251:000632</t>
  </si>
  <si>
    <t>21:0251:000632:0003:0001:00</t>
  </si>
  <si>
    <t>106F:2001:1090:00:------:--(-)</t>
  </si>
  <si>
    <t>21:1132:000157</t>
  </si>
  <si>
    <t>21:0251:000636</t>
  </si>
  <si>
    <t>21:0251:000636:0003:0001:00</t>
  </si>
  <si>
    <t>106F:2001:1095:00:------:--(-)</t>
  </si>
  <si>
    <t>21:1132:000158</t>
  </si>
  <si>
    <t>21:0251:000641</t>
  </si>
  <si>
    <t>21:0251:000641:0003:0001:00</t>
  </si>
  <si>
    <t>106F:2001:1100:00:------:--(-)</t>
  </si>
  <si>
    <t>21:1132:000159</t>
  </si>
  <si>
    <t>21:0251:000646</t>
  </si>
  <si>
    <t>21:0251:000646:0003:0001:00</t>
  </si>
  <si>
    <t>106F:2001:1105:00:------:--(-)</t>
  </si>
  <si>
    <t>21:1132:000160</t>
  </si>
  <si>
    <t>21:0251:000650</t>
  </si>
  <si>
    <t>21:0251:000650:0003:0001:00</t>
  </si>
  <si>
    <t>106F:2001:1110:20:1109:10(-)</t>
  </si>
  <si>
    <t>21:1132:000161</t>
  </si>
  <si>
    <t>21:0251:000653</t>
  </si>
  <si>
    <t>21:0251:000653:0004:0001:00</t>
  </si>
  <si>
    <t>106F:2001:1115:00:------:--(-)</t>
  </si>
  <si>
    <t>21:1132:000162</t>
  </si>
  <si>
    <t>21:0251:000658</t>
  </si>
  <si>
    <t>21:0251:000658:0003:0001:00</t>
  </si>
  <si>
    <t>106F:2001:1120:00:------:--(-)</t>
  </si>
  <si>
    <t>21:1132:000163</t>
  </si>
  <si>
    <t>21:0251:000663</t>
  </si>
  <si>
    <t>21:0251:000663:0003:0001:00</t>
  </si>
  <si>
    <t>106F:2001:1125:00:------:--(-)</t>
  </si>
  <si>
    <t>21:1132:000164</t>
  </si>
  <si>
    <t>21:0251:000666</t>
  </si>
  <si>
    <t>21:0251:000666:0003:0001:00</t>
  </si>
  <si>
    <t>106F:2001:1130:00:------:--(-)</t>
  </si>
  <si>
    <t>21:1132:000165</t>
  </si>
  <si>
    <t>21:0251:000671</t>
  </si>
  <si>
    <t>21:0251:000671:0003:0001:00</t>
  </si>
  <si>
    <t>106F:2001:1135:00:------:--(-)</t>
  </si>
  <si>
    <t>21:1132:000166</t>
  </si>
  <si>
    <t>21:0251:000675</t>
  </si>
  <si>
    <t>21:0251:000675:0003:0001:00</t>
  </si>
  <si>
    <t>106F:2001:1140:00:------:--(-)</t>
  </si>
  <si>
    <t>21:1132:000167</t>
  </si>
  <si>
    <t>21:0251:000680</t>
  </si>
  <si>
    <t>21:0251:000680:0003:0001:00</t>
  </si>
  <si>
    <t>106F:2001:1145:00:------:--(-)</t>
  </si>
  <si>
    <t>21:1132:000168</t>
  </si>
  <si>
    <t>21:0251:000683</t>
  </si>
  <si>
    <t>21:0251:000683:0003:0001:00</t>
  </si>
  <si>
    <t>106F:2001:1150:00:------:--(-)</t>
  </si>
  <si>
    <t>21:1132:000169</t>
  </si>
  <si>
    <t>21:0251:000687</t>
  </si>
  <si>
    <t>21:0251:000687:0003:0001:00</t>
  </si>
  <si>
    <t>106F:2001:1155:00:------:--(-)</t>
  </si>
  <si>
    <t>21:1132:000170</t>
  </si>
  <si>
    <t>21:0251:000691</t>
  </si>
  <si>
    <t>21:0251:000691:0003:0001:00</t>
  </si>
  <si>
    <t>106F:2001:1160:00:------:--(-)</t>
  </si>
  <si>
    <t>21:1132:000171</t>
  </si>
  <si>
    <t>21:0251:000696</t>
  </si>
  <si>
    <t>21:0251:000696:0003:0001:00</t>
  </si>
  <si>
    <t>106F:2001:1165:00:------:--(-)</t>
  </si>
  <si>
    <t>21:1132:000172</t>
  </si>
  <si>
    <t>21:0251:000698</t>
  </si>
  <si>
    <t>21:0251:000698:0003:0001:00</t>
  </si>
  <si>
    <t>106F:2001:1170:10:------:--(-)</t>
  </si>
  <si>
    <t>21:1132:000173</t>
  </si>
  <si>
    <t>21:0251:000703</t>
  </si>
  <si>
    <t>21:0251:000703:0003:0001:00</t>
  </si>
  <si>
    <t>106F:2001:1175:00:------:--(-)</t>
  </si>
  <si>
    <t>21:1132:000174</t>
  </si>
  <si>
    <t>21:0251:000707</t>
  </si>
  <si>
    <t>21:0251:000707:0003:0001:00</t>
  </si>
  <si>
    <t>106F:2001:1180:00:------:--(-)</t>
  </si>
  <si>
    <t>21:1132:000175</t>
  </si>
  <si>
    <t>21:0251:000712</t>
  </si>
  <si>
    <t>21:0251:000712:0003:0001:00</t>
  </si>
  <si>
    <t>106F:2001:1185:00:------:--(-)</t>
  </si>
  <si>
    <t>21:1132:000176</t>
  </si>
  <si>
    <t>21:0251:000715</t>
  </si>
  <si>
    <t>21:0251:000715:0003:0001:00</t>
  </si>
  <si>
    <t>106F:2001:1190:00:------:--(-)</t>
  </si>
  <si>
    <t>21:1132:000177</t>
  </si>
  <si>
    <t>21:0251:000719</t>
  </si>
  <si>
    <t>21:0251:000719:0003:0001:00</t>
  </si>
  <si>
    <t>106F:2001:1195:00:------:--(-)</t>
  </si>
  <si>
    <t>21:1132:000178</t>
  </si>
  <si>
    <t>21:0251:000724</t>
  </si>
  <si>
    <t>21:0251:000724:0003:0001:00</t>
  </si>
  <si>
    <t>106F:2001:1200:00:------:--(-)</t>
  </si>
  <si>
    <t>21:1132:000179</t>
  </si>
  <si>
    <t>21:0251:000729</t>
  </si>
  <si>
    <t>21:0251:000729:0003:0001:00</t>
  </si>
  <si>
    <t>106F:2001:1205:20:1204:10(-)</t>
  </si>
  <si>
    <t>21:1132:000180</t>
  </si>
  <si>
    <t>21:0251:000731</t>
  </si>
  <si>
    <t>21:0251:000731:0004:0001:00</t>
  </si>
  <si>
    <t>106F:2001:1210:00:------:--(-)</t>
  </si>
  <si>
    <t>21:1132:000181</t>
  </si>
  <si>
    <t>21:0251:000736</t>
  </si>
  <si>
    <t>21:0251:000736:0003:0001:00</t>
  </si>
  <si>
    <t>106F:2001:1215:00:------:--(-)</t>
  </si>
  <si>
    <t>21:1132:000182</t>
  </si>
  <si>
    <t>21:0251:000741</t>
  </si>
  <si>
    <t>21:0251:000741:0003:0001:00</t>
  </si>
  <si>
    <t>106F:2001:1220:00:------:--(-)</t>
  </si>
  <si>
    <t>21:1132:000183</t>
  </si>
  <si>
    <t>21:0251:000745</t>
  </si>
  <si>
    <t>21:0251:000745:0003:0001:00</t>
  </si>
  <si>
    <t>106F:2001:1225:20:1224:10(-)</t>
  </si>
  <si>
    <t>21:1132:000184</t>
  </si>
  <si>
    <t>21:0251:000748</t>
  </si>
  <si>
    <t>21:0251:000748:0004:0001:00</t>
  </si>
  <si>
    <t>106F:2001:1230:00:------:--(-)</t>
  </si>
  <si>
    <t>21:1132:000185</t>
  </si>
  <si>
    <t>21:0251:000753</t>
  </si>
  <si>
    <t>21:0251:000753:0003:0001:00</t>
  </si>
  <si>
    <t>106F:2001:1235:00:------:--(-)</t>
  </si>
  <si>
    <t>21:1132:000186</t>
  </si>
  <si>
    <t>21:0251:000757</t>
  </si>
  <si>
    <t>21:0251:000757:0003:0001:00</t>
  </si>
  <si>
    <t>106F:2001:1240:00:------:--(-)</t>
  </si>
  <si>
    <t>21:1132:000187</t>
  </si>
  <si>
    <t>21:0251:000762</t>
  </si>
  <si>
    <t>21:0251:000762:0003:0001:00</t>
  </si>
  <si>
    <t>106F:2001:1245:00:------:--(-)</t>
  </si>
  <si>
    <t>21:1132:000188</t>
  </si>
  <si>
    <t>21:0251:000765</t>
  </si>
  <si>
    <t>21:0251:000765:0003:0001:00</t>
  </si>
  <si>
    <t>106F:2001:1250:10:------:--(-)</t>
  </si>
  <si>
    <t>21:1132:000189</t>
  </si>
  <si>
    <t>21:0251:000770</t>
  </si>
  <si>
    <t>21:0251:000770:0003:0001:00</t>
  </si>
  <si>
    <t>106F:2001:1255:90(-)</t>
  </si>
  <si>
    <t>21:1132:000190</t>
  </si>
  <si>
    <t>Unspecified</t>
  </si>
  <si>
    <t>106F:2001:1260:00:------:--(-)</t>
  </si>
  <si>
    <t>21:1132:000191</t>
  </si>
  <si>
    <t>21:0251:000778</t>
  </si>
  <si>
    <t>21:0251:000778:0003:0001:00</t>
  </si>
  <si>
    <t>106F:2001:1265:10:------:--(-)</t>
  </si>
  <si>
    <t>21:1132:000192</t>
  </si>
  <si>
    <t>21:0251:000782</t>
  </si>
  <si>
    <t>21:0251:000782:0003:0001:00</t>
  </si>
  <si>
    <t>106F:2001:1270:00:------:--(-)</t>
  </si>
  <si>
    <t>21:1132:000193</t>
  </si>
  <si>
    <t>21:0251:000785</t>
  </si>
  <si>
    <t>21:0251:000785:0003:0001:00</t>
  </si>
  <si>
    <t>106F:2001:1275:00:------:--(-)</t>
  </si>
  <si>
    <t>21:1132:000194</t>
  </si>
  <si>
    <t>21:0251:000790</t>
  </si>
  <si>
    <t>21:0251:000790:0003:0001:00</t>
  </si>
  <si>
    <t>106F:2001:1280:00:------:--(-)</t>
  </si>
  <si>
    <t>21:1132:000195</t>
  </si>
  <si>
    <t>21:0251:000794</t>
  </si>
  <si>
    <t>21:0251:000794:0003:0001:00</t>
  </si>
  <si>
    <t>106F:2001:1285:20:1284:10(-)</t>
  </si>
  <si>
    <t>21:1132:000196</t>
  </si>
  <si>
    <t>21:0251:000797</t>
  </si>
  <si>
    <t>21:0251:000797:0004:0001:00</t>
  </si>
  <si>
    <t>106F:2001:1290:00:------:--(-)</t>
  </si>
  <si>
    <t>21:1132:000197</t>
  </si>
  <si>
    <t>21:0251:000801</t>
  </si>
  <si>
    <t>21:0251:000801:0003:0001:00</t>
  </si>
  <si>
    <t>106F:2001:1295:00:------:--(-)</t>
  </si>
  <si>
    <t>21:1132:000198</t>
  </si>
  <si>
    <t>21:0251:000806</t>
  </si>
  <si>
    <t>21:0251:000806:0003:0001:00</t>
  </si>
  <si>
    <t>106F:2001:1300:00:------:--(-)</t>
  </si>
  <si>
    <t>21:1132:000199</t>
  </si>
  <si>
    <t>21:0251:000811</t>
  </si>
  <si>
    <t>21:0251:000811:0003:0001:00</t>
  </si>
  <si>
    <t>106F:2001:1305:00:------:--(-)</t>
  </si>
  <si>
    <t>21:1132:000200</t>
  </si>
  <si>
    <t>21:0251:000814</t>
  </si>
  <si>
    <t>21:0251:000814:0003:0001:00</t>
  </si>
  <si>
    <t>106F:2001:1310:20:1309:10(-)</t>
  </si>
  <si>
    <t>21:1132:000201</t>
  </si>
  <si>
    <t>21:0251:000818</t>
  </si>
  <si>
    <t>21:0251:000818:0004:0001:00</t>
  </si>
  <si>
    <t>106F:2001:1315:00:------:--(-)</t>
  </si>
  <si>
    <t>21:1132:000202</t>
  </si>
  <si>
    <t>21:0251:000822</t>
  </si>
  <si>
    <t>21:0251:000822:0003:0001:00</t>
  </si>
  <si>
    <t>106F:2001:1320:00:------:--(-)</t>
  </si>
  <si>
    <t>21:1132:000203</t>
  </si>
  <si>
    <t>21:0251:000827</t>
  </si>
  <si>
    <t>21:0251:000827:0003:0001:00</t>
  </si>
  <si>
    <t>106F:2001:1325:00:------:--(-)</t>
  </si>
  <si>
    <t>21:1132:000204</t>
  </si>
  <si>
    <t>21:0251:000831</t>
  </si>
  <si>
    <t>21:0251:000831:0003:0001:00</t>
  </si>
  <si>
    <t>106F:2001:1330:00:------:--(-)</t>
  </si>
  <si>
    <t>21:1132:000205</t>
  </si>
  <si>
    <t>21:0251:000835</t>
  </si>
  <si>
    <t>21:0251:000835:0003:0001:00</t>
  </si>
  <si>
    <t>106F:2001:1335:00:------:--(-)</t>
  </si>
  <si>
    <t>21:1132:000206</t>
  </si>
  <si>
    <t>21:0251:000840</t>
  </si>
  <si>
    <t>21:0251:000840:0003:0001:00</t>
  </si>
  <si>
    <t>106F:2001:1340:20:1339:10(-)</t>
  </si>
  <si>
    <t>21:1132:000207</t>
  </si>
  <si>
    <t>21:0251:000843</t>
  </si>
  <si>
    <t>21:0251:000843:0004:0001:00</t>
  </si>
  <si>
    <t>106F:2001:1345:10:------:--(-)</t>
  </si>
  <si>
    <t>21:1132:000208</t>
  </si>
  <si>
    <t>21:0251:000847</t>
  </si>
  <si>
    <t>21:0251:000847:0003:0001:00</t>
  </si>
  <si>
    <t>106F:2001:1350:20:1349:10(-)</t>
  </si>
  <si>
    <t>21:1132:000209</t>
  </si>
  <si>
    <t>21:0251:000849</t>
  </si>
  <si>
    <t>21:0251:000849:0004:0001:00</t>
  </si>
  <si>
    <t>106F:2001:1355:00:------:--(-)</t>
  </si>
  <si>
    <t>21:1132:000210</t>
  </si>
  <si>
    <t>21:0251:000854</t>
  </si>
  <si>
    <t>21:0251:000854:0003:0001:00</t>
  </si>
  <si>
    <t>106F:2001:1360:00:------:--(-)</t>
  </si>
  <si>
    <t>21:1132:000211</t>
  </si>
  <si>
    <t>21:0251:000859</t>
  </si>
  <si>
    <t>21:0251:000859:0003:0001:00</t>
  </si>
  <si>
    <t>106F:2001:1365:00:------:--(-)</t>
  </si>
  <si>
    <t>21:1132:000212</t>
  </si>
  <si>
    <t>21:0251:000863</t>
  </si>
  <si>
    <t>21:0251:000863:0003:0001:00</t>
  </si>
  <si>
    <t>106F:2001:1370:00:------:--(-)</t>
  </si>
  <si>
    <t>21:1132:000213</t>
  </si>
  <si>
    <t>21:0251:000866</t>
  </si>
  <si>
    <t>21:0251:000866:0003:0001:00</t>
  </si>
  <si>
    <t>106F:2001:1376:00:------:--(-)</t>
  </si>
  <si>
    <t>21:1132:000214</t>
  </si>
  <si>
    <t>21:0251:000871</t>
  </si>
  <si>
    <t>21:0251:000871:0003:0001:00</t>
  </si>
  <si>
    <t>106F:2001:1380:00:------:--(-)</t>
  </si>
  <si>
    <t>21:1132:000215</t>
  </si>
  <si>
    <t>21:0251:000875</t>
  </si>
  <si>
    <t>21:0251:000875:0003:0001:00</t>
  </si>
  <si>
    <t>106F:2001:1385:20:1384:10(-)</t>
  </si>
  <si>
    <t>21:1132:000216</t>
  </si>
  <si>
    <t>21:0251:000878</t>
  </si>
  <si>
    <t>21:0251:000878:0004:0001:00</t>
  </si>
  <si>
    <t>106F:2001:1390:00:------:--(-)</t>
  </si>
  <si>
    <t>21:1132:000217</t>
  </si>
  <si>
    <t>21:0251:000883</t>
  </si>
  <si>
    <t>21:0251:000883:0003:0001:00</t>
  </si>
  <si>
    <t>106K:2001:1005:10:------:--(-)</t>
  </si>
  <si>
    <t>21:1132:000218</t>
  </si>
  <si>
    <t>21:0251:000889</t>
  </si>
  <si>
    <t>21:0251:000889:0003:0001:00</t>
  </si>
  <si>
    <t>106L:2001:1005:00:------:--(-)</t>
  </si>
  <si>
    <t>21:1132:000219</t>
  </si>
  <si>
    <t>21:0251:000893</t>
  </si>
  <si>
    <t>21:0251:000893:0003:0001:00</t>
  </si>
  <si>
    <t>106L:2001:1010:00:------:--(-)</t>
  </si>
  <si>
    <t>21:1132:000220</t>
  </si>
  <si>
    <t>21:0251:000897</t>
  </si>
  <si>
    <t>21:0251:000897:0003:0001:00</t>
  </si>
  <si>
    <t>106L:2001:1015:00:------:--(-)</t>
  </si>
  <si>
    <t>21:1132:000221</t>
  </si>
  <si>
    <t>21:0251:000901</t>
  </si>
  <si>
    <t>21:0251:000901:0003:0001:00</t>
  </si>
  <si>
    <t>106L:2001:1020:00:------:--(-)</t>
  </si>
  <si>
    <t>21:1132:000222</t>
  </si>
  <si>
    <t>21:0251:000906</t>
  </si>
  <si>
    <t>21:0251:000906:0003:0001:00</t>
  </si>
  <si>
    <t>106L:2001:1025:00:------:--(-)</t>
  </si>
  <si>
    <t>21:1132:000223</t>
  </si>
  <si>
    <t>21:0251:000909</t>
  </si>
  <si>
    <t>21:0251:000909:0003:0001:00</t>
  </si>
  <si>
    <t>106L:2001:1030:00:------:--(-)</t>
  </si>
  <si>
    <t>21:1132:000224</t>
  </si>
  <si>
    <t>21:0251:000914</t>
  </si>
  <si>
    <t>21:0251:000914:0003:0001:00</t>
  </si>
  <si>
    <t>106L:2001:1035:00:------:--(-)</t>
  </si>
  <si>
    <t>21:1132:000225</t>
  </si>
  <si>
    <t>21:0251:000918</t>
  </si>
  <si>
    <t>21:0251:000918:0003:0001:00</t>
  </si>
  <si>
    <t>106L:2001:1040:00:------:--(-)</t>
  </si>
  <si>
    <t>21:1132:000226</t>
  </si>
  <si>
    <t>21:0251:000923</t>
  </si>
  <si>
    <t>21:0251:000923:0003:0001:00</t>
  </si>
  <si>
    <t>106L:2001:1045:00:------:--(-)</t>
  </si>
  <si>
    <t>21:1132:000227</t>
  </si>
  <si>
    <t>21:0251:000926</t>
  </si>
  <si>
    <t>21:0251:000926:0003:0001:00</t>
  </si>
  <si>
    <t>106L:2001:1050:00:------:--(-)</t>
  </si>
  <si>
    <t>21:1132:000228</t>
  </si>
  <si>
    <t>21:0251:000931</t>
  </si>
  <si>
    <t>21:0251:000931:0003:0001:00</t>
  </si>
  <si>
    <t>106L:2001:1055:00:------:--(-)</t>
  </si>
  <si>
    <t>21:1132:000229</t>
  </si>
  <si>
    <t>21:0251:000936</t>
  </si>
  <si>
    <t>21:0251:000936:0003:0001:00</t>
  </si>
  <si>
    <t>106L:2001:1060:00:------:--(-)</t>
  </si>
  <si>
    <t>21:1132:000230</t>
  </si>
  <si>
    <t>21:0251:000940</t>
  </si>
  <si>
    <t>21:0251:000940:0003:0001:00</t>
  </si>
  <si>
    <t>106L:2001:1065:20:1064:10(-)</t>
  </si>
  <si>
    <t>21:1132:000231</t>
  </si>
  <si>
    <t>21:0251:000943</t>
  </si>
  <si>
    <t>21:0251:000943:0004:0001:00</t>
  </si>
  <si>
    <t>106L:2001:1070:00:------:--(-)</t>
  </si>
  <si>
    <t>21:1132:000232</t>
  </si>
  <si>
    <t>21:0251:000948</t>
  </si>
  <si>
    <t>21:0251:000948:0003:0001:00</t>
  </si>
  <si>
    <t>106L:2001:1075:00:------:--(-)</t>
  </si>
  <si>
    <t>21:1132:000233</t>
  </si>
  <si>
    <t>21:0251:000952</t>
  </si>
  <si>
    <t>21:0251:000952:0003:0001:00</t>
  </si>
  <si>
    <t>106L:2001:1080:00:------:--(-)</t>
  </si>
  <si>
    <t>21:1132:000234</t>
  </si>
  <si>
    <t>21:0251:000957</t>
  </si>
  <si>
    <t>21:0251:000957:0003:0001:00</t>
  </si>
  <si>
    <t>106L:2001:1085:00:------:--(-)</t>
  </si>
  <si>
    <t>21:1132:000235</t>
  </si>
  <si>
    <t>21:0251:000961</t>
  </si>
  <si>
    <t>21:0251:000961:0003:0001:00</t>
  </si>
  <si>
    <t>106L:2001:1090:00:------:--(-)</t>
  </si>
  <si>
    <t>21:1132:000236</t>
  </si>
  <si>
    <t>21:0251:000964</t>
  </si>
  <si>
    <t>21:0251:000964:0003:0001:00</t>
  </si>
  <si>
    <t>106L:2001:1095:00:------:--(-)</t>
  </si>
  <si>
    <t>21:1132:000237</t>
  </si>
  <si>
    <t>21:0251:000969</t>
  </si>
  <si>
    <t>21:0251:000969:0003:0001:00</t>
  </si>
  <si>
    <t>106L:2001:1100:00:------:--(-)</t>
  </si>
  <si>
    <t>21:1132:000238</t>
  </si>
  <si>
    <t>21:0251:000974</t>
  </si>
  <si>
    <t>21:0251:000974:0003:0001:00</t>
  </si>
  <si>
    <t>106L:2001:1105:00:------:--(-)</t>
  </si>
  <si>
    <t>21:1132:000239</t>
  </si>
  <si>
    <t>21:0251:000977</t>
  </si>
  <si>
    <t>21:0251:000977:0003:0001:00</t>
  </si>
  <si>
    <t>106L:2001:1111:00:------:--(-)</t>
  </si>
  <si>
    <t>21:1132:000240</t>
  </si>
  <si>
    <t>21:0251:000982</t>
  </si>
  <si>
    <t>21:0251:000982:0003:0001:00</t>
  </si>
  <si>
    <t>106L:2001:1115:00:------:--(-)</t>
  </si>
  <si>
    <t>21:1132:000241</t>
  </si>
  <si>
    <t>21:0251:000986</t>
  </si>
  <si>
    <t>21:0251:000986:0003:0001:00</t>
  </si>
  <si>
    <t>106L:2001:1120:00:------:--(-)</t>
  </si>
  <si>
    <t>21:1132:000242</t>
  </si>
  <si>
    <t>21:0251:000991</t>
  </si>
  <si>
    <t>21:0251:000991:0003:0001:00</t>
  </si>
  <si>
    <t>106L:2001:1125:20:1124:10(-)</t>
  </si>
  <si>
    <t>21:1132:000243</t>
  </si>
  <si>
    <t>21:0251:000994</t>
  </si>
  <si>
    <t>21:0251:000994:0004:0001:00</t>
  </si>
  <si>
    <t>106L:2001:1130:00:------:--(-)</t>
  </si>
  <si>
    <t>21:1132:000244</t>
  </si>
  <si>
    <t>21:0251:000998</t>
  </si>
  <si>
    <t>21:0251:000998:0003:0001:00</t>
  </si>
  <si>
    <t>106L:2001:1135:00:------:--(-)</t>
  </si>
  <si>
    <t>21:1132:000245</t>
  </si>
  <si>
    <t>21:0251:001003</t>
  </si>
  <si>
    <t>21:0251:001003:0003:0001:00</t>
  </si>
  <si>
    <t>106L:2001:1140:00:------:--(-)</t>
  </si>
  <si>
    <t>21:1132:000246</t>
  </si>
  <si>
    <t>21:0251:001008</t>
  </si>
  <si>
    <t>21:0251:001008:0003:0001:00</t>
  </si>
  <si>
    <t>106L:2001:1145:00:------:--(-)</t>
  </si>
  <si>
    <t>21:1132:000247</t>
  </si>
  <si>
    <t>21:0251:001011</t>
  </si>
  <si>
    <t>21:0251:001011:0003:0001:00</t>
  </si>
  <si>
    <t>106L:2001:1150:00:------:--(-)</t>
  </si>
  <si>
    <t>21:1132:000248</t>
  </si>
  <si>
    <t>21:0251:001015</t>
  </si>
  <si>
    <t>21:0251:001015:0003:0001:00</t>
  </si>
  <si>
    <t>106L:2001:1155:00:------:--(-)</t>
  </si>
  <si>
    <t>21:1132:000249</t>
  </si>
  <si>
    <t>21:0251:001020</t>
  </si>
  <si>
    <t>21:0251:001020:0003:0001:00</t>
  </si>
  <si>
    <t>106L:2001:1160:00:------:--(-)</t>
  </si>
  <si>
    <t>21:1132:000250</t>
  </si>
  <si>
    <t>21:0251:001025</t>
  </si>
  <si>
    <t>21:0251:001025:0003:0001:00</t>
  </si>
  <si>
    <t>106L:2001:1165:00:------:--(-)</t>
  </si>
  <si>
    <t>21:1132:000251</t>
  </si>
  <si>
    <t>21:0251:001029</t>
  </si>
  <si>
    <t>21:0251:001029:0003:0001:00</t>
  </si>
  <si>
    <t>106L:2001:1170:00:------:--(-)</t>
  </si>
  <si>
    <t>21:1132:000252</t>
  </si>
  <si>
    <t>21:0251:001033</t>
  </si>
  <si>
    <t>21:0251:001033:0003:0001:00</t>
  </si>
  <si>
    <t>106L:2001:1175:00:------:--(-)</t>
  </si>
  <si>
    <t>21:1132:000253</t>
  </si>
  <si>
    <t>21:0251:001037</t>
  </si>
  <si>
    <t>21:0251:001037:0003:0001:00</t>
  </si>
  <si>
    <t>106L:2001:1180:00:------:--(-)</t>
  </si>
  <si>
    <t>21:1132:000254</t>
  </si>
  <si>
    <t>21:0251:001042</t>
  </si>
  <si>
    <t>21:0251:001042:0003:0001:00</t>
  </si>
  <si>
    <t>106L:2001:1185:00:------:--(-)</t>
  </si>
  <si>
    <t>21:1132:000255</t>
  </si>
  <si>
    <t>21:0251:001045</t>
  </si>
  <si>
    <t>21:0251:001045:0003:0001:00</t>
  </si>
  <si>
    <t>106L:2001:1190:00:------:--(-)</t>
  </si>
  <si>
    <t>21:1132:000256</t>
  </si>
  <si>
    <t>21:0251:001050</t>
  </si>
  <si>
    <t>21:0251:001050:0003:0001:00</t>
  </si>
  <si>
    <t>106L:2001:1195:00:------:--(-)</t>
  </si>
  <si>
    <t>21:1132:000257</t>
  </si>
  <si>
    <t>21:0251:001054</t>
  </si>
  <si>
    <t>21:0251:001054:0003:0001:00</t>
  </si>
  <si>
    <t>106L:2001:1200:00:------:--(-)</t>
  </si>
  <si>
    <t>21:1132:000258</t>
  </si>
  <si>
    <t>21:0251:001059</t>
  </si>
  <si>
    <t>21:0251:001059:0003:0001:00</t>
  </si>
  <si>
    <t>106L:2001:1206:00:------:--(-)</t>
  </si>
  <si>
    <t>21:1132:000259</t>
  </si>
  <si>
    <t>21:0251:001062</t>
  </si>
  <si>
    <t>21:0251:001062:0003:0001:00</t>
  </si>
  <si>
    <t>106L:2001:1210:00:------:--(-)</t>
  </si>
  <si>
    <t>21:1132:000260</t>
  </si>
  <si>
    <t>21:0251:001066</t>
  </si>
  <si>
    <t>21:0251:001066:0003:0001:00</t>
  </si>
  <si>
    <t>106L:2001:1215:00:------:--(-)</t>
  </si>
  <si>
    <t>21:1132:000261</t>
  </si>
  <si>
    <t>21:0251:001071</t>
  </si>
  <si>
    <t>21:0251:001071:0003:0001:00</t>
  </si>
  <si>
    <t>106L:2001:1220:00:------:--(-)</t>
  </si>
  <si>
    <t>21:1132:000262</t>
  </si>
  <si>
    <t>21:0251:001076</t>
  </si>
  <si>
    <t>21:0251:001076:0003:0001:00</t>
  </si>
  <si>
    <t>106L:2001:1225:00:------:--(-)</t>
  </si>
  <si>
    <t>21:1132:000263</t>
  </si>
  <si>
    <t>21:0251:001079</t>
  </si>
  <si>
    <t>21:0251:001079:0003:0001:00</t>
  </si>
  <si>
    <t>106L:2001:1230:00:------:--(-)</t>
  </si>
  <si>
    <t>21:1132:000264</t>
  </si>
  <si>
    <t>21:0251:001084</t>
  </si>
  <si>
    <t>21:0251:001084:0003:0001:00</t>
  </si>
  <si>
    <t>106L:2001:1235:00:------:--(-)</t>
  </si>
  <si>
    <t>21:1132:000265</t>
  </si>
  <si>
    <t>21:0251:001089</t>
  </si>
  <si>
    <t>21:0251:001089:0003:0001:00</t>
  </si>
  <si>
    <t>106L:2001:1240:00:------:--(-)</t>
  </si>
  <si>
    <t>21:1132:000266</t>
  </si>
  <si>
    <t>21:0251:001093</t>
  </si>
  <si>
    <t>21:0251:001093:0003:0001:00</t>
  </si>
  <si>
    <t>106L:2001:1245:00:------:--(-)</t>
  </si>
  <si>
    <t>21:1132:000267</t>
  </si>
  <si>
    <t>21:0251:001097</t>
  </si>
  <si>
    <t>21:0251:001097:0003:0001:00</t>
  </si>
  <si>
    <t>106L:2001:1250:00:------:--(-)</t>
  </si>
  <si>
    <t>21:1132:000268</t>
  </si>
  <si>
    <t>21:0251:001101</t>
  </si>
  <si>
    <t>21:0251:001101:0003:0001:00</t>
  </si>
  <si>
    <t>106L:2001:1255:00:------:--(-)</t>
  </si>
  <si>
    <t>21:1132:000269</t>
  </si>
  <si>
    <t>21:0251:001105</t>
  </si>
  <si>
    <t>21:0251:001105:0003:0001:00</t>
  </si>
  <si>
    <t>106L:2001:1260:00:------:--(-)</t>
  </si>
  <si>
    <t>21:1132:000270</t>
  </si>
  <si>
    <t>21:0251:001110</t>
  </si>
  <si>
    <t>21:0251:001110:0003:0001:00</t>
  </si>
  <si>
    <t>106L:2001:1265:00:------:--(-)</t>
  </si>
  <si>
    <t>21:1132:000271</t>
  </si>
  <si>
    <t>21:0251:001113</t>
  </si>
  <si>
    <t>21:0251:001113:0003:0001:00</t>
  </si>
  <si>
    <t>106L:2001:1270:00:------:--(-)</t>
  </si>
  <si>
    <t>21:1132:000272</t>
  </si>
  <si>
    <t>21:0251:001118</t>
  </si>
  <si>
    <t>21:0251:001118:0003:0001:00</t>
  </si>
  <si>
    <t>106L:2001:1275:00:------:--(-)</t>
  </si>
  <si>
    <t>21:1132:000273</t>
  </si>
  <si>
    <t>21:0251:001123</t>
  </si>
  <si>
    <t>21:0251:001123:0003:0001:00</t>
  </si>
  <si>
    <t>106L:2001:1280:00:------:--(-)</t>
  </si>
  <si>
    <t>21:1132:000274</t>
  </si>
  <si>
    <t>21:0251:001127</t>
  </si>
  <si>
    <t>21:0251:001127:0003:0001:00</t>
  </si>
  <si>
    <t>106L:2001:1285:00:------:--(-)</t>
  </si>
  <si>
    <t>21:1132:000275</t>
  </si>
  <si>
    <t>21:0251:001131</t>
  </si>
  <si>
    <t>21:0251:001131:0003:0001:00</t>
  </si>
  <si>
    <t>106L:2001:1290:00:------:--(-)</t>
  </si>
  <si>
    <t>21:1132:000276</t>
  </si>
  <si>
    <t>21:0251:001135</t>
  </si>
  <si>
    <t>21:0251:001135:0003:0001:00</t>
  </si>
  <si>
    <t>106L:2001:1295:00:------:--(-)</t>
  </si>
  <si>
    <t>21:1132:000277</t>
  </si>
  <si>
    <t>21:0251:001139</t>
  </si>
  <si>
    <t>21:0251:001139:0003:0001:00</t>
  </si>
  <si>
    <t>106L:2001:1300:00:------:--(-)</t>
  </si>
  <si>
    <t>21:1132:000278</t>
  </si>
  <si>
    <t>21:0251:001144</t>
  </si>
  <si>
    <t>21:0251:001144:0003:0001:00</t>
  </si>
  <si>
    <t>106L:2001:1305:20:1304:10(-)</t>
  </si>
  <si>
    <t>21:1132:000279</t>
  </si>
  <si>
    <t>21:0251:001146</t>
  </si>
  <si>
    <t>21:0251:001146:0004:0001:00</t>
  </si>
  <si>
    <t>106L:2001:1310:00:------:--(-)</t>
  </si>
  <si>
    <t>21:1132:000280</t>
  </si>
  <si>
    <t>21:0251:001151</t>
  </si>
  <si>
    <t>21:0251:001151:0003:0001:00</t>
  </si>
  <si>
    <t>106L:2001:1315:00:------:--(-)</t>
  </si>
  <si>
    <t>21:1132:000281</t>
  </si>
  <si>
    <t>21:0251:001156</t>
  </si>
  <si>
    <t>21:0251:001156:0003:0001:00</t>
  </si>
  <si>
    <t>106L:2001:1320:00:------:--(-)</t>
  </si>
  <si>
    <t>21:1132:000282</t>
  </si>
  <si>
    <t>21:0251:001161</t>
  </si>
  <si>
    <t>21:0251:001161:0003:0001:00</t>
  </si>
  <si>
    <t>106L:2001:1325:00:------:--(-)</t>
  </si>
  <si>
    <t>21:1132:000283</t>
  </si>
  <si>
    <t>21:0251:001164</t>
  </si>
  <si>
    <t>21:0251:001164:0003:0001:00</t>
  </si>
  <si>
    <t>106L:2001:1330:00:------:--(-)</t>
  </si>
  <si>
    <t>21:1132:000284</t>
  </si>
  <si>
    <t>21:0251:001169</t>
  </si>
  <si>
    <t>21:0251:001169:0003:0001:00</t>
  </si>
  <si>
    <t>106L:2001:1335:00:------:--(-)</t>
  </si>
  <si>
    <t>21:1132:000285</t>
  </si>
  <si>
    <t>21:0251:001174</t>
  </si>
  <si>
    <t>21:0251:001174:0003:0001:00</t>
  </si>
  <si>
    <t>106L:2001:1340:00:------:--(-)</t>
  </si>
  <si>
    <t>21:1132:000286</t>
  </si>
  <si>
    <t>21:0251:001178</t>
  </si>
  <si>
    <t>21:0251:001178:0003:0001:00</t>
  </si>
  <si>
    <t>106L:2001:1345:00:------:--(-)</t>
  </si>
  <si>
    <t>21:1132:000287</t>
  </si>
  <si>
    <t>21:0251:001181</t>
  </si>
  <si>
    <t>21:0251:001181:0003:0001:00</t>
  </si>
  <si>
    <t>106L:2001:1350:00:------:--(-)</t>
  </si>
  <si>
    <t>21:1132:000288</t>
  </si>
  <si>
    <t>21:0251:001185</t>
  </si>
  <si>
    <t>21:0251:001185:0003:0001:00</t>
  </si>
  <si>
    <t>106L:2001:1355:00:------:--(-)</t>
  </si>
  <si>
    <t>21:1132:000289</t>
  </si>
  <si>
    <t>21:0251:001190</t>
  </si>
  <si>
    <t>21:0251:001190:0003:0001:00</t>
  </si>
  <si>
    <t>106L:2001:1360:00:------:--(-)</t>
  </si>
  <si>
    <t>21:1132:000290</t>
  </si>
  <si>
    <t>21:0251:001195</t>
  </si>
  <si>
    <t>21:0251:001195:0003:0001:00</t>
  </si>
  <si>
    <t>106L:2001:1365:00:------:--(-)</t>
  </si>
  <si>
    <t>21:1132:000291</t>
  </si>
  <si>
    <t>21:0251:001198</t>
  </si>
  <si>
    <t>21:0251:001198:0003:0001:00</t>
  </si>
  <si>
    <t>106L:2001:1370:00:------:--(-)</t>
  </si>
  <si>
    <t>21:1132:000292</t>
  </si>
  <si>
    <t>21:0251:001203</t>
  </si>
  <si>
    <t>21:0251:001203:0003:0001:00</t>
  </si>
  <si>
    <t>106L:2001:1375:00:------:--(-)</t>
  </si>
  <si>
    <t>21:1132:000293</t>
  </si>
  <si>
    <t>21:0251:001207</t>
  </si>
  <si>
    <t>21:0251:001207:0003:0001:00</t>
  </si>
  <si>
    <t>106L:2001:1380:00:------:--(-)</t>
  </si>
  <si>
    <t>21:1132:000294</t>
  </si>
  <si>
    <t>21:0251:001212</t>
  </si>
  <si>
    <t>21:0251:001212:0003:0001:00</t>
  </si>
  <si>
    <t>106L:2001:1385:00:------:--(-)</t>
  </si>
  <si>
    <t>21:1132:000295</t>
  </si>
  <si>
    <t>21:0251:001215</t>
  </si>
  <si>
    <t>21:0251:001215:0003:0001:00</t>
  </si>
  <si>
    <t>106L:2001:1390:00:------:--(-)</t>
  </si>
  <si>
    <t>21:1132:000296</t>
  </si>
  <si>
    <t>21:0251:001220</t>
  </si>
  <si>
    <t>21:0251:001220:0003:0001:00</t>
  </si>
  <si>
    <t>106L:2001:1395:00:------:--(-)</t>
  </si>
  <si>
    <t>21:1132:000297</t>
  </si>
  <si>
    <t>21:0251:001225</t>
  </si>
  <si>
    <t>21:0251:001225:0003:0001:00</t>
  </si>
  <si>
    <t>106L:2001:1400:00:------:--(-)</t>
  </si>
  <si>
    <t>21:1132:000298</t>
  </si>
  <si>
    <t>21:0251:001229</t>
  </si>
  <si>
    <t>21:0251:001229:0003:0001:00</t>
  </si>
  <si>
    <t>106L:2001:1405:00:------:--(-)</t>
  </si>
  <si>
    <t>21:1132:000299</t>
  </si>
  <si>
    <t>21:0251:001232</t>
  </si>
  <si>
    <t>21:0251:001232:0003:0001:00</t>
  </si>
  <si>
    <t>106L:2001:1410:00:------:--(-)</t>
  </si>
  <si>
    <t>21:1132:000300</t>
  </si>
  <si>
    <t>21:0251:001236</t>
  </si>
  <si>
    <t>21:0251:001236:0003:0001:00</t>
  </si>
  <si>
    <t>106L:2001:1415:00:------:--(-)</t>
  </si>
  <si>
    <t>21:1132:000301</t>
  </si>
  <si>
    <t>21:0251:001241</t>
  </si>
  <si>
    <t>21:0251:001241:0003:0001:00</t>
  </si>
  <si>
    <t>106L:2001:1420:00:------:--(-)</t>
  </si>
  <si>
    <t>21:1132:000302</t>
  </si>
  <si>
    <t>21:0251:001246</t>
  </si>
  <si>
    <t>21:0251:001246:0003:0001:00</t>
  </si>
  <si>
    <t>106L:2001:1425:00:------:--(-)</t>
  </si>
  <si>
    <t>21:1132:000303</t>
  </si>
  <si>
    <t>21:0251:001249</t>
  </si>
  <si>
    <t>21:0251:001249:0003:0001:00</t>
  </si>
  <si>
    <t>106L:2001:1430:00:------:--(-)</t>
  </si>
  <si>
    <t>21:1132:000304</t>
  </si>
  <si>
    <t>21:0251:001254</t>
  </si>
  <si>
    <t>21:0251:001254:0003:0001:00</t>
  </si>
  <si>
    <t>106L:2001:1435:00:------:--(-)</t>
  </si>
  <si>
    <t>21:1132:000305</t>
  </si>
  <si>
    <t>21:0251:001259</t>
  </si>
  <si>
    <t>21:0251:001259:0003:0001:00</t>
  </si>
  <si>
    <t>106L:2001:1440:00:------:--(-)</t>
  </si>
  <si>
    <t>21:1132:000306</t>
  </si>
  <si>
    <t>21:0251:001263</t>
  </si>
  <si>
    <t>21:0251:001263:0003:0001:00</t>
  </si>
  <si>
    <t>106L:2001:1445:00:------:--(-)</t>
  </si>
  <si>
    <t>21:1132:000307</t>
  </si>
  <si>
    <t>21:0251:001266</t>
  </si>
  <si>
    <t>21:0251:001266:0003:0001:00</t>
  </si>
  <si>
    <t>106L:2001:1450:00:------:--(-)</t>
  </si>
  <si>
    <t>21:1132:000308</t>
  </si>
  <si>
    <t>21:0251:001271</t>
  </si>
  <si>
    <t>21:0251:001271:0003:0001:00</t>
  </si>
  <si>
    <t>106L:2001:1455:00:------:--(-)</t>
  </si>
  <si>
    <t>21:1132:000309</t>
  </si>
  <si>
    <t>21:0251:001275</t>
  </si>
  <si>
    <t>21:0251:001275:0003:0001:00</t>
  </si>
  <si>
    <t>106L:2001:1460:00:------:--(-)</t>
  </si>
  <si>
    <t>21:1132:000310</t>
  </si>
  <si>
    <t>21:0251:001280</t>
  </si>
  <si>
    <t>21:0251:001280:0003:0001:00</t>
  </si>
  <si>
    <t>106L:2001:1465:00:------:--(-)</t>
  </si>
  <si>
    <t>21:1132:000311</t>
  </si>
  <si>
    <t>21:0251:001283</t>
  </si>
  <si>
    <t>21:0251:001283:0003:0001:00</t>
  </si>
  <si>
    <t>037E  :056502:00:------:--</t>
  </si>
  <si>
    <t>31:0021:000001</t>
  </si>
  <si>
    <t>31:0004:000001</t>
  </si>
  <si>
    <t>31:0004:000001:0005:0001:00</t>
  </si>
  <si>
    <t>037E  :056503:10:------:--</t>
  </si>
  <si>
    <t>31:0021:000002</t>
  </si>
  <si>
    <t>31:0004:000002</t>
  </si>
  <si>
    <t>31:0004:000002:0005:0001:01</t>
  </si>
  <si>
    <t>037E  :056503:10:------:-- (AMD Rep)</t>
  </si>
  <si>
    <t>31:0021:000003</t>
  </si>
  <si>
    <t>31:0004:000002:0005:0001:02</t>
  </si>
  <si>
    <t>037E  :056504:20:056503:10</t>
  </si>
  <si>
    <t>31:0021:000004</t>
  </si>
  <si>
    <t>31:0004:000002:0006:0001:00</t>
  </si>
  <si>
    <t>037E  :056505:00:------:--</t>
  </si>
  <si>
    <t>31:0021:000005</t>
  </si>
  <si>
    <t>31:0004:000003</t>
  </si>
  <si>
    <t>31:0004:000003:0005:0001:00</t>
  </si>
  <si>
    <t>037E  :056506:00:------:--</t>
  </si>
  <si>
    <t>31:0021:000006</t>
  </si>
  <si>
    <t>31:0004:000004</t>
  </si>
  <si>
    <t>31:0004:000004:0005:0001:00</t>
  </si>
  <si>
    <t>037E  :056507:00:------:--</t>
  </si>
  <si>
    <t>31:0021:000007</t>
  </si>
  <si>
    <t>31:0004:000005</t>
  </si>
  <si>
    <t>31:0004:000005:0005:0001:00</t>
  </si>
  <si>
    <t>037E  :056508:00:------:--</t>
  </si>
  <si>
    <t>31:0021:000008</t>
  </si>
  <si>
    <t>31:0004:000006</t>
  </si>
  <si>
    <t>31:0004:000006:0005:0001:00</t>
  </si>
  <si>
    <t>037E  :056509:00:------:--</t>
  </si>
  <si>
    <t>31:0021:000009</t>
  </si>
  <si>
    <t>31:0004:000007</t>
  </si>
  <si>
    <t>31:0004:000007:0005:0001:00</t>
  </si>
  <si>
    <t>037E  :056510:00:------:--</t>
  </si>
  <si>
    <t>31:0021:000010</t>
  </si>
  <si>
    <t>31:0004:000008</t>
  </si>
  <si>
    <t>31:0004:000008:0005:0001:00</t>
  </si>
  <si>
    <t>037E  :056511:00:------:--</t>
  </si>
  <si>
    <t>31:0021:000011</t>
  </si>
  <si>
    <t>31:0004:000009</t>
  </si>
  <si>
    <t>31:0004:000009:0005:0001:00</t>
  </si>
  <si>
    <t>037E  :056512:00:------:--</t>
  </si>
  <si>
    <t>31:0021:000012</t>
  </si>
  <si>
    <t>31:0004:000010</t>
  </si>
  <si>
    <t>31:0004:000010:0005:0001:00</t>
  </si>
  <si>
    <t>037E  :056513:00:------:--</t>
  </si>
  <si>
    <t>31:0021:000013</t>
  </si>
  <si>
    <t>31:0004:000011</t>
  </si>
  <si>
    <t>31:0004:000011:0005:0001:00</t>
  </si>
  <si>
    <t>037E  :056514:00:------:--</t>
  </si>
  <si>
    <t>31:0021:000014</t>
  </si>
  <si>
    <t>31:0004:000012</t>
  </si>
  <si>
    <t>31:0004:000012:0005:0001:00</t>
  </si>
  <si>
    <t>037E  :056515:00:------:--</t>
  </si>
  <si>
    <t>31:0021:000015</t>
  </si>
  <si>
    <t>31:0004:000013</t>
  </si>
  <si>
    <t>31:0004:000013:0005:0001:00</t>
  </si>
  <si>
    <t>037E  :056517:00:------:--</t>
  </si>
  <si>
    <t>31:0021:000016</t>
  </si>
  <si>
    <t>31:0004:000014</t>
  </si>
  <si>
    <t>31:0004:000014:0005:0001:00</t>
  </si>
  <si>
    <t>037E  :056518:00:------:--</t>
  </si>
  <si>
    <t>31:0021:000017</t>
  </si>
  <si>
    <t>31:0004:000015</t>
  </si>
  <si>
    <t>31:0004:000015:0005:0001:00</t>
  </si>
  <si>
    <t>037E  :056519:00:------:--</t>
  </si>
  <si>
    <t>31:0021:000018</t>
  </si>
  <si>
    <t>31:0004:000016</t>
  </si>
  <si>
    <t>31:0004:000016:0005:0001:00</t>
  </si>
  <si>
    <t>037E  :056520:00:------:--</t>
  </si>
  <si>
    <t>31:0021:000019</t>
  </si>
  <si>
    <t>31:0004:000017</t>
  </si>
  <si>
    <t>31:0004:000017:0005:0001:00</t>
  </si>
  <si>
    <t>037E  :056522:10:------:--</t>
  </si>
  <si>
    <t>31:0021:000020</t>
  </si>
  <si>
    <t>31:0004:000018</t>
  </si>
  <si>
    <t>31:0004:000018:0005:0001:00</t>
  </si>
  <si>
    <t>037E  :056523:20:056522:10</t>
  </si>
  <si>
    <t>31:0021:000021</t>
  </si>
  <si>
    <t>31:0004:000018:0006:0001:00</t>
  </si>
  <si>
    <t>037E  :056524:00:------:--</t>
  </si>
  <si>
    <t>31:0021:000022</t>
  </si>
  <si>
    <t>31:0004:000019</t>
  </si>
  <si>
    <t>31:0004:000019:0005:0001:00</t>
  </si>
  <si>
    <t>037E  :056525:00:------:--</t>
  </si>
  <si>
    <t>31:0021:000023</t>
  </si>
  <si>
    <t>31:0004:000020</t>
  </si>
  <si>
    <t>31:0004:000020:0005:0001:00</t>
  </si>
  <si>
    <t>037E  :056526:00:------:--</t>
  </si>
  <si>
    <t>31:0021:000024</t>
  </si>
  <si>
    <t>31:0004:000021</t>
  </si>
  <si>
    <t>31:0004:000021:0005:0001:01</t>
  </si>
  <si>
    <t>037E  :056526:00:------:-- (AMD Rep)</t>
  </si>
  <si>
    <t>31:0021:000025</t>
  </si>
  <si>
    <t>31:0004:000021:0005:0001:02</t>
  </si>
  <si>
    <t>037E  :056527:00:------:--</t>
  </si>
  <si>
    <t>31:0021:000026</t>
  </si>
  <si>
    <t>31:0004:000022</t>
  </si>
  <si>
    <t>31:0004:000022:0005:0001:00</t>
  </si>
  <si>
    <t>037E  :056528:00:------:--</t>
  </si>
  <si>
    <t>31:0021:000027</t>
  </si>
  <si>
    <t>31:0004:000023</t>
  </si>
  <si>
    <t>31:0004:000023:0005:0001:00</t>
  </si>
  <si>
    <t>037E  :056529:00:------:--</t>
  </si>
  <si>
    <t>31:0021:000028</t>
  </si>
  <si>
    <t>31:0004:000024</t>
  </si>
  <si>
    <t>31:0004:000024:0005:0001:00</t>
  </si>
  <si>
    <t>037E  :056530:00:------:--</t>
  </si>
  <si>
    <t>31:0021:000029</t>
  </si>
  <si>
    <t>31:0004:000025</t>
  </si>
  <si>
    <t>31:0004:000025:0005:0001:00</t>
  </si>
  <si>
    <t>037E  :056531:00:------:--</t>
  </si>
  <si>
    <t>31:0021:000030</t>
  </si>
  <si>
    <t>31:0004:000026</t>
  </si>
  <si>
    <t>31:0004:000026:0005:0001:00</t>
  </si>
  <si>
    <t>037E  :056532:00:------:--</t>
  </si>
  <si>
    <t>31:0021:000031</t>
  </si>
  <si>
    <t>31:0004:000027</t>
  </si>
  <si>
    <t>31:0004:000027:0005:0001:00</t>
  </si>
  <si>
    <t>037E  :056533:00:------:--</t>
  </si>
  <si>
    <t>31:0021:000032</t>
  </si>
  <si>
    <t>31:0004:000028</t>
  </si>
  <si>
    <t>31:0004:000028:0005:0001:00</t>
  </si>
  <si>
    <t>037E  :056534:00:------:--</t>
  </si>
  <si>
    <t>31:0021:000033</t>
  </si>
  <si>
    <t>31:0004:000029</t>
  </si>
  <si>
    <t>31:0004:000029:0005:0001:00</t>
  </si>
  <si>
    <t>037E  :056536:00:------:--</t>
  </si>
  <si>
    <t>31:0021:000034</t>
  </si>
  <si>
    <t>31:0004:000030</t>
  </si>
  <si>
    <t>31:0004:000030:0005:0001:00</t>
  </si>
  <si>
    <t>037E  :056537:00:------:--</t>
  </si>
  <si>
    <t>31:0021:000035</t>
  </si>
  <si>
    <t>31:0004:000031</t>
  </si>
  <si>
    <t>31:0004:000031:0005:0001:00</t>
  </si>
  <si>
    <t>AB 2005-08-05</t>
  </si>
  <si>
    <t>31:0021:000036</t>
  </si>
  <si>
    <t>AB 2005-08-06</t>
  </si>
  <si>
    <t>31:0021:000037</t>
  </si>
  <si>
    <t>AB 2005-08-07</t>
  </si>
  <si>
    <t>31:0021:000038</t>
  </si>
  <si>
    <t>AB 2005-08-08</t>
  </si>
  <si>
    <t>31:0021:000039</t>
  </si>
  <si>
    <t>SB 2005-08-05</t>
  </si>
  <si>
    <t>31:0021:000040</t>
  </si>
  <si>
    <t>SB 2005-08-06</t>
  </si>
  <si>
    <t>31:0021:000041</t>
  </si>
  <si>
    <t>SB 2005-08-07</t>
  </si>
  <si>
    <t>31:0021:000042</t>
  </si>
  <si>
    <t>SB 2005-08-08</t>
  </si>
  <si>
    <t>31:0021:000043</t>
  </si>
  <si>
    <t>TB 2005-08-05</t>
  </si>
  <si>
    <t>31:0021:000044</t>
  </si>
  <si>
    <t>TB 2005-08-06</t>
  </si>
  <si>
    <t>31:0021:000045</t>
  </si>
  <si>
    <t>TB 2005-08-07</t>
  </si>
  <si>
    <t>31:0021:000046</t>
  </si>
  <si>
    <t>TB 2005-08-08</t>
  </si>
  <si>
    <t>31:0021:000047</t>
  </si>
  <si>
    <t>BLANK 1</t>
  </si>
  <si>
    <t>31:0021:000048</t>
  </si>
  <si>
    <t>Control Reference</t>
  </si>
  <si>
    <t>BLANK 2</t>
  </si>
  <si>
    <t>31:0021:000049</t>
  </si>
  <si>
    <t>SLRS-4</t>
  </si>
  <si>
    <t>31:0021:000050</t>
  </si>
  <si>
    <t>TMDA 52.2</t>
  </si>
  <si>
    <t>31:0021:000051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</si>
</sst>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79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23" width="14.77734375" customWidth="1"/>
  </cols>
  <sheetData>
    <row r="1" spans="1:23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</row>
    <row r="2" spans="1:23" hidden="1" x14ac:dyDescent="0.3">
      <c r="A2" t="s">
        <v>23</v>
      </c>
      <c r="B2" t="s">
        <v>24</v>
      </c>
      <c r="C2" s="1" t="str">
        <f t="shared" ref="C2:C65" si="0">HYPERLINK("http://geochem.nrcan.gc.ca/cdogs/content/bdl/bdl210035_e.htm", "21:0035")</f>
        <v>21:0035</v>
      </c>
      <c r="D2" s="1" t="str">
        <f t="shared" ref="D2:D42" si="1">HYPERLINK("http://geochem.nrcan.gc.ca/cdogs/content/svy/svy210247_e.htm", "21:0247")</f>
        <v>21:0247</v>
      </c>
      <c r="E2" t="s">
        <v>25</v>
      </c>
      <c r="F2" t="s">
        <v>26</v>
      </c>
      <c r="H2">
        <v>56.812798200000003</v>
      </c>
      <c r="I2">
        <v>-115.6516812</v>
      </c>
      <c r="J2" s="1" t="str">
        <f t="shared" ref="J2:J65" si="2">HYPERLINK("http://geochem.nrcan.gc.ca/cdogs/content/kwd/kwd020018_e.htm", "Fluid (stream)")</f>
        <v>Fluid (stream)</v>
      </c>
      <c r="K2" s="1" t="str">
        <f t="shared" ref="K2:K65" si="3">HYPERLINK("http://geochem.nrcan.gc.ca/cdogs/content/kwd/kwd080009_e.htm", "Filtered Water")</f>
        <v>Filtered Water</v>
      </c>
      <c r="L2">
        <v>1</v>
      </c>
      <c r="M2" t="s">
        <v>27</v>
      </c>
      <c r="N2">
        <v>1</v>
      </c>
      <c r="O2">
        <v>60.844000000000001</v>
      </c>
      <c r="P2">
        <v>387</v>
      </c>
      <c r="Q2">
        <v>1.34</v>
      </c>
      <c r="R2">
        <v>13.228999999999999</v>
      </c>
      <c r="S2">
        <v>23.326000000000001</v>
      </c>
      <c r="T2">
        <v>2.5000000000000001E-2</v>
      </c>
      <c r="U2">
        <v>10.991</v>
      </c>
      <c r="W2">
        <v>2.6850000000000001</v>
      </c>
    </row>
    <row r="3" spans="1:23" hidden="1" x14ac:dyDescent="0.3">
      <c r="A3" t="s">
        <v>28</v>
      </c>
      <c r="B3" t="s">
        <v>29</v>
      </c>
      <c r="C3" s="1" t="str">
        <f t="shared" si="0"/>
        <v>21:0035</v>
      </c>
      <c r="D3" s="1" t="str">
        <f t="shared" si="1"/>
        <v>21:0247</v>
      </c>
      <c r="E3" t="s">
        <v>30</v>
      </c>
      <c r="F3" t="s">
        <v>31</v>
      </c>
      <c r="H3">
        <v>56.867818499999998</v>
      </c>
      <c r="I3">
        <v>-115.8005213</v>
      </c>
      <c r="J3" s="1" t="str">
        <f t="shared" si="2"/>
        <v>Fluid (stream)</v>
      </c>
      <c r="K3" s="1" t="str">
        <f t="shared" si="3"/>
        <v>Filtered Water</v>
      </c>
      <c r="L3">
        <v>1</v>
      </c>
      <c r="M3" t="s">
        <v>32</v>
      </c>
      <c r="N3">
        <v>2</v>
      </c>
      <c r="O3">
        <v>40.966999999999999</v>
      </c>
      <c r="P3">
        <v>460</v>
      </c>
      <c r="Q3">
        <v>0.7</v>
      </c>
      <c r="R3">
        <v>8.9149999999999991</v>
      </c>
      <c r="S3">
        <v>1.226</v>
      </c>
      <c r="T3">
        <v>2.5000000000000001E-2</v>
      </c>
      <c r="U3">
        <v>0.97199999999999998</v>
      </c>
      <c r="W3">
        <v>3.335</v>
      </c>
    </row>
    <row r="4" spans="1:23" hidden="1" x14ac:dyDescent="0.3">
      <c r="A4" t="s">
        <v>33</v>
      </c>
      <c r="B4" t="s">
        <v>34</v>
      </c>
      <c r="C4" s="1" t="str">
        <f t="shared" si="0"/>
        <v>21:0035</v>
      </c>
      <c r="D4" s="1" t="str">
        <f t="shared" si="1"/>
        <v>21:0247</v>
      </c>
      <c r="E4" t="s">
        <v>35</v>
      </c>
      <c r="F4" t="s">
        <v>36</v>
      </c>
      <c r="H4">
        <v>56.884391600000001</v>
      </c>
      <c r="I4">
        <v>-115.8450765</v>
      </c>
      <c r="J4" s="1" t="str">
        <f t="shared" si="2"/>
        <v>Fluid (stream)</v>
      </c>
      <c r="K4" s="1" t="str">
        <f t="shared" si="3"/>
        <v>Filtered Water</v>
      </c>
      <c r="L4">
        <v>1</v>
      </c>
      <c r="M4" t="s">
        <v>37</v>
      </c>
      <c r="N4">
        <v>3</v>
      </c>
      <c r="O4">
        <v>54.405000000000001</v>
      </c>
      <c r="P4">
        <v>1036</v>
      </c>
      <c r="Q4">
        <v>1.1399999999999999</v>
      </c>
      <c r="R4">
        <v>12.551</v>
      </c>
      <c r="S4">
        <v>4.5970000000000004</v>
      </c>
      <c r="T4">
        <v>6.5000000000000002E-2</v>
      </c>
      <c r="U4">
        <v>8.9060000000000006</v>
      </c>
      <c r="W4">
        <v>3.29</v>
      </c>
    </row>
    <row r="5" spans="1:23" hidden="1" x14ac:dyDescent="0.3">
      <c r="A5" t="s">
        <v>38</v>
      </c>
      <c r="B5" t="s">
        <v>39</v>
      </c>
      <c r="C5" s="1" t="str">
        <f t="shared" si="0"/>
        <v>21:0035</v>
      </c>
      <c r="D5" s="1" t="str">
        <f t="shared" si="1"/>
        <v>21:0247</v>
      </c>
      <c r="E5" t="s">
        <v>40</v>
      </c>
      <c r="F5" t="s">
        <v>41</v>
      </c>
      <c r="H5">
        <v>56.9665848</v>
      </c>
      <c r="I5">
        <v>-115.6371008</v>
      </c>
      <c r="J5" s="1" t="str">
        <f t="shared" si="2"/>
        <v>Fluid (stream)</v>
      </c>
      <c r="K5" s="1" t="str">
        <f t="shared" si="3"/>
        <v>Filtered Water</v>
      </c>
      <c r="L5">
        <v>1</v>
      </c>
      <c r="M5" t="s">
        <v>42</v>
      </c>
      <c r="N5">
        <v>4</v>
      </c>
      <c r="O5">
        <v>69.926000000000002</v>
      </c>
      <c r="P5">
        <v>225</v>
      </c>
      <c r="Q5">
        <v>1.6</v>
      </c>
      <c r="R5">
        <v>14.763</v>
      </c>
      <c r="S5">
        <v>10.641999999999999</v>
      </c>
      <c r="T5">
        <v>2.5000000000000001E-2</v>
      </c>
      <c r="U5">
        <v>20.154</v>
      </c>
      <c r="W5">
        <v>3.22</v>
      </c>
    </row>
    <row r="6" spans="1:23" hidden="1" x14ac:dyDescent="0.3">
      <c r="A6" t="s">
        <v>43</v>
      </c>
      <c r="B6" t="s">
        <v>44</v>
      </c>
      <c r="C6" s="1" t="str">
        <f t="shared" si="0"/>
        <v>21:0035</v>
      </c>
      <c r="D6" s="1" t="str">
        <f t="shared" si="1"/>
        <v>21:0247</v>
      </c>
      <c r="E6" t="s">
        <v>45</v>
      </c>
      <c r="F6" t="s">
        <v>46</v>
      </c>
      <c r="H6">
        <v>56.945686299999998</v>
      </c>
      <c r="I6">
        <v>-115.6312054</v>
      </c>
      <c r="J6" s="1" t="str">
        <f t="shared" si="2"/>
        <v>Fluid (stream)</v>
      </c>
      <c r="K6" s="1" t="str">
        <f t="shared" si="3"/>
        <v>Filtered Water</v>
      </c>
      <c r="L6">
        <v>1</v>
      </c>
      <c r="M6" t="s">
        <v>47</v>
      </c>
      <c r="N6">
        <v>5</v>
      </c>
      <c r="O6">
        <v>106.375</v>
      </c>
      <c r="P6">
        <v>233</v>
      </c>
      <c r="Q6">
        <v>2.83</v>
      </c>
      <c r="R6">
        <v>24.655000000000001</v>
      </c>
      <c r="S6">
        <v>49.741</v>
      </c>
      <c r="T6">
        <v>2.5000000000000001E-2</v>
      </c>
      <c r="U6">
        <v>66.293000000000006</v>
      </c>
      <c r="W6">
        <v>4.1580000000000004</v>
      </c>
    </row>
    <row r="7" spans="1:23" hidden="1" x14ac:dyDescent="0.3">
      <c r="A7" t="s">
        <v>48</v>
      </c>
      <c r="B7" t="s">
        <v>49</v>
      </c>
      <c r="C7" s="1" t="str">
        <f t="shared" si="0"/>
        <v>21:0035</v>
      </c>
      <c r="D7" s="1" t="str">
        <f t="shared" si="1"/>
        <v>21:0247</v>
      </c>
      <c r="E7" t="s">
        <v>50</v>
      </c>
      <c r="F7" t="s">
        <v>51</v>
      </c>
      <c r="H7">
        <v>56.827924299999999</v>
      </c>
      <c r="I7">
        <v>-115.64964670000001</v>
      </c>
      <c r="J7" s="1" t="str">
        <f t="shared" si="2"/>
        <v>Fluid (stream)</v>
      </c>
      <c r="K7" s="1" t="str">
        <f t="shared" si="3"/>
        <v>Filtered Water</v>
      </c>
      <c r="L7">
        <v>1</v>
      </c>
      <c r="M7" t="s">
        <v>52</v>
      </c>
      <c r="N7">
        <v>6</v>
      </c>
      <c r="O7">
        <v>93.474000000000004</v>
      </c>
      <c r="P7">
        <v>559</v>
      </c>
      <c r="Q7">
        <v>2.4700000000000002</v>
      </c>
      <c r="R7">
        <v>22.056999999999999</v>
      </c>
      <c r="S7">
        <v>65.569999999999993</v>
      </c>
      <c r="T7">
        <v>2.5000000000000001E-2</v>
      </c>
      <c r="U7">
        <v>9.1590000000000007</v>
      </c>
      <c r="W7">
        <v>7.5819999999999999</v>
      </c>
    </row>
    <row r="8" spans="1:23" hidden="1" x14ac:dyDescent="0.3">
      <c r="A8" t="s">
        <v>53</v>
      </c>
      <c r="B8" t="s">
        <v>54</v>
      </c>
      <c r="C8" s="1" t="str">
        <f t="shared" si="0"/>
        <v>21:0035</v>
      </c>
      <c r="D8" s="1" t="str">
        <f t="shared" si="1"/>
        <v>21:0247</v>
      </c>
      <c r="E8" t="s">
        <v>55</v>
      </c>
      <c r="F8" t="s">
        <v>56</v>
      </c>
      <c r="H8">
        <v>56.808901300000002</v>
      </c>
      <c r="I8">
        <v>-115.7591118</v>
      </c>
      <c r="J8" s="1" t="str">
        <f t="shared" si="2"/>
        <v>Fluid (stream)</v>
      </c>
      <c r="K8" s="1" t="str">
        <f t="shared" si="3"/>
        <v>Filtered Water</v>
      </c>
      <c r="L8">
        <v>1</v>
      </c>
      <c r="M8" t="s">
        <v>57</v>
      </c>
      <c r="N8">
        <v>7</v>
      </c>
      <c r="O8">
        <v>56.465000000000003</v>
      </c>
      <c r="P8">
        <v>561</v>
      </c>
      <c r="Q8">
        <v>0.97</v>
      </c>
      <c r="R8">
        <v>11.781000000000001</v>
      </c>
      <c r="S8">
        <v>11.387</v>
      </c>
      <c r="T8">
        <v>2.5000000000000001E-2</v>
      </c>
      <c r="U8">
        <v>8.3930000000000007</v>
      </c>
      <c r="W8">
        <v>2.766</v>
      </c>
    </row>
    <row r="9" spans="1:23" hidden="1" x14ac:dyDescent="0.3">
      <c r="A9" t="s">
        <v>58</v>
      </c>
      <c r="B9" t="s">
        <v>59</v>
      </c>
      <c r="C9" s="1" t="str">
        <f t="shared" si="0"/>
        <v>21:0035</v>
      </c>
      <c r="D9" s="1" t="str">
        <f t="shared" si="1"/>
        <v>21:0247</v>
      </c>
      <c r="E9" t="s">
        <v>60</v>
      </c>
      <c r="F9" t="s">
        <v>61</v>
      </c>
      <c r="H9">
        <v>56.813311900000002</v>
      </c>
      <c r="I9">
        <v>-115.7635693</v>
      </c>
      <c r="J9" s="1" t="str">
        <f t="shared" si="2"/>
        <v>Fluid (stream)</v>
      </c>
      <c r="K9" s="1" t="str">
        <f t="shared" si="3"/>
        <v>Filtered Water</v>
      </c>
      <c r="L9">
        <v>1</v>
      </c>
      <c r="M9" t="s">
        <v>62</v>
      </c>
      <c r="N9">
        <v>8</v>
      </c>
      <c r="O9">
        <v>63.164000000000001</v>
      </c>
      <c r="P9">
        <v>421</v>
      </c>
      <c r="Q9">
        <v>1.57</v>
      </c>
      <c r="R9">
        <v>13.412000000000001</v>
      </c>
      <c r="S9">
        <v>5.8929999999999998</v>
      </c>
      <c r="T9">
        <v>2.5000000000000001E-2</v>
      </c>
      <c r="U9">
        <v>2.1339999999999999</v>
      </c>
      <c r="W9">
        <v>3.6930000000000001</v>
      </c>
    </row>
    <row r="10" spans="1:23" hidden="1" x14ac:dyDescent="0.3">
      <c r="A10" t="s">
        <v>63</v>
      </c>
      <c r="B10" t="s">
        <v>64</v>
      </c>
      <c r="C10" s="1" t="str">
        <f t="shared" si="0"/>
        <v>21:0035</v>
      </c>
      <c r="D10" s="1" t="str">
        <f t="shared" si="1"/>
        <v>21:0247</v>
      </c>
      <c r="E10" t="s">
        <v>65</v>
      </c>
      <c r="F10" t="s">
        <v>66</v>
      </c>
      <c r="H10">
        <v>56.799639300000003</v>
      </c>
      <c r="I10">
        <v>-115.744843</v>
      </c>
      <c r="J10" s="1" t="str">
        <f t="shared" si="2"/>
        <v>Fluid (stream)</v>
      </c>
      <c r="K10" s="1" t="str">
        <f t="shared" si="3"/>
        <v>Filtered Water</v>
      </c>
      <c r="L10">
        <v>1</v>
      </c>
      <c r="M10" t="s">
        <v>67</v>
      </c>
      <c r="N10">
        <v>9</v>
      </c>
      <c r="O10">
        <v>85.463999999999999</v>
      </c>
      <c r="P10">
        <v>956</v>
      </c>
      <c r="Q10">
        <v>2.4700000000000002</v>
      </c>
      <c r="R10">
        <v>17.327000000000002</v>
      </c>
      <c r="S10">
        <v>7.7880000000000003</v>
      </c>
      <c r="T10">
        <v>2.5000000000000001E-2</v>
      </c>
      <c r="U10">
        <v>8.5589999999999993</v>
      </c>
      <c r="W10">
        <v>3.3860000000000001</v>
      </c>
    </row>
    <row r="11" spans="1:23" hidden="1" x14ac:dyDescent="0.3">
      <c r="A11" t="s">
        <v>68</v>
      </c>
      <c r="B11" t="s">
        <v>69</v>
      </c>
      <c r="C11" s="1" t="str">
        <f t="shared" si="0"/>
        <v>21:0035</v>
      </c>
      <c r="D11" s="1" t="str">
        <f t="shared" si="1"/>
        <v>21:0247</v>
      </c>
      <c r="E11" t="s">
        <v>70</v>
      </c>
      <c r="F11" t="s">
        <v>71</v>
      </c>
      <c r="H11">
        <v>56.791519200000003</v>
      </c>
      <c r="I11">
        <v>-115.7194417</v>
      </c>
      <c r="J11" s="1" t="str">
        <f t="shared" si="2"/>
        <v>Fluid (stream)</v>
      </c>
      <c r="K11" s="1" t="str">
        <f t="shared" si="3"/>
        <v>Filtered Water</v>
      </c>
      <c r="L11">
        <v>1</v>
      </c>
      <c r="M11" t="s">
        <v>72</v>
      </c>
      <c r="N11">
        <v>10</v>
      </c>
      <c r="O11">
        <v>65.159000000000006</v>
      </c>
      <c r="P11">
        <v>510</v>
      </c>
      <c r="Q11">
        <v>2.16</v>
      </c>
      <c r="R11">
        <v>13.667</v>
      </c>
      <c r="S11">
        <v>8.9580000000000002</v>
      </c>
      <c r="T11">
        <v>2.5000000000000001E-2</v>
      </c>
      <c r="U11">
        <v>20.507999999999999</v>
      </c>
      <c r="W11">
        <v>3.53</v>
      </c>
    </row>
    <row r="12" spans="1:23" hidden="1" x14ac:dyDescent="0.3">
      <c r="A12" t="s">
        <v>73</v>
      </c>
      <c r="B12" t="s">
        <v>74</v>
      </c>
      <c r="C12" s="1" t="str">
        <f t="shared" si="0"/>
        <v>21:0035</v>
      </c>
      <c r="D12" s="1" t="str">
        <f t="shared" si="1"/>
        <v>21:0247</v>
      </c>
      <c r="E12" t="s">
        <v>75</v>
      </c>
      <c r="F12" t="s">
        <v>76</v>
      </c>
      <c r="H12">
        <v>56.794339899999997</v>
      </c>
      <c r="I12">
        <v>-115.717659</v>
      </c>
      <c r="J12" s="1" t="str">
        <f t="shared" si="2"/>
        <v>Fluid (stream)</v>
      </c>
      <c r="K12" s="1" t="str">
        <f t="shared" si="3"/>
        <v>Filtered Water</v>
      </c>
      <c r="L12">
        <v>1</v>
      </c>
      <c r="M12" t="s">
        <v>77</v>
      </c>
      <c r="N12">
        <v>11</v>
      </c>
      <c r="O12">
        <v>58.993000000000002</v>
      </c>
      <c r="P12">
        <v>335</v>
      </c>
      <c r="Q12">
        <v>1.23</v>
      </c>
      <c r="R12">
        <v>12.56</v>
      </c>
      <c r="S12">
        <v>16.068000000000001</v>
      </c>
      <c r="T12">
        <v>2.5000000000000001E-2</v>
      </c>
      <c r="U12">
        <v>9.8409999999999993</v>
      </c>
      <c r="W12">
        <v>2.6680000000000001</v>
      </c>
    </row>
    <row r="13" spans="1:23" hidden="1" x14ac:dyDescent="0.3">
      <c r="A13" t="s">
        <v>78</v>
      </c>
      <c r="B13" t="s">
        <v>79</v>
      </c>
      <c r="C13" s="1" t="str">
        <f t="shared" si="0"/>
        <v>21:0035</v>
      </c>
      <c r="D13" s="1" t="str">
        <f t="shared" si="1"/>
        <v>21:0247</v>
      </c>
      <c r="E13" t="s">
        <v>80</v>
      </c>
      <c r="F13" t="s">
        <v>81</v>
      </c>
      <c r="H13">
        <v>56.807433600000003</v>
      </c>
      <c r="I13">
        <v>-115.66666379999999</v>
      </c>
      <c r="J13" s="1" t="str">
        <f t="shared" si="2"/>
        <v>Fluid (stream)</v>
      </c>
      <c r="K13" s="1" t="str">
        <f t="shared" si="3"/>
        <v>Filtered Water</v>
      </c>
      <c r="L13">
        <v>1</v>
      </c>
      <c r="M13" t="s">
        <v>82</v>
      </c>
      <c r="N13">
        <v>12</v>
      </c>
      <c r="O13">
        <v>63.003999999999998</v>
      </c>
      <c r="P13">
        <v>570</v>
      </c>
      <c r="Q13">
        <v>1.4</v>
      </c>
      <c r="R13">
        <v>13.379</v>
      </c>
      <c r="S13">
        <v>18.443000000000001</v>
      </c>
      <c r="T13">
        <v>2.5000000000000001E-2</v>
      </c>
      <c r="U13">
        <v>9.6189999999999998</v>
      </c>
      <c r="W13">
        <v>2.625</v>
      </c>
    </row>
    <row r="14" spans="1:23" hidden="1" x14ac:dyDescent="0.3">
      <c r="A14" t="s">
        <v>83</v>
      </c>
      <c r="B14" t="s">
        <v>84</v>
      </c>
      <c r="C14" s="1" t="str">
        <f t="shared" si="0"/>
        <v>21:0035</v>
      </c>
      <c r="D14" s="1" t="str">
        <f t="shared" si="1"/>
        <v>21:0247</v>
      </c>
      <c r="E14" t="s">
        <v>85</v>
      </c>
      <c r="F14" t="s">
        <v>86</v>
      </c>
      <c r="H14">
        <v>56.9264881</v>
      </c>
      <c r="I14">
        <v>-115.972116</v>
      </c>
      <c r="J14" s="1" t="str">
        <f t="shared" si="2"/>
        <v>Fluid (stream)</v>
      </c>
      <c r="K14" s="1" t="str">
        <f t="shared" si="3"/>
        <v>Filtered Water</v>
      </c>
      <c r="L14">
        <v>1</v>
      </c>
      <c r="M14" t="s">
        <v>87</v>
      </c>
      <c r="N14">
        <v>13</v>
      </c>
      <c r="O14">
        <v>29.844999999999999</v>
      </c>
      <c r="P14">
        <v>138</v>
      </c>
      <c r="Q14">
        <v>1.1000000000000001</v>
      </c>
      <c r="R14">
        <v>6.1150000000000002</v>
      </c>
      <c r="S14">
        <v>1.5529999999999999</v>
      </c>
      <c r="T14">
        <v>2.5000000000000001E-2</v>
      </c>
      <c r="U14">
        <v>1.381</v>
      </c>
      <c r="W14">
        <v>1.77</v>
      </c>
    </row>
    <row r="15" spans="1:23" hidden="1" x14ac:dyDescent="0.3">
      <c r="A15" t="s">
        <v>88</v>
      </c>
      <c r="B15" t="s">
        <v>89</v>
      </c>
      <c r="C15" s="1" t="str">
        <f t="shared" si="0"/>
        <v>21:0035</v>
      </c>
      <c r="D15" s="1" t="str">
        <f t="shared" si="1"/>
        <v>21:0247</v>
      </c>
      <c r="E15" t="s">
        <v>90</v>
      </c>
      <c r="F15" t="s">
        <v>91</v>
      </c>
      <c r="H15">
        <v>56.964223400000002</v>
      </c>
      <c r="I15">
        <v>-115.49054769999999</v>
      </c>
      <c r="J15" s="1" t="str">
        <f t="shared" si="2"/>
        <v>Fluid (stream)</v>
      </c>
      <c r="K15" s="1" t="str">
        <f t="shared" si="3"/>
        <v>Filtered Water</v>
      </c>
      <c r="L15">
        <v>1</v>
      </c>
      <c r="M15" t="s">
        <v>92</v>
      </c>
      <c r="N15">
        <v>14</v>
      </c>
      <c r="O15">
        <v>74.248000000000005</v>
      </c>
      <c r="P15">
        <v>302</v>
      </c>
      <c r="Q15">
        <v>2.0699999999999998</v>
      </c>
      <c r="R15">
        <v>16.798999999999999</v>
      </c>
      <c r="S15">
        <v>14.92</v>
      </c>
      <c r="T15">
        <v>8.5999999999999993E-2</v>
      </c>
      <c r="U15">
        <v>4.0410000000000004</v>
      </c>
      <c r="W15">
        <v>3.8940000000000001</v>
      </c>
    </row>
    <row r="16" spans="1:23" hidden="1" x14ac:dyDescent="0.3">
      <c r="A16" t="s">
        <v>93</v>
      </c>
      <c r="B16" t="s">
        <v>94</v>
      </c>
      <c r="C16" s="1" t="str">
        <f t="shared" si="0"/>
        <v>21:0035</v>
      </c>
      <c r="D16" s="1" t="str">
        <f t="shared" si="1"/>
        <v>21:0247</v>
      </c>
      <c r="E16" t="s">
        <v>95</v>
      </c>
      <c r="F16" t="s">
        <v>96</v>
      </c>
      <c r="H16">
        <v>56.994525500000002</v>
      </c>
      <c r="I16">
        <v>-115.5355476</v>
      </c>
      <c r="J16" s="1" t="str">
        <f t="shared" si="2"/>
        <v>Fluid (stream)</v>
      </c>
      <c r="K16" s="1" t="str">
        <f t="shared" si="3"/>
        <v>Filtered Water</v>
      </c>
      <c r="L16">
        <v>1</v>
      </c>
      <c r="M16" t="s">
        <v>97</v>
      </c>
      <c r="N16">
        <v>15</v>
      </c>
      <c r="O16">
        <v>80.415999999999997</v>
      </c>
      <c r="P16">
        <v>911</v>
      </c>
      <c r="Q16">
        <v>2.79</v>
      </c>
      <c r="R16">
        <v>19.548999999999999</v>
      </c>
      <c r="S16">
        <v>47.972000000000001</v>
      </c>
      <c r="T16">
        <v>5.8999999999999997E-2</v>
      </c>
      <c r="U16">
        <v>17.984999999999999</v>
      </c>
      <c r="W16">
        <v>2.0569999999999999</v>
      </c>
    </row>
    <row r="17" spans="1:23" hidden="1" x14ac:dyDescent="0.3">
      <c r="A17" t="s">
        <v>98</v>
      </c>
      <c r="B17" t="s">
        <v>99</v>
      </c>
      <c r="C17" s="1" t="str">
        <f t="shared" si="0"/>
        <v>21:0035</v>
      </c>
      <c r="D17" s="1" t="str">
        <f t="shared" si="1"/>
        <v>21:0247</v>
      </c>
      <c r="E17" t="s">
        <v>100</v>
      </c>
      <c r="F17" t="s">
        <v>101</v>
      </c>
      <c r="H17">
        <v>56.953362800000001</v>
      </c>
      <c r="I17">
        <v>-115.5690479</v>
      </c>
      <c r="J17" s="1" t="str">
        <f t="shared" si="2"/>
        <v>Fluid (stream)</v>
      </c>
      <c r="K17" s="1" t="str">
        <f t="shared" si="3"/>
        <v>Filtered Water</v>
      </c>
      <c r="L17">
        <v>1</v>
      </c>
      <c r="M17" t="s">
        <v>102</v>
      </c>
      <c r="N17">
        <v>16</v>
      </c>
      <c r="O17">
        <v>77.230999999999995</v>
      </c>
      <c r="P17">
        <v>178</v>
      </c>
      <c r="Q17">
        <v>1.54</v>
      </c>
      <c r="R17">
        <v>15.952</v>
      </c>
      <c r="S17">
        <v>7.72</v>
      </c>
      <c r="T17">
        <v>2.5000000000000001E-2</v>
      </c>
      <c r="U17">
        <v>2.0979999999999999</v>
      </c>
      <c r="W17">
        <v>4.0439999999999996</v>
      </c>
    </row>
    <row r="18" spans="1:23" hidden="1" x14ac:dyDescent="0.3">
      <c r="A18" t="s">
        <v>103</v>
      </c>
      <c r="B18" t="s">
        <v>104</v>
      </c>
      <c r="C18" s="1" t="str">
        <f t="shared" si="0"/>
        <v>21:0035</v>
      </c>
      <c r="D18" s="1" t="str">
        <f t="shared" si="1"/>
        <v>21:0247</v>
      </c>
      <c r="E18" t="s">
        <v>105</v>
      </c>
      <c r="F18" t="s">
        <v>106</v>
      </c>
      <c r="H18">
        <v>56.9780728</v>
      </c>
      <c r="I18">
        <v>-115.6360395</v>
      </c>
      <c r="J18" s="1" t="str">
        <f t="shared" si="2"/>
        <v>Fluid (stream)</v>
      </c>
      <c r="K18" s="1" t="str">
        <f t="shared" si="3"/>
        <v>Filtered Water</v>
      </c>
      <c r="L18">
        <v>1</v>
      </c>
      <c r="M18" t="s">
        <v>107</v>
      </c>
      <c r="N18">
        <v>17</v>
      </c>
      <c r="O18">
        <v>114.42</v>
      </c>
      <c r="P18">
        <v>63</v>
      </c>
      <c r="Q18">
        <v>1.59</v>
      </c>
      <c r="R18">
        <v>24.193000000000001</v>
      </c>
      <c r="S18">
        <v>19.893999999999998</v>
      </c>
      <c r="T18">
        <v>2.5000000000000001E-2</v>
      </c>
      <c r="U18">
        <v>53.137</v>
      </c>
      <c r="W18">
        <v>5.19</v>
      </c>
    </row>
    <row r="19" spans="1:23" hidden="1" x14ac:dyDescent="0.3">
      <c r="A19" t="s">
        <v>108</v>
      </c>
      <c r="B19" t="s">
        <v>109</v>
      </c>
      <c r="C19" s="1" t="str">
        <f t="shared" si="0"/>
        <v>21:0035</v>
      </c>
      <c r="D19" s="1" t="str">
        <f t="shared" si="1"/>
        <v>21:0247</v>
      </c>
      <c r="E19" t="s">
        <v>105</v>
      </c>
      <c r="F19" t="s">
        <v>110</v>
      </c>
      <c r="H19">
        <v>56.9780728</v>
      </c>
      <c r="I19">
        <v>-115.6360395</v>
      </c>
      <c r="J19" s="1" t="str">
        <f t="shared" si="2"/>
        <v>Fluid (stream)</v>
      </c>
      <c r="K19" s="1" t="str">
        <f t="shared" si="3"/>
        <v>Filtered Water</v>
      </c>
      <c r="L19">
        <v>1</v>
      </c>
      <c r="M19" t="s">
        <v>111</v>
      </c>
      <c r="N19">
        <v>18</v>
      </c>
      <c r="O19">
        <v>114.834</v>
      </c>
      <c r="P19">
        <v>61</v>
      </c>
      <c r="Q19">
        <v>1.6</v>
      </c>
      <c r="R19">
        <v>24.34</v>
      </c>
      <c r="S19">
        <v>19.663</v>
      </c>
      <c r="T19">
        <v>2.5000000000000001E-2</v>
      </c>
      <c r="U19">
        <v>53.64</v>
      </c>
      <c r="W19">
        <v>5.2240000000000002</v>
      </c>
    </row>
    <row r="20" spans="1:23" hidden="1" x14ac:dyDescent="0.3">
      <c r="A20" t="s">
        <v>112</v>
      </c>
      <c r="B20" t="s">
        <v>113</v>
      </c>
      <c r="C20" s="1" t="str">
        <f t="shared" si="0"/>
        <v>21:0035</v>
      </c>
      <c r="D20" s="1" t="str">
        <f t="shared" si="1"/>
        <v>21:0247</v>
      </c>
      <c r="E20" t="s">
        <v>114</v>
      </c>
      <c r="F20" t="s">
        <v>115</v>
      </c>
      <c r="H20">
        <v>56.9619529</v>
      </c>
      <c r="I20">
        <v>-115.6432401</v>
      </c>
      <c r="J20" s="1" t="str">
        <f t="shared" si="2"/>
        <v>Fluid (stream)</v>
      </c>
      <c r="K20" s="1" t="str">
        <f t="shared" si="3"/>
        <v>Filtered Water</v>
      </c>
      <c r="L20">
        <v>1</v>
      </c>
      <c r="M20" t="s">
        <v>116</v>
      </c>
      <c r="N20">
        <v>19</v>
      </c>
      <c r="O20">
        <v>62.045999999999999</v>
      </c>
      <c r="P20">
        <v>399</v>
      </c>
      <c r="Q20">
        <v>1.35</v>
      </c>
      <c r="R20">
        <v>12.717000000000001</v>
      </c>
      <c r="S20">
        <v>6.5460000000000003</v>
      </c>
      <c r="T20">
        <v>2.5000000000000001E-2</v>
      </c>
      <c r="U20">
        <v>13.654999999999999</v>
      </c>
      <c r="W20">
        <v>3.028</v>
      </c>
    </row>
    <row r="21" spans="1:23" hidden="1" x14ac:dyDescent="0.3">
      <c r="A21" t="s">
        <v>117</v>
      </c>
      <c r="B21" t="s">
        <v>118</v>
      </c>
      <c r="C21" s="1" t="str">
        <f t="shared" si="0"/>
        <v>21:0035</v>
      </c>
      <c r="D21" s="1" t="str">
        <f t="shared" si="1"/>
        <v>21:0247</v>
      </c>
      <c r="E21" t="s">
        <v>114</v>
      </c>
      <c r="F21" t="s">
        <v>119</v>
      </c>
      <c r="H21">
        <v>56.9619529</v>
      </c>
      <c r="I21">
        <v>-115.6432401</v>
      </c>
      <c r="J21" s="1" t="str">
        <f t="shared" si="2"/>
        <v>Fluid (stream)</v>
      </c>
      <c r="K21" s="1" t="str">
        <f t="shared" si="3"/>
        <v>Filtered Water</v>
      </c>
      <c r="L21">
        <v>1</v>
      </c>
      <c r="M21" t="s">
        <v>120</v>
      </c>
      <c r="N21">
        <v>20</v>
      </c>
      <c r="O21">
        <v>62.468000000000004</v>
      </c>
      <c r="P21">
        <v>405</v>
      </c>
      <c r="Q21">
        <v>1.38</v>
      </c>
      <c r="R21">
        <v>12.807</v>
      </c>
      <c r="S21">
        <v>6.593</v>
      </c>
      <c r="T21">
        <v>2.5000000000000001E-2</v>
      </c>
      <c r="U21">
        <v>13.611000000000001</v>
      </c>
      <c r="W21">
        <v>3.0139999999999998</v>
      </c>
    </row>
    <row r="22" spans="1:23" hidden="1" x14ac:dyDescent="0.3">
      <c r="A22" t="s">
        <v>121</v>
      </c>
      <c r="B22" t="s">
        <v>122</v>
      </c>
      <c r="C22" s="1" t="str">
        <f t="shared" si="0"/>
        <v>21:0035</v>
      </c>
      <c r="D22" s="1" t="str">
        <f t="shared" si="1"/>
        <v>21:0247</v>
      </c>
      <c r="E22" t="s">
        <v>123</v>
      </c>
      <c r="F22" t="s">
        <v>124</v>
      </c>
      <c r="H22">
        <v>56.935457</v>
      </c>
      <c r="I22">
        <v>-115.4605798</v>
      </c>
      <c r="J22" s="1" t="str">
        <f t="shared" si="2"/>
        <v>Fluid (stream)</v>
      </c>
      <c r="K22" s="1" t="str">
        <f t="shared" si="3"/>
        <v>Filtered Water</v>
      </c>
      <c r="L22">
        <v>1</v>
      </c>
      <c r="M22" t="s">
        <v>125</v>
      </c>
      <c r="N22">
        <v>21</v>
      </c>
      <c r="O22">
        <v>59.408999999999999</v>
      </c>
      <c r="P22">
        <v>68</v>
      </c>
      <c r="Q22">
        <v>2.56</v>
      </c>
      <c r="R22">
        <v>20.882999999999999</v>
      </c>
      <c r="S22">
        <v>31.148</v>
      </c>
      <c r="T22">
        <v>5.1999999999999998E-2</v>
      </c>
      <c r="U22">
        <v>11.526</v>
      </c>
      <c r="W22">
        <v>0.39</v>
      </c>
    </row>
    <row r="23" spans="1:23" hidden="1" x14ac:dyDescent="0.3">
      <c r="A23" t="s">
        <v>126</v>
      </c>
      <c r="B23" t="s">
        <v>127</v>
      </c>
      <c r="C23" s="1" t="str">
        <f t="shared" si="0"/>
        <v>21:0035</v>
      </c>
      <c r="D23" s="1" t="str">
        <f t="shared" si="1"/>
        <v>21:0247</v>
      </c>
      <c r="E23" t="s">
        <v>128</v>
      </c>
      <c r="F23" t="s">
        <v>129</v>
      </c>
      <c r="H23">
        <v>56.928153500000001</v>
      </c>
      <c r="I23">
        <v>-115.2446042</v>
      </c>
      <c r="J23" s="1" t="str">
        <f t="shared" si="2"/>
        <v>Fluid (stream)</v>
      </c>
      <c r="K23" s="1" t="str">
        <f t="shared" si="3"/>
        <v>Filtered Water</v>
      </c>
      <c r="L23">
        <v>2</v>
      </c>
      <c r="M23" t="s">
        <v>27</v>
      </c>
      <c r="N23">
        <v>22</v>
      </c>
      <c r="O23">
        <v>60.195999999999998</v>
      </c>
      <c r="P23">
        <v>190</v>
      </c>
      <c r="Q23">
        <v>1.47</v>
      </c>
      <c r="R23">
        <v>12.898</v>
      </c>
      <c r="S23">
        <v>14.221</v>
      </c>
      <c r="T23">
        <v>5.5E-2</v>
      </c>
      <c r="U23">
        <v>5.7850000000000001</v>
      </c>
      <c r="W23">
        <v>2.4550000000000001</v>
      </c>
    </row>
    <row r="24" spans="1:23" hidden="1" x14ac:dyDescent="0.3">
      <c r="A24" t="s">
        <v>130</v>
      </c>
      <c r="B24" t="s">
        <v>131</v>
      </c>
      <c r="C24" s="1" t="str">
        <f t="shared" si="0"/>
        <v>21:0035</v>
      </c>
      <c r="D24" s="1" t="str">
        <f t="shared" si="1"/>
        <v>21:0247</v>
      </c>
      <c r="E24" t="s">
        <v>132</v>
      </c>
      <c r="F24" t="s">
        <v>133</v>
      </c>
      <c r="H24">
        <v>56.828597600000002</v>
      </c>
      <c r="I24">
        <v>-115.5998518</v>
      </c>
      <c r="J24" s="1" t="str">
        <f t="shared" si="2"/>
        <v>Fluid (stream)</v>
      </c>
      <c r="K24" s="1" t="str">
        <f t="shared" si="3"/>
        <v>Filtered Water</v>
      </c>
      <c r="L24">
        <v>3</v>
      </c>
      <c r="M24" t="s">
        <v>27</v>
      </c>
      <c r="N24">
        <v>23</v>
      </c>
      <c r="O24">
        <v>104.048</v>
      </c>
      <c r="P24">
        <v>327</v>
      </c>
      <c r="Q24">
        <v>1.82</v>
      </c>
      <c r="R24">
        <v>18.916</v>
      </c>
      <c r="S24">
        <v>14.054</v>
      </c>
      <c r="T24">
        <v>2.5000000000000001E-2</v>
      </c>
      <c r="U24">
        <v>8.125</v>
      </c>
      <c r="W24">
        <v>5.63</v>
      </c>
    </row>
    <row r="25" spans="1:23" hidden="1" x14ac:dyDescent="0.3">
      <c r="A25" t="s">
        <v>134</v>
      </c>
      <c r="B25" t="s">
        <v>135</v>
      </c>
      <c r="C25" s="1" t="str">
        <f t="shared" si="0"/>
        <v>21:0035</v>
      </c>
      <c r="D25" s="1" t="str">
        <f t="shared" si="1"/>
        <v>21:0247</v>
      </c>
      <c r="E25" t="s">
        <v>136</v>
      </c>
      <c r="F25" t="s">
        <v>137</v>
      </c>
      <c r="H25">
        <v>56.820500699999997</v>
      </c>
      <c r="I25">
        <v>-115.62964599999999</v>
      </c>
      <c r="J25" s="1" t="str">
        <f t="shared" si="2"/>
        <v>Fluid (stream)</v>
      </c>
      <c r="K25" s="1" t="str">
        <f t="shared" si="3"/>
        <v>Filtered Water</v>
      </c>
      <c r="L25">
        <v>3</v>
      </c>
      <c r="M25" t="s">
        <v>32</v>
      </c>
      <c r="N25">
        <v>24</v>
      </c>
      <c r="O25">
        <v>63.642000000000003</v>
      </c>
      <c r="P25">
        <v>448</v>
      </c>
      <c r="Q25">
        <v>1.41</v>
      </c>
      <c r="R25">
        <v>13.715</v>
      </c>
      <c r="S25">
        <v>22.722999999999999</v>
      </c>
      <c r="T25">
        <v>2.5000000000000001E-2</v>
      </c>
      <c r="U25">
        <v>10.933</v>
      </c>
      <c r="W25">
        <v>2.605</v>
      </c>
    </row>
    <row r="26" spans="1:23" hidden="1" x14ac:dyDescent="0.3">
      <c r="A26" t="s">
        <v>138</v>
      </c>
      <c r="B26" t="s">
        <v>139</v>
      </c>
      <c r="C26" s="1" t="str">
        <f t="shared" si="0"/>
        <v>21:0035</v>
      </c>
      <c r="D26" s="1" t="str">
        <f t="shared" si="1"/>
        <v>21:0247</v>
      </c>
      <c r="E26" t="s">
        <v>140</v>
      </c>
      <c r="F26" t="s">
        <v>141</v>
      </c>
      <c r="H26">
        <v>56.8694287</v>
      </c>
      <c r="I26">
        <v>-115.6510222</v>
      </c>
      <c r="J26" s="1" t="str">
        <f t="shared" si="2"/>
        <v>Fluid (stream)</v>
      </c>
      <c r="K26" s="1" t="str">
        <f t="shared" si="3"/>
        <v>Filtered Water</v>
      </c>
      <c r="L26">
        <v>3</v>
      </c>
      <c r="M26" t="s">
        <v>37</v>
      </c>
      <c r="N26">
        <v>25</v>
      </c>
      <c r="O26">
        <v>100.75700000000001</v>
      </c>
      <c r="P26">
        <v>342</v>
      </c>
      <c r="Q26">
        <v>2.42</v>
      </c>
      <c r="R26">
        <v>22.186</v>
      </c>
      <c r="S26">
        <v>12.015000000000001</v>
      </c>
      <c r="T26">
        <v>2.5000000000000001E-2</v>
      </c>
      <c r="U26">
        <v>7.2160000000000002</v>
      </c>
      <c r="W26">
        <v>6.9059999999999997</v>
      </c>
    </row>
    <row r="27" spans="1:23" hidden="1" x14ac:dyDescent="0.3">
      <c r="A27" t="s">
        <v>142</v>
      </c>
      <c r="B27" t="s">
        <v>143</v>
      </c>
      <c r="C27" s="1" t="str">
        <f t="shared" si="0"/>
        <v>21:0035</v>
      </c>
      <c r="D27" s="1" t="str">
        <f t="shared" si="1"/>
        <v>21:0247</v>
      </c>
      <c r="E27" t="s">
        <v>144</v>
      </c>
      <c r="F27" t="s">
        <v>145</v>
      </c>
      <c r="H27">
        <v>56.9158914</v>
      </c>
      <c r="I27">
        <v>-115.6515314</v>
      </c>
      <c r="J27" s="1" t="str">
        <f t="shared" si="2"/>
        <v>Fluid (stream)</v>
      </c>
      <c r="K27" s="1" t="str">
        <f t="shared" si="3"/>
        <v>Filtered Water</v>
      </c>
      <c r="L27">
        <v>3</v>
      </c>
      <c r="M27" t="s">
        <v>42</v>
      </c>
      <c r="N27">
        <v>26</v>
      </c>
      <c r="O27">
        <v>99.606999999999999</v>
      </c>
      <c r="P27">
        <v>31</v>
      </c>
      <c r="Q27">
        <v>2.06</v>
      </c>
      <c r="R27">
        <v>20.765000000000001</v>
      </c>
      <c r="S27">
        <v>8.3569999999999993</v>
      </c>
      <c r="T27">
        <v>2.5000000000000001E-2</v>
      </c>
      <c r="U27">
        <v>25.603000000000002</v>
      </c>
      <c r="W27">
        <v>4.09</v>
      </c>
    </row>
    <row r="28" spans="1:23" hidden="1" x14ac:dyDescent="0.3">
      <c r="A28" t="s">
        <v>146</v>
      </c>
      <c r="B28" t="s">
        <v>147</v>
      </c>
      <c r="C28" s="1" t="str">
        <f t="shared" si="0"/>
        <v>21:0035</v>
      </c>
      <c r="D28" s="1" t="str">
        <f t="shared" si="1"/>
        <v>21:0247</v>
      </c>
      <c r="E28" t="s">
        <v>148</v>
      </c>
      <c r="F28" t="s">
        <v>149</v>
      </c>
      <c r="H28">
        <v>56.8395011</v>
      </c>
      <c r="I28">
        <v>-115.44599580000001</v>
      </c>
      <c r="J28" s="1" t="str">
        <f t="shared" si="2"/>
        <v>Fluid (stream)</v>
      </c>
      <c r="K28" s="1" t="str">
        <f t="shared" si="3"/>
        <v>Filtered Water</v>
      </c>
      <c r="L28">
        <v>3</v>
      </c>
      <c r="M28" t="s">
        <v>47</v>
      </c>
      <c r="N28">
        <v>27</v>
      </c>
      <c r="O28">
        <v>66.418000000000006</v>
      </c>
      <c r="P28">
        <v>120</v>
      </c>
      <c r="Q28">
        <v>1.58</v>
      </c>
      <c r="R28">
        <v>14.239000000000001</v>
      </c>
      <c r="S28">
        <v>19.675000000000001</v>
      </c>
      <c r="T28">
        <v>2.5000000000000001E-2</v>
      </c>
      <c r="U28">
        <v>11.420999999999999</v>
      </c>
      <c r="W28">
        <v>2.3490000000000002</v>
      </c>
    </row>
    <row r="29" spans="1:23" hidden="1" x14ac:dyDescent="0.3">
      <c r="A29" t="s">
        <v>150</v>
      </c>
      <c r="B29" t="s">
        <v>151</v>
      </c>
      <c r="C29" s="1" t="str">
        <f t="shared" si="0"/>
        <v>21:0035</v>
      </c>
      <c r="D29" s="1" t="str">
        <f t="shared" si="1"/>
        <v>21:0247</v>
      </c>
      <c r="E29" t="s">
        <v>152</v>
      </c>
      <c r="F29" t="s">
        <v>153</v>
      </c>
      <c r="H29">
        <v>57.484312899999999</v>
      </c>
      <c r="I29">
        <v>-115.56655670000001</v>
      </c>
      <c r="J29" s="1" t="str">
        <f t="shared" si="2"/>
        <v>Fluid (stream)</v>
      </c>
      <c r="K29" s="1" t="str">
        <f t="shared" si="3"/>
        <v>Filtered Water</v>
      </c>
      <c r="L29">
        <v>4</v>
      </c>
      <c r="M29" t="s">
        <v>27</v>
      </c>
      <c r="N29">
        <v>28</v>
      </c>
      <c r="O29">
        <v>46.055999999999997</v>
      </c>
      <c r="P29">
        <v>911</v>
      </c>
      <c r="Q29">
        <v>1.33</v>
      </c>
      <c r="R29">
        <v>11.66</v>
      </c>
      <c r="S29">
        <v>22.933</v>
      </c>
      <c r="T29">
        <v>2.5000000000000001E-2</v>
      </c>
      <c r="U29">
        <v>22.085000000000001</v>
      </c>
      <c r="W29">
        <v>3.048</v>
      </c>
    </row>
    <row r="30" spans="1:23" hidden="1" x14ac:dyDescent="0.3">
      <c r="A30" t="s">
        <v>154</v>
      </c>
      <c r="B30" t="s">
        <v>155</v>
      </c>
      <c r="C30" s="1" t="str">
        <f t="shared" si="0"/>
        <v>21:0035</v>
      </c>
      <c r="D30" s="1" t="str">
        <f t="shared" si="1"/>
        <v>21:0247</v>
      </c>
      <c r="E30" t="s">
        <v>156</v>
      </c>
      <c r="F30" t="s">
        <v>157</v>
      </c>
      <c r="H30">
        <v>57.274184300000002</v>
      </c>
      <c r="I30">
        <v>-115.54517730000001</v>
      </c>
      <c r="J30" s="1" t="str">
        <f t="shared" si="2"/>
        <v>Fluid (stream)</v>
      </c>
      <c r="K30" s="1" t="str">
        <f t="shared" si="3"/>
        <v>Filtered Water</v>
      </c>
      <c r="L30">
        <v>4</v>
      </c>
      <c r="M30" t="s">
        <v>32</v>
      </c>
      <c r="N30">
        <v>29</v>
      </c>
      <c r="O30">
        <v>36.756</v>
      </c>
      <c r="P30">
        <v>371</v>
      </c>
      <c r="Q30">
        <v>0.38</v>
      </c>
      <c r="R30">
        <v>7.8920000000000003</v>
      </c>
      <c r="S30">
        <v>3.859</v>
      </c>
      <c r="T30">
        <v>2.5000000000000001E-2</v>
      </c>
      <c r="U30">
        <v>4.6689999999999996</v>
      </c>
      <c r="W30">
        <v>2.238</v>
      </c>
    </row>
    <row r="31" spans="1:23" hidden="1" x14ac:dyDescent="0.3">
      <c r="A31" t="s">
        <v>158</v>
      </c>
      <c r="B31" t="s">
        <v>159</v>
      </c>
      <c r="C31" s="1" t="str">
        <f t="shared" si="0"/>
        <v>21:0035</v>
      </c>
      <c r="D31" s="1" t="str">
        <f t="shared" si="1"/>
        <v>21:0247</v>
      </c>
      <c r="E31" t="s">
        <v>160</v>
      </c>
      <c r="F31" t="s">
        <v>161</v>
      </c>
      <c r="H31">
        <v>57.392267599999997</v>
      </c>
      <c r="I31">
        <v>-115.4006388</v>
      </c>
      <c r="J31" s="1" t="str">
        <f t="shared" si="2"/>
        <v>Fluid (stream)</v>
      </c>
      <c r="K31" s="1" t="str">
        <f t="shared" si="3"/>
        <v>Filtered Water</v>
      </c>
      <c r="L31">
        <v>4</v>
      </c>
      <c r="M31" t="s">
        <v>37</v>
      </c>
      <c r="N31">
        <v>30</v>
      </c>
      <c r="O31">
        <v>65.274000000000001</v>
      </c>
      <c r="P31">
        <v>810</v>
      </c>
      <c r="Q31">
        <v>1.81</v>
      </c>
      <c r="R31">
        <v>16.016999999999999</v>
      </c>
      <c r="S31">
        <v>23.035</v>
      </c>
      <c r="T31">
        <v>0.13500000000000001</v>
      </c>
      <c r="U31">
        <v>14.493</v>
      </c>
      <c r="W31">
        <v>2.8050000000000002</v>
      </c>
    </row>
    <row r="32" spans="1:23" hidden="1" x14ac:dyDescent="0.3">
      <c r="A32" t="s">
        <v>162</v>
      </c>
      <c r="B32" t="s">
        <v>163</v>
      </c>
      <c r="C32" s="1" t="str">
        <f t="shared" si="0"/>
        <v>21:0035</v>
      </c>
      <c r="D32" s="1" t="str">
        <f t="shared" si="1"/>
        <v>21:0247</v>
      </c>
      <c r="E32" t="s">
        <v>164</v>
      </c>
      <c r="F32" t="s">
        <v>165</v>
      </c>
      <c r="H32">
        <v>57.275000300000002</v>
      </c>
      <c r="I32">
        <v>-115.5473678</v>
      </c>
      <c r="J32" s="1" t="str">
        <f t="shared" si="2"/>
        <v>Fluid (stream)</v>
      </c>
      <c r="K32" s="1" t="str">
        <f t="shared" si="3"/>
        <v>Filtered Water</v>
      </c>
      <c r="L32">
        <v>4</v>
      </c>
      <c r="M32" t="s">
        <v>42</v>
      </c>
      <c r="N32">
        <v>31</v>
      </c>
      <c r="O32">
        <v>35.695999999999998</v>
      </c>
      <c r="P32">
        <v>347</v>
      </c>
      <c r="Q32">
        <v>0.34</v>
      </c>
      <c r="R32">
        <v>7.6289999999999996</v>
      </c>
      <c r="S32">
        <v>3.589</v>
      </c>
      <c r="T32">
        <v>2.5000000000000001E-2</v>
      </c>
      <c r="U32">
        <v>4.2859999999999996</v>
      </c>
      <c r="W32">
        <v>2.2909999999999999</v>
      </c>
    </row>
    <row r="33" spans="1:23" hidden="1" x14ac:dyDescent="0.3">
      <c r="A33" t="s">
        <v>166</v>
      </c>
      <c r="B33" t="s">
        <v>167</v>
      </c>
      <c r="C33" s="1" t="str">
        <f t="shared" si="0"/>
        <v>21:0035</v>
      </c>
      <c r="D33" s="1" t="str">
        <f t="shared" si="1"/>
        <v>21:0247</v>
      </c>
      <c r="E33" t="s">
        <v>168</v>
      </c>
      <c r="F33" t="s">
        <v>169</v>
      </c>
      <c r="H33">
        <v>57.312647900000002</v>
      </c>
      <c r="I33">
        <v>-115.5785261</v>
      </c>
      <c r="J33" s="1" t="str">
        <f t="shared" si="2"/>
        <v>Fluid (stream)</v>
      </c>
      <c r="K33" s="1" t="str">
        <f t="shared" si="3"/>
        <v>Filtered Water</v>
      </c>
      <c r="L33">
        <v>4</v>
      </c>
      <c r="M33" t="s">
        <v>47</v>
      </c>
      <c r="N33">
        <v>32</v>
      </c>
      <c r="O33">
        <v>43.646999999999998</v>
      </c>
      <c r="P33">
        <v>714</v>
      </c>
      <c r="Q33">
        <v>0.56000000000000005</v>
      </c>
      <c r="R33">
        <v>9.0220000000000002</v>
      </c>
      <c r="S33">
        <v>3.8260000000000001</v>
      </c>
      <c r="T33">
        <v>2.5000000000000001E-2</v>
      </c>
      <c r="U33">
        <v>5.2350000000000003</v>
      </c>
      <c r="W33">
        <v>2.9140000000000001</v>
      </c>
    </row>
    <row r="34" spans="1:23" hidden="1" x14ac:dyDescent="0.3">
      <c r="A34" t="s">
        <v>170</v>
      </c>
      <c r="B34" t="s">
        <v>171</v>
      </c>
      <c r="C34" s="1" t="str">
        <f t="shared" si="0"/>
        <v>21:0035</v>
      </c>
      <c r="D34" s="1" t="str">
        <f t="shared" si="1"/>
        <v>21:0247</v>
      </c>
      <c r="E34" t="s">
        <v>172</v>
      </c>
      <c r="F34" t="s">
        <v>173</v>
      </c>
      <c r="H34">
        <v>57.022522899999998</v>
      </c>
      <c r="I34">
        <v>-115.5903781</v>
      </c>
      <c r="J34" s="1" t="str">
        <f t="shared" si="2"/>
        <v>Fluid (stream)</v>
      </c>
      <c r="K34" s="1" t="str">
        <f t="shared" si="3"/>
        <v>Filtered Water</v>
      </c>
      <c r="L34">
        <v>4</v>
      </c>
      <c r="M34" t="s">
        <v>52</v>
      </c>
      <c r="N34">
        <v>33</v>
      </c>
      <c r="O34">
        <v>59.344999999999999</v>
      </c>
      <c r="P34">
        <v>782</v>
      </c>
      <c r="Q34">
        <v>1.24</v>
      </c>
      <c r="R34">
        <v>11.974</v>
      </c>
      <c r="S34">
        <v>4.6989999999999998</v>
      </c>
      <c r="T34">
        <v>2.5000000000000001E-2</v>
      </c>
      <c r="U34">
        <v>2.7120000000000002</v>
      </c>
      <c r="W34">
        <v>3.0230000000000001</v>
      </c>
    </row>
    <row r="35" spans="1:23" hidden="1" x14ac:dyDescent="0.3">
      <c r="A35" t="s">
        <v>174</v>
      </c>
      <c r="B35" t="s">
        <v>175</v>
      </c>
      <c r="C35" s="1" t="str">
        <f t="shared" si="0"/>
        <v>21:0035</v>
      </c>
      <c r="D35" s="1" t="str">
        <f t="shared" si="1"/>
        <v>21:0247</v>
      </c>
      <c r="E35" t="s">
        <v>176</v>
      </c>
      <c r="F35" t="s">
        <v>177</v>
      </c>
      <c r="H35">
        <v>57.063673700000002</v>
      </c>
      <c r="I35">
        <v>-115.58517329999999</v>
      </c>
      <c r="J35" s="1" t="str">
        <f t="shared" si="2"/>
        <v>Fluid (stream)</v>
      </c>
      <c r="K35" s="1" t="str">
        <f t="shared" si="3"/>
        <v>Filtered Water</v>
      </c>
      <c r="L35">
        <v>4</v>
      </c>
      <c r="M35" t="s">
        <v>57</v>
      </c>
      <c r="N35">
        <v>34</v>
      </c>
      <c r="O35">
        <v>66.569999999999993</v>
      </c>
      <c r="P35">
        <v>629</v>
      </c>
      <c r="Q35">
        <v>1.67</v>
      </c>
      <c r="R35">
        <v>14.035</v>
      </c>
      <c r="S35">
        <v>6.8410000000000002</v>
      </c>
      <c r="T35">
        <v>2.5000000000000001E-2</v>
      </c>
      <c r="U35">
        <v>2.331</v>
      </c>
      <c r="W35">
        <v>4.1479999999999997</v>
      </c>
    </row>
    <row r="36" spans="1:23" hidden="1" x14ac:dyDescent="0.3">
      <c r="A36" t="s">
        <v>178</v>
      </c>
      <c r="B36" t="s">
        <v>179</v>
      </c>
      <c r="C36" s="1" t="str">
        <f t="shared" si="0"/>
        <v>21:0035</v>
      </c>
      <c r="D36" s="1" t="str">
        <f t="shared" si="1"/>
        <v>21:0247</v>
      </c>
      <c r="E36" t="s">
        <v>180</v>
      </c>
      <c r="F36" t="s">
        <v>181</v>
      </c>
      <c r="H36">
        <v>57.089084900000003</v>
      </c>
      <c r="I36">
        <v>-115.55492719999999</v>
      </c>
      <c r="J36" s="1" t="str">
        <f t="shared" si="2"/>
        <v>Fluid (stream)</v>
      </c>
      <c r="K36" s="1" t="str">
        <f t="shared" si="3"/>
        <v>Filtered Water</v>
      </c>
      <c r="L36">
        <v>4</v>
      </c>
      <c r="M36" t="s">
        <v>62</v>
      </c>
      <c r="N36">
        <v>35</v>
      </c>
      <c r="O36">
        <v>54.962000000000003</v>
      </c>
      <c r="P36">
        <v>648</v>
      </c>
      <c r="Q36">
        <v>1.1399999999999999</v>
      </c>
      <c r="R36">
        <v>12.042999999999999</v>
      </c>
      <c r="S36">
        <v>11.145</v>
      </c>
      <c r="T36">
        <v>2.5000000000000001E-2</v>
      </c>
      <c r="U36">
        <v>8.7669999999999995</v>
      </c>
      <c r="W36">
        <v>2.7240000000000002</v>
      </c>
    </row>
    <row r="37" spans="1:23" hidden="1" x14ac:dyDescent="0.3">
      <c r="A37" t="s">
        <v>182</v>
      </c>
      <c r="B37" t="s">
        <v>183</v>
      </c>
      <c r="C37" s="1" t="str">
        <f t="shared" si="0"/>
        <v>21:0035</v>
      </c>
      <c r="D37" s="1" t="str">
        <f t="shared" si="1"/>
        <v>21:0247</v>
      </c>
      <c r="E37" t="s">
        <v>184</v>
      </c>
      <c r="F37" t="s">
        <v>185</v>
      </c>
      <c r="H37">
        <v>57.141427800000002</v>
      </c>
      <c r="I37">
        <v>-115.5621103</v>
      </c>
      <c r="J37" s="1" t="str">
        <f t="shared" si="2"/>
        <v>Fluid (stream)</v>
      </c>
      <c r="K37" s="1" t="str">
        <f t="shared" si="3"/>
        <v>Filtered Water</v>
      </c>
      <c r="L37">
        <v>4</v>
      </c>
      <c r="M37" t="s">
        <v>67</v>
      </c>
      <c r="N37">
        <v>36</v>
      </c>
      <c r="O37">
        <v>56.761000000000003</v>
      </c>
      <c r="P37">
        <v>55</v>
      </c>
      <c r="Q37">
        <v>1.18</v>
      </c>
      <c r="R37">
        <v>11.747</v>
      </c>
      <c r="S37">
        <v>8.3290000000000006</v>
      </c>
      <c r="T37">
        <v>5.0999999999999997E-2</v>
      </c>
      <c r="U37">
        <v>1.9950000000000001</v>
      </c>
      <c r="W37">
        <v>4.3520000000000003</v>
      </c>
    </row>
    <row r="38" spans="1:23" hidden="1" x14ac:dyDescent="0.3">
      <c r="A38" t="s">
        <v>186</v>
      </c>
      <c r="B38" t="s">
        <v>187</v>
      </c>
      <c r="C38" s="1" t="str">
        <f t="shared" si="0"/>
        <v>21:0035</v>
      </c>
      <c r="D38" s="1" t="str">
        <f t="shared" si="1"/>
        <v>21:0247</v>
      </c>
      <c r="E38" t="s">
        <v>188</v>
      </c>
      <c r="F38" t="s">
        <v>189</v>
      </c>
      <c r="H38">
        <v>57.289659999999998</v>
      </c>
      <c r="I38">
        <v>-115.34859179999999</v>
      </c>
      <c r="J38" s="1" t="str">
        <f t="shared" si="2"/>
        <v>Fluid (stream)</v>
      </c>
      <c r="K38" s="1" t="str">
        <f t="shared" si="3"/>
        <v>Filtered Water</v>
      </c>
      <c r="L38">
        <v>4</v>
      </c>
      <c r="M38" t="s">
        <v>72</v>
      </c>
      <c r="N38">
        <v>37</v>
      </c>
      <c r="O38">
        <v>40.433999999999997</v>
      </c>
      <c r="P38">
        <v>370</v>
      </c>
      <c r="Q38">
        <v>0.51</v>
      </c>
      <c r="R38">
        <v>8.4960000000000004</v>
      </c>
      <c r="S38">
        <v>4.8</v>
      </c>
      <c r="T38">
        <v>2.5000000000000001E-2</v>
      </c>
      <c r="U38">
        <v>5.7729999999999997</v>
      </c>
      <c r="W38">
        <v>2.2519999999999998</v>
      </c>
    </row>
    <row r="39" spans="1:23" hidden="1" x14ac:dyDescent="0.3">
      <c r="A39" t="s">
        <v>190</v>
      </c>
      <c r="B39" t="s">
        <v>191</v>
      </c>
      <c r="C39" s="1" t="str">
        <f t="shared" si="0"/>
        <v>21:0035</v>
      </c>
      <c r="D39" s="1" t="str">
        <f t="shared" si="1"/>
        <v>21:0247</v>
      </c>
      <c r="E39" t="s">
        <v>192</v>
      </c>
      <c r="F39" t="s">
        <v>193</v>
      </c>
      <c r="H39">
        <v>57.237795200000001</v>
      </c>
      <c r="I39">
        <v>-115.235563</v>
      </c>
      <c r="J39" s="1" t="str">
        <f t="shared" si="2"/>
        <v>Fluid (stream)</v>
      </c>
      <c r="K39" s="1" t="str">
        <f t="shared" si="3"/>
        <v>Filtered Water</v>
      </c>
      <c r="L39">
        <v>4</v>
      </c>
      <c r="M39" t="s">
        <v>77</v>
      </c>
      <c r="N39">
        <v>38</v>
      </c>
      <c r="O39">
        <v>74.677999999999997</v>
      </c>
      <c r="P39">
        <v>580</v>
      </c>
      <c r="Q39">
        <v>2.4700000000000002</v>
      </c>
      <c r="R39">
        <v>17.341000000000001</v>
      </c>
      <c r="S39">
        <v>17.562000000000001</v>
      </c>
      <c r="T39">
        <v>2.5000000000000001E-2</v>
      </c>
      <c r="U39">
        <v>14.419</v>
      </c>
      <c r="W39">
        <v>2.9729999999999999</v>
      </c>
    </row>
    <row r="40" spans="1:23" hidden="1" x14ac:dyDescent="0.3">
      <c r="A40" t="s">
        <v>194</v>
      </c>
      <c r="B40" t="s">
        <v>195</v>
      </c>
      <c r="C40" s="1" t="str">
        <f t="shared" si="0"/>
        <v>21:0035</v>
      </c>
      <c r="D40" s="1" t="str">
        <f t="shared" si="1"/>
        <v>21:0247</v>
      </c>
      <c r="E40" t="s">
        <v>196</v>
      </c>
      <c r="F40" t="s">
        <v>197</v>
      </c>
      <c r="H40">
        <v>57.236205200000001</v>
      </c>
      <c r="I40">
        <v>-115.2184385</v>
      </c>
      <c r="J40" s="1" t="str">
        <f t="shared" si="2"/>
        <v>Fluid (stream)</v>
      </c>
      <c r="K40" s="1" t="str">
        <f t="shared" si="3"/>
        <v>Filtered Water</v>
      </c>
      <c r="L40">
        <v>4</v>
      </c>
      <c r="M40" t="s">
        <v>82</v>
      </c>
      <c r="N40">
        <v>39</v>
      </c>
      <c r="O40">
        <v>51.098999999999997</v>
      </c>
      <c r="P40">
        <v>163</v>
      </c>
      <c r="Q40">
        <v>1.0900000000000001</v>
      </c>
      <c r="R40">
        <v>13.439</v>
      </c>
      <c r="S40">
        <v>6.4210000000000003</v>
      </c>
      <c r="T40">
        <v>2.5000000000000001E-2</v>
      </c>
      <c r="U40">
        <v>9.8339999999999996</v>
      </c>
      <c r="W40">
        <v>1.472</v>
      </c>
    </row>
    <row r="41" spans="1:23" hidden="1" x14ac:dyDescent="0.3">
      <c r="A41" t="s">
        <v>198</v>
      </c>
      <c r="B41" t="s">
        <v>199</v>
      </c>
      <c r="C41" s="1" t="str">
        <f t="shared" si="0"/>
        <v>21:0035</v>
      </c>
      <c r="D41" s="1" t="str">
        <f t="shared" si="1"/>
        <v>21:0247</v>
      </c>
      <c r="E41" t="s">
        <v>200</v>
      </c>
      <c r="F41" t="s">
        <v>201</v>
      </c>
      <c r="H41">
        <v>57.201448200000002</v>
      </c>
      <c r="I41">
        <v>-115.1335619</v>
      </c>
      <c r="J41" s="1" t="str">
        <f t="shared" si="2"/>
        <v>Fluid (stream)</v>
      </c>
      <c r="K41" s="1" t="str">
        <f t="shared" si="3"/>
        <v>Filtered Water</v>
      </c>
      <c r="L41">
        <v>4</v>
      </c>
      <c r="M41" t="s">
        <v>87</v>
      </c>
      <c r="N41">
        <v>40</v>
      </c>
      <c r="O41">
        <v>32.973999999999997</v>
      </c>
      <c r="P41">
        <v>1048</v>
      </c>
      <c r="Q41">
        <v>0.4</v>
      </c>
      <c r="R41">
        <v>6.2729999999999997</v>
      </c>
      <c r="S41">
        <v>3.0790000000000002</v>
      </c>
      <c r="T41">
        <v>7.9000000000000001E-2</v>
      </c>
      <c r="U41">
        <v>3.46</v>
      </c>
      <c r="W41">
        <v>3.4980000000000002</v>
      </c>
    </row>
    <row r="42" spans="1:23" hidden="1" x14ac:dyDescent="0.3">
      <c r="A42" t="s">
        <v>202</v>
      </c>
      <c r="B42" t="s">
        <v>203</v>
      </c>
      <c r="C42" s="1" t="str">
        <f t="shared" si="0"/>
        <v>21:0035</v>
      </c>
      <c r="D42" s="1" t="str">
        <f t="shared" si="1"/>
        <v>21:0247</v>
      </c>
      <c r="E42" t="s">
        <v>204</v>
      </c>
      <c r="F42" t="s">
        <v>205</v>
      </c>
      <c r="H42">
        <v>57.126844800000001</v>
      </c>
      <c r="I42">
        <v>-115.10624110000001</v>
      </c>
      <c r="J42" s="1" t="str">
        <f t="shared" si="2"/>
        <v>Fluid (stream)</v>
      </c>
      <c r="K42" s="1" t="str">
        <f t="shared" si="3"/>
        <v>Filtered Water</v>
      </c>
      <c r="L42">
        <v>4</v>
      </c>
      <c r="M42" t="s">
        <v>92</v>
      </c>
      <c r="N42">
        <v>41</v>
      </c>
      <c r="O42">
        <v>36.274999999999999</v>
      </c>
      <c r="P42">
        <v>537</v>
      </c>
      <c r="Q42">
        <v>0.26</v>
      </c>
      <c r="R42">
        <v>5.4550000000000001</v>
      </c>
      <c r="S42">
        <v>3.5489999999999999</v>
      </c>
      <c r="T42">
        <v>2.5000000000000001E-2</v>
      </c>
      <c r="U42">
        <v>3.33</v>
      </c>
      <c r="W42">
        <v>5.4950000000000001</v>
      </c>
    </row>
    <row r="43" spans="1:23" hidden="1" x14ac:dyDescent="0.3">
      <c r="A43" t="s">
        <v>206</v>
      </c>
      <c r="B43" t="s">
        <v>207</v>
      </c>
      <c r="C43" s="1" t="str">
        <f t="shared" si="0"/>
        <v>21:0035</v>
      </c>
      <c r="D43" s="1" t="str">
        <f t="shared" ref="D43:D106" si="4">HYPERLINK("http://geochem.nrcan.gc.ca/cdogs/content/svy/svy210248_e.htm", "21:0248")</f>
        <v>21:0248</v>
      </c>
      <c r="E43" t="s">
        <v>208</v>
      </c>
      <c r="F43" t="s">
        <v>209</v>
      </c>
      <c r="H43">
        <v>56.570568399999999</v>
      </c>
      <c r="I43">
        <v>-115.8741608</v>
      </c>
      <c r="J43" s="1" t="str">
        <f t="shared" si="2"/>
        <v>Fluid (stream)</v>
      </c>
      <c r="K43" s="1" t="str">
        <f t="shared" si="3"/>
        <v>Filtered Water</v>
      </c>
      <c r="L43">
        <v>5</v>
      </c>
      <c r="M43" t="s">
        <v>27</v>
      </c>
      <c r="N43">
        <v>42</v>
      </c>
      <c r="O43">
        <v>60.212000000000003</v>
      </c>
      <c r="P43">
        <v>1169</v>
      </c>
      <c r="Q43">
        <v>2.456</v>
      </c>
      <c r="R43">
        <v>17.12</v>
      </c>
      <c r="S43">
        <v>7.0590000000000002</v>
      </c>
      <c r="T43">
        <v>0.127</v>
      </c>
      <c r="U43">
        <v>0.97299999999999998</v>
      </c>
      <c r="W43">
        <v>3.331</v>
      </c>
    </row>
    <row r="44" spans="1:23" hidden="1" x14ac:dyDescent="0.3">
      <c r="A44" t="s">
        <v>210</v>
      </c>
      <c r="B44" t="s">
        <v>211</v>
      </c>
      <c r="C44" s="1" t="str">
        <f t="shared" si="0"/>
        <v>21:0035</v>
      </c>
      <c r="D44" s="1" t="str">
        <f t="shared" si="4"/>
        <v>21:0248</v>
      </c>
      <c r="E44" t="s">
        <v>212</v>
      </c>
      <c r="F44" t="s">
        <v>213</v>
      </c>
      <c r="H44">
        <v>56.639890200000004</v>
      </c>
      <c r="I44">
        <v>-115.83577339999999</v>
      </c>
      <c r="J44" s="1" t="str">
        <f t="shared" si="2"/>
        <v>Fluid (stream)</v>
      </c>
      <c r="K44" s="1" t="str">
        <f t="shared" si="3"/>
        <v>Filtered Water</v>
      </c>
      <c r="L44">
        <v>5</v>
      </c>
      <c r="M44" t="s">
        <v>32</v>
      </c>
      <c r="N44">
        <v>43</v>
      </c>
      <c r="O44">
        <v>61.624000000000002</v>
      </c>
      <c r="P44">
        <v>648</v>
      </c>
      <c r="Q44">
        <v>2.3029999999999999</v>
      </c>
      <c r="R44">
        <v>13.023</v>
      </c>
      <c r="S44">
        <v>3.8570000000000002</v>
      </c>
      <c r="T44">
        <v>5.5E-2</v>
      </c>
      <c r="U44">
        <v>9.218</v>
      </c>
      <c r="W44">
        <v>2.871</v>
      </c>
    </row>
    <row r="45" spans="1:23" hidden="1" x14ac:dyDescent="0.3">
      <c r="A45" t="s">
        <v>214</v>
      </c>
      <c r="B45" t="s">
        <v>215</v>
      </c>
      <c r="C45" s="1" t="str">
        <f t="shared" si="0"/>
        <v>21:0035</v>
      </c>
      <c r="D45" s="1" t="str">
        <f t="shared" si="4"/>
        <v>21:0248</v>
      </c>
      <c r="E45" t="s">
        <v>216</v>
      </c>
      <c r="F45" t="s">
        <v>217</v>
      </c>
      <c r="H45">
        <v>56.958734700000001</v>
      </c>
      <c r="I45">
        <v>-115.87413840000001</v>
      </c>
      <c r="J45" s="1" t="str">
        <f t="shared" si="2"/>
        <v>Fluid (stream)</v>
      </c>
      <c r="K45" s="1" t="str">
        <f t="shared" si="3"/>
        <v>Filtered Water</v>
      </c>
      <c r="L45">
        <v>5</v>
      </c>
      <c r="M45" t="s">
        <v>107</v>
      </c>
      <c r="N45">
        <v>44</v>
      </c>
      <c r="O45">
        <v>25.596</v>
      </c>
      <c r="P45">
        <v>152</v>
      </c>
      <c r="Q45">
        <v>0.44900000000000001</v>
      </c>
      <c r="R45">
        <v>6.5129999999999999</v>
      </c>
      <c r="S45">
        <v>1.7190000000000001</v>
      </c>
      <c r="T45">
        <v>2.5000000000000001E-2</v>
      </c>
      <c r="U45">
        <v>1.377</v>
      </c>
      <c r="W45">
        <v>2.6360000000000001</v>
      </c>
    </row>
    <row r="46" spans="1:23" hidden="1" x14ac:dyDescent="0.3">
      <c r="A46" t="s">
        <v>218</v>
      </c>
      <c r="B46" t="s">
        <v>219</v>
      </c>
      <c r="C46" s="1" t="str">
        <f t="shared" si="0"/>
        <v>21:0035</v>
      </c>
      <c r="D46" s="1" t="str">
        <f t="shared" si="4"/>
        <v>21:0248</v>
      </c>
      <c r="E46" t="s">
        <v>216</v>
      </c>
      <c r="F46" t="s">
        <v>220</v>
      </c>
      <c r="H46">
        <v>56.958734700000001</v>
      </c>
      <c r="I46">
        <v>-115.87413840000001</v>
      </c>
      <c r="J46" s="1" t="str">
        <f t="shared" si="2"/>
        <v>Fluid (stream)</v>
      </c>
      <c r="K46" s="1" t="str">
        <f t="shared" si="3"/>
        <v>Filtered Water</v>
      </c>
      <c r="L46">
        <v>5</v>
      </c>
      <c r="M46" t="s">
        <v>111</v>
      </c>
      <c r="N46">
        <v>45</v>
      </c>
    </row>
    <row r="47" spans="1:23" hidden="1" x14ac:dyDescent="0.3">
      <c r="A47" t="s">
        <v>221</v>
      </c>
      <c r="B47" t="s">
        <v>222</v>
      </c>
      <c r="C47" s="1" t="str">
        <f t="shared" si="0"/>
        <v>21:0035</v>
      </c>
      <c r="D47" s="1" t="str">
        <f t="shared" si="4"/>
        <v>21:0248</v>
      </c>
      <c r="E47" t="s">
        <v>223</v>
      </c>
      <c r="F47" t="s">
        <v>224</v>
      </c>
      <c r="H47">
        <v>56.993213500000003</v>
      </c>
      <c r="I47">
        <v>-115.9017051</v>
      </c>
      <c r="J47" s="1" t="str">
        <f t="shared" si="2"/>
        <v>Fluid (stream)</v>
      </c>
      <c r="K47" s="1" t="str">
        <f t="shared" si="3"/>
        <v>Filtered Water</v>
      </c>
      <c r="L47">
        <v>5</v>
      </c>
      <c r="M47" t="s">
        <v>37</v>
      </c>
      <c r="N47">
        <v>46</v>
      </c>
    </row>
    <row r="48" spans="1:23" hidden="1" x14ac:dyDescent="0.3">
      <c r="A48" t="s">
        <v>225</v>
      </c>
      <c r="B48" t="s">
        <v>226</v>
      </c>
      <c r="C48" s="1" t="str">
        <f t="shared" si="0"/>
        <v>21:0035</v>
      </c>
      <c r="D48" s="1" t="str">
        <f t="shared" si="4"/>
        <v>21:0248</v>
      </c>
      <c r="E48" t="s">
        <v>227</v>
      </c>
      <c r="F48" t="s">
        <v>228</v>
      </c>
      <c r="H48">
        <v>56.961752199999999</v>
      </c>
      <c r="I48">
        <v>-115.9251132</v>
      </c>
      <c r="J48" s="1" t="str">
        <f t="shared" si="2"/>
        <v>Fluid (stream)</v>
      </c>
      <c r="K48" s="1" t="str">
        <f t="shared" si="3"/>
        <v>Filtered Water</v>
      </c>
      <c r="L48">
        <v>5</v>
      </c>
      <c r="M48" t="s">
        <v>42</v>
      </c>
      <c r="N48">
        <v>47</v>
      </c>
    </row>
    <row r="49" spans="1:23" hidden="1" x14ac:dyDescent="0.3">
      <c r="A49" t="s">
        <v>229</v>
      </c>
      <c r="B49" t="s">
        <v>230</v>
      </c>
      <c r="C49" s="1" t="str">
        <f t="shared" si="0"/>
        <v>21:0035</v>
      </c>
      <c r="D49" s="1" t="str">
        <f t="shared" si="4"/>
        <v>21:0248</v>
      </c>
      <c r="E49" t="s">
        <v>231</v>
      </c>
      <c r="F49" t="s">
        <v>232</v>
      </c>
      <c r="H49">
        <v>56.848648699999998</v>
      </c>
      <c r="I49">
        <v>-115.86493590000001</v>
      </c>
      <c r="J49" s="1" t="str">
        <f t="shared" si="2"/>
        <v>Fluid (stream)</v>
      </c>
      <c r="K49" s="1" t="str">
        <f t="shared" si="3"/>
        <v>Filtered Water</v>
      </c>
      <c r="L49">
        <v>5</v>
      </c>
      <c r="M49" t="s">
        <v>47</v>
      </c>
      <c r="N49">
        <v>48</v>
      </c>
      <c r="O49">
        <v>56.814</v>
      </c>
      <c r="P49">
        <v>1115</v>
      </c>
      <c r="Q49">
        <v>1.012</v>
      </c>
      <c r="R49">
        <v>17.109000000000002</v>
      </c>
      <c r="S49">
        <v>12.082000000000001</v>
      </c>
      <c r="T49">
        <v>2.5000000000000001E-2</v>
      </c>
      <c r="U49">
        <v>0.46300000000000002</v>
      </c>
      <c r="W49">
        <v>4.117</v>
      </c>
    </row>
    <row r="50" spans="1:23" hidden="1" x14ac:dyDescent="0.3">
      <c r="A50" t="s">
        <v>233</v>
      </c>
      <c r="B50" t="s">
        <v>234</v>
      </c>
      <c r="C50" s="1" t="str">
        <f t="shared" si="0"/>
        <v>21:0035</v>
      </c>
      <c r="D50" s="1" t="str">
        <f t="shared" si="4"/>
        <v>21:0248</v>
      </c>
      <c r="E50" t="s">
        <v>235</v>
      </c>
      <c r="F50" t="s">
        <v>236</v>
      </c>
      <c r="H50">
        <v>56.9218373</v>
      </c>
      <c r="I50">
        <v>-115.7374741</v>
      </c>
      <c r="J50" s="1" t="str">
        <f t="shared" si="2"/>
        <v>Fluid (stream)</v>
      </c>
      <c r="K50" s="1" t="str">
        <f t="shared" si="3"/>
        <v>Filtered Water</v>
      </c>
      <c r="L50">
        <v>5</v>
      </c>
      <c r="M50" t="s">
        <v>52</v>
      </c>
      <c r="N50">
        <v>49</v>
      </c>
    </row>
    <row r="51" spans="1:23" hidden="1" x14ac:dyDescent="0.3">
      <c r="A51" t="s">
        <v>237</v>
      </c>
      <c r="B51" t="s">
        <v>238</v>
      </c>
      <c r="C51" s="1" t="str">
        <f t="shared" si="0"/>
        <v>21:0035</v>
      </c>
      <c r="D51" s="1" t="str">
        <f t="shared" si="4"/>
        <v>21:0248</v>
      </c>
      <c r="E51" t="s">
        <v>239</v>
      </c>
      <c r="F51" t="s">
        <v>240</v>
      </c>
      <c r="H51">
        <v>56.904477399999998</v>
      </c>
      <c r="I51">
        <v>-115.69688960000001</v>
      </c>
      <c r="J51" s="1" t="str">
        <f t="shared" si="2"/>
        <v>Fluid (stream)</v>
      </c>
      <c r="K51" s="1" t="str">
        <f t="shared" si="3"/>
        <v>Filtered Water</v>
      </c>
      <c r="L51">
        <v>5</v>
      </c>
      <c r="M51" t="s">
        <v>57</v>
      </c>
      <c r="N51">
        <v>50</v>
      </c>
      <c r="O51">
        <v>62.77</v>
      </c>
      <c r="P51">
        <v>140</v>
      </c>
      <c r="Q51">
        <v>1.802</v>
      </c>
      <c r="R51">
        <v>13.518000000000001</v>
      </c>
      <c r="S51">
        <v>2.1259999999999999</v>
      </c>
      <c r="T51">
        <v>2.5000000000000001E-2</v>
      </c>
      <c r="U51">
        <v>5.351</v>
      </c>
      <c r="W51">
        <v>3.2709999999999999</v>
      </c>
    </row>
    <row r="52" spans="1:23" hidden="1" x14ac:dyDescent="0.3">
      <c r="A52" t="s">
        <v>241</v>
      </c>
      <c r="B52" t="s">
        <v>242</v>
      </c>
      <c r="C52" s="1" t="str">
        <f t="shared" si="0"/>
        <v>21:0035</v>
      </c>
      <c r="D52" s="1" t="str">
        <f t="shared" si="4"/>
        <v>21:0248</v>
      </c>
      <c r="E52" t="s">
        <v>243</v>
      </c>
      <c r="F52" t="s">
        <v>244</v>
      </c>
      <c r="H52">
        <v>56.9952489</v>
      </c>
      <c r="I52">
        <v>-115.65333769999999</v>
      </c>
      <c r="J52" s="1" t="str">
        <f t="shared" si="2"/>
        <v>Fluid (stream)</v>
      </c>
      <c r="K52" s="1" t="str">
        <f t="shared" si="3"/>
        <v>Filtered Water</v>
      </c>
      <c r="L52">
        <v>5</v>
      </c>
      <c r="M52" t="s">
        <v>62</v>
      </c>
      <c r="N52">
        <v>51</v>
      </c>
    </row>
    <row r="53" spans="1:23" hidden="1" x14ac:dyDescent="0.3">
      <c r="A53" t="s">
        <v>245</v>
      </c>
      <c r="B53" t="s">
        <v>246</v>
      </c>
      <c r="C53" s="1" t="str">
        <f t="shared" si="0"/>
        <v>21:0035</v>
      </c>
      <c r="D53" s="1" t="str">
        <f t="shared" si="4"/>
        <v>21:0248</v>
      </c>
      <c r="E53" t="s">
        <v>247</v>
      </c>
      <c r="F53" t="s">
        <v>248</v>
      </c>
      <c r="H53">
        <v>56.901792200000003</v>
      </c>
      <c r="I53">
        <v>-115.6216129</v>
      </c>
      <c r="J53" s="1" t="str">
        <f t="shared" si="2"/>
        <v>Fluid (stream)</v>
      </c>
      <c r="K53" s="1" t="str">
        <f t="shared" si="3"/>
        <v>Filtered Water</v>
      </c>
      <c r="L53">
        <v>5</v>
      </c>
      <c r="M53" t="s">
        <v>67</v>
      </c>
      <c r="N53">
        <v>52</v>
      </c>
    </row>
    <row r="54" spans="1:23" hidden="1" x14ac:dyDescent="0.3">
      <c r="A54" t="s">
        <v>249</v>
      </c>
      <c r="B54" t="s">
        <v>250</v>
      </c>
      <c r="C54" s="1" t="str">
        <f t="shared" si="0"/>
        <v>21:0035</v>
      </c>
      <c r="D54" s="1" t="str">
        <f t="shared" si="4"/>
        <v>21:0248</v>
      </c>
      <c r="E54" t="s">
        <v>251</v>
      </c>
      <c r="F54" t="s">
        <v>252</v>
      </c>
      <c r="H54">
        <v>56.870947200000003</v>
      </c>
      <c r="I54">
        <v>-115.6287693</v>
      </c>
      <c r="J54" s="1" t="str">
        <f t="shared" si="2"/>
        <v>Fluid (stream)</v>
      </c>
      <c r="K54" s="1" t="str">
        <f t="shared" si="3"/>
        <v>Filtered Water</v>
      </c>
      <c r="L54">
        <v>5</v>
      </c>
      <c r="M54" t="s">
        <v>72</v>
      </c>
      <c r="N54">
        <v>53</v>
      </c>
    </row>
    <row r="55" spans="1:23" hidden="1" x14ac:dyDescent="0.3">
      <c r="A55" t="s">
        <v>253</v>
      </c>
      <c r="B55" t="s">
        <v>254</v>
      </c>
      <c r="C55" s="1" t="str">
        <f t="shared" si="0"/>
        <v>21:0035</v>
      </c>
      <c r="D55" s="1" t="str">
        <f t="shared" si="4"/>
        <v>21:0248</v>
      </c>
      <c r="E55" t="s">
        <v>255</v>
      </c>
      <c r="F55" t="s">
        <v>256</v>
      </c>
      <c r="H55">
        <v>56.758277800000002</v>
      </c>
      <c r="I55">
        <v>-115.7282783</v>
      </c>
      <c r="J55" s="1" t="str">
        <f t="shared" si="2"/>
        <v>Fluid (stream)</v>
      </c>
      <c r="K55" s="1" t="str">
        <f t="shared" si="3"/>
        <v>Filtered Water</v>
      </c>
      <c r="L55">
        <v>5</v>
      </c>
      <c r="M55" t="s">
        <v>77</v>
      </c>
      <c r="N55">
        <v>54</v>
      </c>
      <c r="O55">
        <v>74.197000000000003</v>
      </c>
      <c r="P55">
        <v>261</v>
      </c>
      <c r="Q55">
        <v>2.2189999999999999</v>
      </c>
      <c r="R55">
        <v>16.59</v>
      </c>
      <c r="S55">
        <v>8.41</v>
      </c>
      <c r="T55">
        <v>2.5000000000000001E-2</v>
      </c>
      <c r="U55">
        <v>4.67</v>
      </c>
      <c r="W55">
        <v>3.331</v>
      </c>
    </row>
    <row r="56" spans="1:23" hidden="1" x14ac:dyDescent="0.3">
      <c r="A56" t="s">
        <v>257</v>
      </c>
      <c r="B56" t="s">
        <v>258</v>
      </c>
      <c r="C56" s="1" t="str">
        <f t="shared" si="0"/>
        <v>21:0035</v>
      </c>
      <c r="D56" s="1" t="str">
        <f t="shared" si="4"/>
        <v>21:0248</v>
      </c>
      <c r="E56" t="s">
        <v>259</v>
      </c>
      <c r="F56" t="s">
        <v>260</v>
      </c>
      <c r="H56">
        <v>56.776898899999999</v>
      </c>
      <c r="I56">
        <v>-115.7456025</v>
      </c>
      <c r="J56" s="1" t="str">
        <f t="shared" si="2"/>
        <v>Fluid (stream)</v>
      </c>
      <c r="K56" s="1" t="str">
        <f t="shared" si="3"/>
        <v>Filtered Water</v>
      </c>
      <c r="L56">
        <v>5</v>
      </c>
      <c r="M56" t="s">
        <v>82</v>
      </c>
      <c r="N56">
        <v>55</v>
      </c>
    </row>
    <row r="57" spans="1:23" hidden="1" x14ac:dyDescent="0.3">
      <c r="A57" t="s">
        <v>261</v>
      </c>
      <c r="B57" t="s">
        <v>262</v>
      </c>
      <c r="C57" s="1" t="str">
        <f t="shared" si="0"/>
        <v>21:0035</v>
      </c>
      <c r="D57" s="1" t="str">
        <f t="shared" si="4"/>
        <v>21:0248</v>
      </c>
      <c r="E57" t="s">
        <v>263</v>
      </c>
      <c r="F57" t="s">
        <v>264</v>
      </c>
      <c r="H57">
        <v>56.773884899999999</v>
      </c>
      <c r="I57">
        <v>-115.2877675</v>
      </c>
      <c r="J57" s="1" t="str">
        <f t="shared" si="2"/>
        <v>Fluid (stream)</v>
      </c>
      <c r="K57" s="1" t="str">
        <f t="shared" si="3"/>
        <v>Filtered Water</v>
      </c>
      <c r="L57">
        <v>5</v>
      </c>
      <c r="M57" t="s">
        <v>87</v>
      </c>
      <c r="N57">
        <v>56</v>
      </c>
      <c r="O57">
        <v>91.951999999999998</v>
      </c>
      <c r="P57">
        <v>262</v>
      </c>
      <c r="Q57">
        <v>1.5289999999999999</v>
      </c>
      <c r="R57">
        <v>25.056999999999999</v>
      </c>
      <c r="S57">
        <v>67.388999999999996</v>
      </c>
      <c r="T57">
        <v>0.16400000000000001</v>
      </c>
      <c r="U57">
        <v>92.241</v>
      </c>
      <c r="W57">
        <v>4.3369999999999997</v>
      </c>
    </row>
    <row r="58" spans="1:23" hidden="1" x14ac:dyDescent="0.3">
      <c r="A58" t="s">
        <v>265</v>
      </c>
      <c r="B58" t="s">
        <v>266</v>
      </c>
      <c r="C58" s="1" t="str">
        <f t="shared" si="0"/>
        <v>21:0035</v>
      </c>
      <c r="D58" s="1" t="str">
        <f t="shared" si="4"/>
        <v>21:0248</v>
      </c>
      <c r="E58" t="s">
        <v>267</v>
      </c>
      <c r="F58" t="s">
        <v>268</v>
      </c>
      <c r="H58">
        <v>56.932769399999998</v>
      </c>
      <c r="I58">
        <v>-115.5040133</v>
      </c>
      <c r="J58" s="1" t="str">
        <f t="shared" si="2"/>
        <v>Fluid (stream)</v>
      </c>
      <c r="K58" s="1" t="str">
        <f t="shared" si="3"/>
        <v>Filtered Water</v>
      </c>
      <c r="L58">
        <v>5</v>
      </c>
      <c r="M58" t="s">
        <v>92</v>
      </c>
      <c r="N58">
        <v>57</v>
      </c>
      <c r="O58">
        <v>89.79</v>
      </c>
      <c r="P58">
        <v>58</v>
      </c>
      <c r="Q58">
        <v>3.121</v>
      </c>
      <c r="R58">
        <v>26.13</v>
      </c>
      <c r="S58">
        <v>43.695999999999998</v>
      </c>
      <c r="T58">
        <v>2.5000000000000001E-2</v>
      </c>
      <c r="U58">
        <v>21.905000000000001</v>
      </c>
      <c r="W58">
        <v>2.581</v>
      </c>
    </row>
    <row r="59" spans="1:23" hidden="1" x14ac:dyDescent="0.3">
      <c r="A59" t="s">
        <v>269</v>
      </c>
      <c r="B59" t="s">
        <v>270</v>
      </c>
      <c r="C59" s="1" t="str">
        <f t="shared" si="0"/>
        <v>21:0035</v>
      </c>
      <c r="D59" s="1" t="str">
        <f t="shared" si="4"/>
        <v>21:0248</v>
      </c>
      <c r="E59" t="s">
        <v>271</v>
      </c>
      <c r="F59" t="s">
        <v>272</v>
      </c>
      <c r="H59">
        <v>56.625323199999997</v>
      </c>
      <c r="I59">
        <v>-115.3054252</v>
      </c>
      <c r="J59" s="1" t="str">
        <f t="shared" si="2"/>
        <v>Fluid (stream)</v>
      </c>
      <c r="K59" s="1" t="str">
        <f t="shared" si="3"/>
        <v>Filtered Water</v>
      </c>
      <c r="L59">
        <v>6</v>
      </c>
      <c r="M59" t="s">
        <v>107</v>
      </c>
      <c r="N59">
        <v>58</v>
      </c>
    </row>
    <row r="60" spans="1:23" hidden="1" x14ac:dyDescent="0.3">
      <c r="A60" t="s">
        <v>273</v>
      </c>
      <c r="B60" t="s">
        <v>274</v>
      </c>
      <c r="C60" s="1" t="str">
        <f t="shared" si="0"/>
        <v>21:0035</v>
      </c>
      <c r="D60" s="1" t="str">
        <f t="shared" si="4"/>
        <v>21:0248</v>
      </c>
      <c r="E60" t="s">
        <v>271</v>
      </c>
      <c r="F60" t="s">
        <v>275</v>
      </c>
      <c r="H60">
        <v>56.625323199999997</v>
      </c>
      <c r="I60">
        <v>-115.3054252</v>
      </c>
      <c r="J60" s="1" t="str">
        <f t="shared" si="2"/>
        <v>Fluid (stream)</v>
      </c>
      <c r="K60" s="1" t="str">
        <f t="shared" si="3"/>
        <v>Filtered Water</v>
      </c>
      <c r="L60">
        <v>6</v>
      </c>
      <c r="M60" t="s">
        <v>111</v>
      </c>
      <c r="N60">
        <v>59</v>
      </c>
    </row>
    <row r="61" spans="1:23" hidden="1" x14ac:dyDescent="0.3">
      <c r="A61" t="s">
        <v>276</v>
      </c>
      <c r="B61" t="s">
        <v>277</v>
      </c>
      <c r="C61" s="1" t="str">
        <f t="shared" si="0"/>
        <v>21:0035</v>
      </c>
      <c r="D61" s="1" t="str">
        <f t="shared" si="4"/>
        <v>21:0248</v>
      </c>
      <c r="E61" t="s">
        <v>278</v>
      </c>
      <c r="F61" t="s">
        <v>279</v>
      </c>
      <c r="H61">
        <v>56.833762100000001</v>
      </c>
      <c r="I61">
        <v>-115.2306329</v>
      </c>
      <c r="J61" s="1" t="str">
        <f t="shared" si="2"/>
        <v>Fluid (stream)</v>
      </c>
      <c r="K61" s="1" t="str">
        <f t="shared" si="3"/>
        <v>Filtered Water</v>
      </c>
      <c r="L61">
        <v>6</v>
      </c>
      <c r="M61" t="s">
        <v>27</v>
      </c>
      <c r="N61">
        <v>60</v>
      </c>
    </row>
    <row r="62" spans="1:23" hidden="1" x14ac:dyDescent="0.3">
      <c r="A62" t="s">
        <v>280</v>
      </c>
      <c r="B62" t="s">
        <v>281</v>
      </c>
      <c r="C62" s="1" t="str">
        <f t="shared" si="0"/>
        <v>21:0035</v>
      </c>
      <c r="D62" s="1" t="str">
        <f t="shared" si="4"/>
        <v>21:0248</v>
      </c>
      <c r="E62" t="s">
        <v>282</v>
      </c>
      <c r="F62" t="s">
        <v>283</v>
      </c>
      <c r="H62">
        <v>56.991059200000002</v>
      </c>
      <c r="I62">
        <v>-115.1364518</v>
      </c>
      <c r="J62" s="1" t="str">
        <f t="shared" si="2"/>
        <v>Fluid (stream)</v>
      </c>
      <c r="K62" s="1" t="str">
        <f t="shared" si="3"/>
        <v>Filtered Water</v>
      </c>
      <c r="L62">
        <v>6</v>
      </c>
      <c r="M62" t="s">
        <v>32</v>
      </c>
      <c r="N62">
        <v>61</v>
      </c>
    </row>
    <row r="63" spans="1:23" hidden="1" x14ac:dyDescent="0.3">
      <c r="A63" t="s">
        <v>284</v>
      </c>
      <c r="B63" t="s">
        <v>285</v>
      </c>
      <c r="C63" s="1" t="str">
        <f t="shared" si="0"/>
        <v>21:0035</v>
      </c>
      <c r="D63" s="1" t="str">
        <f t="shared" si="4"/>
        <v>21:0248</v>
      </c>
      <c r="E63" t="s">
        <v>286</v>
      </c>
      <c r="F63" t="s">
        <v>287</v>
      </c>
      <c r="H63">
        <v>56.969671599999998</v>
      </c>
      <c r="I63">
        <v>-115.17341930000001</v>
      </c>
      <c r="J63" s="1" t="str">
        <f t="shared" si="2"/>
        <v>Fluid (stream)</v>
      </c>
      <c r="K63" s="1" t="str">
        <f t="shared" si="3"/>
        <v>Filtered Water</v>
      </c>
      <c r="L63">
        <v>6</v>
      </c>
      <c r="M63" t="s">
        <v>37</v>
      </c>
      <c r="N63">
        <v>62</v>
      </c>
    </row>
    <row r="64" spans="1:23" hidden="1" x14ac:dyDescent="0.3">
      <c r="A64" t="s">
        <v>288</v>
      </c>
      <c r="B64" t="s">
        <v>289</v>
      </c>
      <c r="C64" s="1" t="str">
        <f t="shared" si="0"/>
        <v>21:0035</v>
      </c>
      <c r="D64" s="1" t="str">
        <f t="shared" si="4"/>
        <v>21:0248</v>
      </c>
      <c r="E64" t="s">
        <v>290</v>
      </c>
      <c r="F64" t="s">
        <v>291</v>
      </c>
      <c r="H64">
        <v>56.964883</v>
      </c>
      <c r="I64">
        <v>-115.0571834</v>
      </c>
      <c r="J64" s="1" t="str">
        <f t="shared" si="2"/>
        <v>Fluid (stream)</v>
      </c>
      <c r="K64" s="1" t="str">
        <f t="shared" si="3"/>
        <v>Filtered Water</v>
      </c>
      <c r="L64">
        <v>6</v>
      </c>
      <c r="M64" t="s">
        <v>42</v>
      </c>
      <c r="N64">
        <v>63</v>
      </c>
    </row>
    <row r="65" spans="1:23" hidden="1" x14ac:dyDescent="0.3">
      <c r="A65" t="s">
        <v>292</v>
      </c>
      <c r="B65" t="s">
        <v>293</v>
      </c>
      <c r="C65" s="1" t="str">
        <f t="shared" si="0"/>
        <v>21:0035</v>
      </c>
      <c r="D65" s="1" t="str">
        <f t="shared" si="4"/>
        <v>21:0248</v>
      </c>
      <c r="E65" t="s">
        <v>294</v>
      </c>
      <c r="F65" t="s">
        <v>295</v>
      </c>
      <c r="H65">
        <v>56.711239499999998</v>
      </c>
      <c r="I65">
        <v>-114.97758039999999</v>
      </c>
      <c r="J65" s="1" t="str">
        <f t="shared" si="2"/>
        <v>Fluid (stream)</v>
      </c>
      <c r="K65" s="1" t="str">
        <f t="shared" si="3"/>
        <v>Filtered Water</v>
      </c>
      <c r="L65">
        <v>7</v>
      </c>
      <c r="M65" t="s">
        <v>107</v>
      </c>
      <c r="N65">
        <v>64</v>
      </c>
      <c r="O65">
        <v>45.517000000000003</v>
      </c>
      <c r="P65">
        <v>376</v>
      </c>
      <c r="Q65">
        <v>1.6220000000000001</v>
      </c>
      <c r="R65">
        <v>12.69</v>
      </c>
      <c r="S65">
        <v>8.8460000000000001</v>
      </c>
      <c r="T65">
        <v>2.5000000000000001E-2</v>
      </c>
      <c r="U65">
        <v>6.0780000000000003</v>
      </c>
      <c r="W65">
        <v>2.2240000000000002</v>
      </c>
    </row>
    <row r="66" spans="1:23" hidden="1" x14ac:dyDescent="0.3">
      <c r="A66" t="s">
        <v>296</v>
      </c>
      <c r="B66" t="s">
        <v>297</v>
      </c>
      <c r="C66" s="1" t="str">
        <f t="shared" ref="C66:C129" si="5">HYPERLINK("http://geochem.nrcan.gc.ca/cdogs/content/bdl/bdl210035_e.htm", "21:0035")</f>
        <v>21:0035</v>
      </c>
      <c r="D66" s="1" t="str">
        <f t="shared" si="4"/>
        <v>21:0248</v>
      </c>
      <c r="E66" t="s">
        <v>294</v>
      </c>
      <c r="F66" t="s">
        <v>298</v>
      </c>
      <c r="H66">
        <v>56.711239499999998</v>
      </c>
      <c r="I66">
        <v>-114.97758039999999</v>
      </c>
      <c r="J66" s="1" t="str">
        <f t="shared" ref="J66:J129" si="6">HYPERLINK("http://geochem.nrcan.gc.ca/cdogs/content/kwd/kwd020018_e.htm", "Fluid (stream)")</f>
        <v>Fluid (stream)</v>
      </c>
      <c r="K66" s="1" t="str">
        <f t="shared" ref="K66:K129" si="7">HYPERLINK("http://geochem.nrcan.gc.ca/cdogs/content/kwd/kwd080009_e.htm", "Filtered Water")</f>
        <v>Filtered Water</v>
      </c>
      <c r="L66">
        <v>7</v>
      </c>
      <c r="M66" t="s">
        <v>111</v>
      </c>
      <c r="N66">
        <v>65</v>
      </c>
    </row>
    <row r="67" spans="1:23" hidden="1" x14ac:dyDescent="0.3">
      <c r="A67" t="s">
        <v>299</v>
      </c>
      <c r="B67" t="s">
        <v>300</v>
      </c>
      <c r="C67" s="1" t="str">
        <f t="shared" si="5"/>
        <v>21:0035</v>
      </c>
      <c r="D67" s="1" t="str">
        <f t="shared" si="4"/>
        <v>21:0248</v>
      </c>
      <c r="E67" t="s">
        <v>301</v>
      </c>
      <c r="F67" t="s">
        <v>302</v>
      </c>
      <c r="H67">
        <v>56.769761600000002</v>
      </c>
      <c r="I67">
        <v>-114.83838470000001</v>
      </c>
      <c r="J67" s="1" t="str">
        <f t="shared" si="6"/>
        <v>Fluid (stream)</v>
      </c>
      <c r="K67" s="1" t="str">
        <f t="shared" si="7"/>
        <v>Filtered Water</v>
      </c>
      <c r="L67">
        <v>7</v>
      </c>
      <c r="M67" t="s">
        <v>27</v>
      </c>
      <c r="N67">
        <v>66</v>
      </c>
      <c r="O67">
        <v>24.318000000000001</v>
      </c>
      <c r="P67">
        <v>135</v>
      </c>
      <c r="Q67">
        <v>0.34300000000000003</v>
      </c>
      <c r="R67">
        <v>7.1260000000000003</v>
      </c>
      <c r="S67">
        <v>1.2829999999999999</v>
      </c>
      <c r="T67">
        <v>2.5000000000000001E-2</v>
      </c>
      <c r="U67">
        <v>0.52700000000000002</v>
      </c>
      <c r="W67">
        <v>3.347</v>
      </c>
    </row>
    <row r="68" spans="1:23" hidden="1" x14ac:dyDescent="0.3">
      <c r="A68" t="s">
        <v>303</v>
      </c>
      <c r="B68" t="s">
        <v>304</v>
      </c>
      <c r="C68" s="1" t="str">
        <f t="shared" si="5"/>
        <v>21:0035</v>
      </c>
      <c r="D68" s="1" t="str">
        <f t="shared" si="4"/>
        <v>21:0248</v>
      </c>
      <c r="E68" t="s">
        <v>305</v>
      </c>
      <c r="F68" t="s">
        <v>306</v>
      </c>
      <c r="H68">
        <v>56.875798699999997</v>
      </c>
      <c r="I68">
        <v>-114.7881508</v>
      </c>
      <c r="J68" s="1" t="str">
        <f t="shared" si="6"/>
        <v>Fluid (stream)</v>
      </c>
      <c r="K68" s="1" t="str">
        <f t="shared" si="7"/>
        <v>Filtered Water</v>
      </c>
      <c r="L68">
        <v>7</v>
      </c>
      <c r="M68" t="s">
        <v>32</v>
      </c>
      <c r="N68">
        <v>67</v>
      </c>
      <c r="O68">
        <v>40.002000000000002</v>
      </c>
      <c r="P68">
        <v>613</v>
      </c>
      <c r="Q68">
        <v>0.87</v>
      </c>
      <c r="R68">
        <v>10.608000000000001</v>
      </c>
      <c r="S68">
        <v>8.5850000000000009</v>
      </c>
      <c r="T68">
        <v>2.5000000000000001E-2</v>
      </c>
      <c r="U68">
        <v>6.266</v>
      </c>
      <c r="W68">
        <v>3.1589999999999998</v>
      </c>
    </row>
    <row r="69" spans="1:23" hidden="1" x14ac:dyDescent="0.3">
      <c r="A69" t="s">
        <v>307</v>
      </c>
      <c r="B69" t="s">
        <v>308</v>
      </c>
      <c r="C69" s="1" t="str">
        <f t="shared" si="5"/>
        <v>21:0035</v>
      </c>
      <c r="D69" s="1" t="str">
        <f t="shared" si="4"/>
        <v>21:0248</v>
      </c>
      <c r="E69" t="s">
        <v>309</v>
      </c>
      <c r="F69" t="s">
        <v>310</v>
      </c>
      <c r="H69">
        <v>56.856929999999998</v>
      </c>
      <c r="I69">
        <v>-114.7396734</v>
      </c>
      <c r="J69" s="1" t="str">
        <f t="shared" si="6"/>
        <v>Fluid (stream)</v>
      </c>
      <c r="K69" s="1" t="str">
        <f t="shared" si="7"/>
        <v>Filtered Water</v>
      </c>
      <c r="L69">
        <v>7</v>
      </c>
      <c r="M69" t="s">
        <v>37</v>
      </c>
      <c r="N69">
        <v>68</v>
      </c>
    </row>
    <row r="70" spans="1:23" hidden="1" x14ac:dyDescent="0.3">
      <c r="A70" t="s">
        <v>311</v>
      </c>
      <c r="B70" t="s">
        <v>312</v>
      </c>
      <c r="C70" s="1" t="str">
        <f t="shared" si="5"/>
        <v>21:0035</v>
      </c>
      <c r="D70" s="1" t="str">
        <f t="shared" si="4"/>
        <v>21:0248</v>
      </c>
      <c r="E70" t="s">
        <v>313</v>
      </c>
      <c r="F70" t="s">
        <v>314</v>
      </c>
      <c r="H70">
        <v>56.825741700000002</v>
      </c>
      <c r="I70">
        <v>-114.8052474</v>
      </c>
      <c r="J70" s="1" t="str">
        <f t="shared" si="6"/>
        <v>Fluid (stream)</v>
      </c>
      <c r="K70" s="1" t="str">
        <f t="shared" si="7"/>
        <v>Filtered Water</v>
      </c>
      <c r="L70">
        <v>7</v>
      </c>
      <c r="M70" t="s">
        <v>42</v>
      </c>
      <c r="N70">
        <v>69</v>
      </c>
    </row>
    <row r="71" spans="1:23" hidden="1" x14ac:dyDescent="0.3">
      <c r="A71" t="s">
        <v>315</v>
      </c>
      <c r="B71" t="s">
        <v>316</v>
      </c>
      <c r="C71" s="1" t="str">
        <f t="shared" si="5"/>
        <v>21:0035</v>
      </c>
      <c r="D71" s="1" t="str">
        <f t="shared" si="4"/>
        <v>21:0248</v>
      </c>
      <c r="E71" t="s">
        <v>317</v>
      </c>
      <c r="F71" t="s">
        <v>318</v>
      </c>
      <c r="H71">
        <v>56.742771900000001</v>
      </c>
      <c r="I71">
        <v>-114.6674891</v>
      </c>
      <c r="J71" s="1" t="str">
        <f t="shared" si="6"/>
        <v>Fluid (stream)</v>
      </c>
      <c r="K71" s="1" t="str">
        <f t="shared" si="7"/>
        <v>Filtered Water</v>
      </c>
      <c r="L71">
        <v>7</v>
      </c>
      <c r="M71" t="s">
        <v>47</v>
      </c>
      <c r="N71">
        <v>70</v>
      </c>
      <c r="O71">
        <v>16.166</v>
      </c>
      <c r="P71">
        <v>104</v>
      </c>
      <c r="Q71">
        <v>1.0109999999999999</v>
      </c>
      <c r="R71">
        <v>4.51</v>
      </c>
      <c r="S71">
        <v>1.9530000000000001</v>
      </c>
      <c r="T71">
        <v>2.5000000000000001E-2</v>
      </c>
      <c r="U71">
        <v>1.101</v>
      </c>
      <c r="W71">
        <v>1.573</v>
      </c>
    </row>
    <row r="72" spans="1:23" hidden="1" x14ac:dyDescent="0.3">
      <c r="A72" t="s">
        <v>319</v>
      </c>
      <c r="B72" t="s">
        <v>320</v>
      </c>
      <c r="C72" s="1" t="str">
        <f t="shared" si="5"/>
        <v>21:0035</v>
      </c>
      <c r="D72" s="1" t="str">
        <f t="shared" si="4"/>
        <v>21:0248</v>
      </c>
      <c r="E72" t="s">
        <v>321</v>
      </c>
      <c r="F72" t="s">
        <v>322</v>
      </c>
      <c r="H72">
        <v>56.828243299999997</v>
      </c>
      <c r="I72">
        <v>-114.6240671</v>
      </c>
      <c r="J72" s="1" t="str">
        <f t="shared" si="6"/>
        <v>Fluid (stream)</v>
      </c>
      <c r="K72" s="1" t="str">
        <f t="shared" si="7"/>
        <v>Filtered Water</v>
      </c>
      <c r="L72">
        <v>7</v>
      </c>
      <c r="M72" t="s">
        <v>52</v>
      </c>
      <c r="N72">
        <v>71</v>
      </c>
      <c r="O72">
        <v>20.332000000000001</v>
      </c>
      <c r="P72">
        <v>223</v>
      </c>
      <c r="Q72">
        <v>0.54500000000000004</v>
      </c>
      <c r="R72">
        <v>5.1360000000000001</v>
      </c>
      <c r="S72">
        <v>0.93</v>
      </c>
      <c r="T72">
        <v>2.5000000000000001E-2</v>
      </c>
      <c r="U72">
        <v>0.42399999999999999</v>
      </c>
      <c r="W72">
        <v>2.2090000000000001</v>
      </c>
    </row>
    <row r="73" spans="1:23" hidden="1" x14ac:dyDescent="0.3">
      <c r="A73" t="s">
        <v>323</v>
      </c>
      <c r="B73" t="s">
        <v>324</v>
      </c>
      <c r="C73" s="1" t="str">
        <f t="shared" si="5"/>
        <v>21:0035</v>
      </c>
      <c r="D73" s="1" t="str">
        <f t="shared" si="4"/>
        <v>21:0248</v>
      </c>
      <c r="E73" t="s">
        <v>325</v>
      </c>
      <c r="F73" t="s">
        <v>326</v>
      </c>
      <c r="H73">
        <v>56.606669500000002</v>
      </c>
      <c r="I73">
        <v>-115.8044907</v>
      </c>
      <c r="J73" s="1" t="str">
        <f t="shared" si="6"/>
        <v>Fluid (stream)</v>
      </c>
      <c r="K73" s="1" t="str">
        <f t="shared" si="7"/>
        <v>Filtered Water</v>
      </c>
      <c r="L73">
        <v>7</v>
      </c>
      <c r="M73" t="s">
        <v>57</v>
      </c>
      <c r="N73">
        <v>72</v>
      </c>
      <c r="O73">
        <v>52.734000000000002</v>
      </c>
      <c r="P73">
        <v>269</v>
      </c>
      <c r="Q73">
        <v>1.3540000000000001</v>
      </c>
      <c r="R73">
        <v>17.748000000000001</v>
      </c>
      <c r="S73">
        <v>8.5719999999999992</v>
      </c>
      <c r="T73">
        <v>2.5000000000000001E-2</v>
      </c>
      <c r="U73">
        <v>3.3759999999999999</v>
      </c>
      <c r="W73">
        <v>2.2000000000000002</v>
      </c>
    </row>
    <row r="74" spans="1:23" hidden="1" x14ac:dyDescent="0.3">
      <c r="A74" t="s">
        <v>327</v>
      </c>
      <c r="B74" t="s">
        <v>328</v>
      </c>
      <c r="C74" s="1" t="str">
        <f t="shared" si="5"/>
        <v>21:0035</v>
      </c>
      <c r="D74" s="1" t="str">
        <f t="shared" si="4"/>
        <v>21:0248</v>
      </c>
      <c r="E74" t="s">
        <v>329</v>
      </c>
      <c r="F74" t="s">
        <v>330</v>
      </c>
      <c r="H74">
        <v>56.787585700000001</v>
      </c>
      <c r="I74">
        <v>-115.9752659</v>
      </c>
      <c r="J74" s="1" t="str">
        <f t="shared" si="6"/>
        <v>Fluid (stream)</v>
      </c>
      <c r="K74" s="1" t="str">
        <f t="shared" si="7"/>
        <v>Filtered Water</v>
      </c>
      <c r="L74">
        <v>7</v>
      </c>
      <c r="M74" t="s">
        <v>62</v>
      </c>
      <c r="N74">
        <v>73</v>
      </c>
    </row>
    <row r="75" spans="1:23" hidden="1" x14ac:dyDescent="0.3">
      <c r="A75" t="s">
        <v>331</v>
      </c>
      <c r="B75" t="s">
        <v>332</v>
      </c>
      <c r="C75" s="1" t="str">
        <f t="shared" si="5"/>
        <v>21:0035</v>
      </c>
      <c r="D75" s="1" t="str">
        <f t="shared" si="4"/>
        <v>21:0248</v>
      </c>
      <c r="E75" t="s">
        <v>333</v>
      </c>
      <c r="F75" t="s">
        <v>334</v>
      </c>
      <c r="H75">
        <v>56.899940000000001</v>
      </c>
      <c r="I75">
        <v>-115.9344753</v>
      </c>
      <c r="J75" s="1" t="str">
        <f t="shared" si="6"/>
        <v>Fluid (stream)</v>
      </c>
      <c r="K75" s="1" t="str">
        <f t="shared" si="7"/>
        <v>Filtered Water</v>
      </c>
      <c r="L75">
        <v>7</v>
      </c>
      <c r="M75" t="s">
        <v>67</v>
      </c>
      <c r="N75">
        <v>74</v>
      </c>
    </row>
    <row r="76" spans="1:23" hidden="1" x14ac:dyDescent="0.3">
      <c r="A76" t="s">
        <v>335</v>
      </c>
      <c r="B76" t="s">
        <v>336</v>
      </c>
      <c r="C76" s="1" t="str">
        <f t="shared" si="5"/>
        <v>21:0035</v>
      </c>
      <c r="D76" s="1" t="str">
        <f t="shared" si="4"/>
        <v>21:0248</v>
      </c>
      <c r="E76" t="s">
        <v>337</v>
      </c>
      <c r="F76" t="s">
        <v>338</v>
      </c>
      <c r="H76">
        <v>56.966084799999997</v>
      </c>
      <c r="I76">
        <v>-115.9453673</v>
      </c>
      <c r="J76" s="1" t="str">
        <f t="shared" si="6"/>
        <v>Fluid (stream)</v>
      </c>
      <c r="K76" s="1" t="str">
        <f t="shared" si="7"/>
        <v>Filtered Water</v>
      </c>
      <c r="L76">
        <v>7</v>
      </c>
      <c r="M76" t="s">
        <v>72</v>
      </c>
      <c r="N76">
        <v>75</v>
      </c>
      <c r="O76">
        <v>50.329000000000001</v>
      </c>
      <c r="P76">
        <v>267</v>
      </c>
      <c r="Q76">
        <v>1.534</v>
      </c>
      <c r="R76">
        <v>10.805999999999999</v>
      </c>
      <c r="S76">
        <v>2.2599999999999998</v>
      </c>
      <c r="T76">
        <v>2.5000000000000001E-2</v>
      </c>
      <c r="U76">
        <v>1.329</v>
      </c>
      <c r="W76">
        <v>3.6930000000000001</v>
      </c>
    </row>
    <row r="77" spans="1:23" hidden="1" x14ac:dyDescent="0.3">
      <c r="A77" t="s">
        <v>339</v>
      </c>
      <c r="B77" t="s">
        <v>340</v>
      </c>
      <c r="C77" s="1" t="str">
        <f t="shared" si="5"/>
        <v>21:0035</v>
      </c>
      <c r="D77" s="1" t="str">
        <f t="shared" si="4"/>
        <v>21:0248</v>
      </c>
      <c r="E77" t="s">
        <v>341</v>
      </c>
      <c r="F77" t="s">
        <v>342</v>
      </c>
      <c r="H77">
        <v>56.969068100000001</v>
      </c>
      <c r="I77">
        <v>-115.95184620000001</v>
      </c>
      <c r="J77" s="1" t="str">
        <f t="shared" si="6"/>
        <v>Fluid (stream)</v>
      </c>
      <c r="K77" s="1" t="str">
        <f t="shared" si="7"/>
        <v>Filtered Water</v>
      </c>
      <c r="L77">
        <v>7</v>
      </c>
      <c r="M77" t="s">
        <v>77</v>
      </c>
      <c r="N77">
        <v>76</v>
      </c>
      <c r="O77">
        <v>46.26</v>
      </c>
      <c r="P77">
        <v>2017</v>
      </c>
      <c r="Q77">
        <v>0.90100000000000002</v>
      </c>
      <c r="R77">
        <v>10.77</v>
      </c>
      <c r="S77">
        <v>2.3039999999999998</v>
      </c>
      <c r="T77">
        <v>7.1999999999999995E-2</v>
      </c>
      <c r="U77">
        <v>0.70299999999999996</v>
      </c>
      <c r="W77">
        <v>3.9689999999999999</v>
      </c>
    </row>
    <row r="78" spans="1:23" hidden="1" x14ac:dyDescent="0.3">
      <c r="A78" t="s">
        <v>343</v>
      </c>
      <c r="B78" t="s">
        <v>344</v>
      </c>
      <c r="C78" s="1" t="str">
        <f t="shared" si="5"/>
        <v>21:0035</v>
      </c>
      <c r="D78" s="1" t="str">
        <f t="shared" si="4"/>
        <v>21:0248</v>
      </c>
      <c r="E78" t="s">
        <v>345</v>
      </c>
      <c r="F78" t="s">
        <v>346</v>
      </c>
      <c r="H78">
        <v>57.003137899999999</v>
      </c>
      <c r="I78">
        <v>-116.0130905</v>
      </c>
      <c r="J78" s="1" t="str">
        <f t="shared" si="6"/>
        <v>Fluid (stream)</v>
      </c>
      <c r="K78" s="1" t="str">
        <f t="shared" si="7"/>
        <v>Filtered Water</v>
      </c>
      <c r="L78">
        <v>7</v>
      </c>
      <c r="M78" t="s">
        <v>82</v>
      </c>
      <c r="N78">
        <v>77</v>
      </c>
      <c r="O78">
        <v>40.731000000000002</v>
      </c>
      <c r="P78">
        <v>547</v>
      </c>
      <c r="Q78">
        <v>0.93500000000000005</v>
      </c>
      <c r="R78">
        <v>8.9429999999999996</v>
      </c>
      <c r="S78">
        <v>1.68</v>
      </c>
      <c r="T78">
        <v>2.5000000000000001E-2</v>
      </c>
      <c r="U78">
        <v>2.21</v>
      </c>
      <c r="W78">
        <v>3.7040000000000002</v>
      </c>
    </row>
    <row r="79" spans="1:23" hidden="1" x14ac:dyDescent="0.3">
      <c r="A79" t="s">
        <v>347</v>
      </c>
      <c r="B79" t="s">
        <v>348</v>
      </c>
      <c r="C79" s="1" t="str">
        <f t="shared" si="5"/>
        <v>21:0035</v>
      </c>
      <c r="D79" s="1" t="str">
        <f t="shared" si="4"/>
        <v>21:0248</v>
      </c>
      <c r="E79" t="s">
        <v>349</v>
      </c>
      <c r="F79" t="s">
        <v>350</v>
      </c>
      <c r="H79">
        <v>56.945359400000001</v>
      </c>
      <c r="I79">
        <v>-115.80544690000001</v>
      </c>
      <c r="J79" s="1" t="str">
        <f t="shared" si="6"/>
        <v>Fluid (stream)</v>
      </c>
      <c r="K79" s="1" t="str">
        <f t="shared" si="7"/>
        <v>Filtered Water</v>
      </c>
      <c r="L79">
        <v>7</v>
      </c>
      <c r="M79" t="s">
        <v>87</v>
      </c>
      <c r="N79">
        <v>78</v>
      </c>
    </row>
    <row r="80" spans="1:23" hidden="1" x14ac:dyDescent="0.3">
      <c r="A80" t="s">
        <v>351</v>
      </c>
      <c r="B80" t="s">
        <v>352</v>
      </c>
      <c r="C80" s="1" t="str">
        <f t="shared" si="5"/>
        <v>21:0035</v>
      </c>
      <c r="D80" s="1" t="str">
        <f t="shared" si="4"/>
        <v>21:0248</v>
      </c>
      <c r="E80" t="s">
        <v>353</v>
      </c>
      <c r="F80" t="s">
        <v>354</v>
      </c>
      <c r="H80">
        <v>56.918917800000003</v>
      </c>
      <c r="I80">
        <v>-115.7708727</v>
      </c>
      <c r="J80" s="1" t="str">
        <f t="shared" si="6"/>
        <v>Fluid (stream)</v>
      </c>
      <c r="K80" s="1" t="str">
        <f t="shared" si="7"/>
        <v>Filtered Water</v>
      </c>
      <c r="L80">
        <v>7</v>
      </c>
      <c r="M80" t="s">
        <v>92</v>
      </c>
      <c r="N80">
        <v>79</v>
      </c>
    </row>
    <row r="81" spans="1:23" hidden="1" x14ac:dyDescent="0.3">
      <c r="A81" t="s">
        <v>355</v>
      </c>
      <c r="B81" t="s">
        <v>356</v>
      </c>
      <c r="C81" s="1" t="str">
        <f t="shared" si="5"/>
        <v>21:0035</v>
      </c>
      <c r="D81" s="1" t="str">
        <f t="shared" si="4"/>
        <v>21:0248</v>
      </c>
      <c r="E81" t="s">
        <v>357</v>
      </c>
      <c r="F81" t="s">
        <v>358</v>
      </c>
      <c r="H81">
        <v>56.873383099999998</v>
      </c>
      <c r="I81">
        <v>-115.84180619999999</v>
      </c>
      <c r="J81" s="1" t="str">
        <f t="shared" si="6"/>
        <v>Fluid (stream)</v>
      </c>
      <c r="K81" s="1" t="str">
        <f t="shared" si="7"/>
        <v>Filtered Water</v>
      </c>
      <c r="L81">
        <v>7</v>
      </c>
      <c r="M81" t="s">
        <v>97</v>
      </c>
      <c r="N81">
        <v>80</v>
      </c>
    </row>
    <row r="82" spans="1:23" hidden="1" x14ac:dyDescent="0.3">
      <c r="A82" t="s">
        <v>359</v>
      </c>
      <c r="B82" t="s">
        <v>360</v>
      </c>
      <c r="C82" s="1" t="str">
        <f t="shared" si="5"/>
        <v>21:0035</v>
      </c>
      <c r="D82" s="1" t="str">
        <f t="shared" si="4"/>
        <v>21:0248</v>
      </c>
      <c r="E82" t="s">
        <v>361</v>
      </c>
      <c r="F82" t="s">
        <v>362</v>
      </c>
      <c r="H82">
        <v>56.863121900000003</v>
      </c>
      <c r="I82">
        <v>-115.764764</v>
      </c>
      <c r="J82" s="1" t="str">
        <f t="shared" si="6"/>
        <v>Fluid (stream)</v>
      </c>
      <c r="K82" s="1" t="str">
        <f t="shared" si="7"/>
        <v>Filtered Water</v>
      </c>
      <c r="L82">
        <v>7</v>
      </c>
      <c r="M82" t="s">
        <v>102</v>
      </c>
      <c r="N82">
        <v>81</v>
      </c>
    </row>
    <row r="83" spans="1:23" hidden="1" x14ac:dyDescent="0.3">
      <c r="A83" t="s">
        <v>363</v>
      </c>
      <c r="B83" t="s">
        <v>364</v>
      </c>
      <c r="C83" s="1" t="str">
        <f t="shared" si="5"/>
        <v>21:0035</v>
      </c>
      <c r="D83" s="1" t="str">
        <f t="shared" si="4"/>
        <v>21:0248</v>
      </c>
      <c r="E83" t="s">
        <v>365</v>
      </c>
      <c r="F83" t="s">
        <v>366</v>
      </c>
      <c r="H83">
        <v>56.953516499999999</v>
      </c>
      <c r="I83">
        <v>-115.7156021</v>
      </c>
      <c r="J83" s="1" t="str">
        <f t="shared" si="6"/>
        <v>Fluid (stream)</v>
      </c>
      <c r="K83" s="1" t="str">
        <f t="shared" si="7"/>
        <v>Filtered Water</v>
      </c>
      <c r="L83">
        <v>8</v>
      </c>
      <c r="M83" t="s">
        <v>27</v>
      </c>
      <c r="N83">
        <v>82</v>
      </c>
      <c r="O83">
        <v>48.244</v>
      </c>
      <c r="P83">
        <v>1646</v>
      </c>
      <c r="Q83">
        <v>1.423</v>
      </c>
      <c r="R83">
        <v>9.8870000000000005</v>
      </c>
      <c r="S83">
        <v>1.724</v>
      </c>
      <c r="T83">
        <v>5.5E-2</v>
      </c>
      <c r="U83">
        <v>0.53200000000000003</v>
      </c>
      <c r="W83">
        <v>3.335</v>
      </c>
    </row>
    <row r="84" spans="1:23" hidden="1" x14ac:dyDescent="0.3">
      <c r="A84" t="s">
        <v>367</v>
      </c>
      <c r="B84" t="s">
        <v>368</v>
      </c>
      <c r="C84" s="1" t="str">
        <f t="shared" si="5"/>
        <v>21:0035</v>
      </c>
      <c r="D84" s="1" t="str">
        <f t="shared" si="4"/>
        <v>21:0248</v>
      </c>
      <c r="E84" t="s">
        <v>369</v>
      </c>
      <c r="F84" t="s">
        <v>370</v>
      </c>
      <c r="H84">
        <v>56.966814499999998</v>
      </c>
      <c r="I84">
        <v>-115.70879499999999</v>
      </c>
      <c r="J84" s="1" t="str">
        <f t="shared" si="6"/>
        <v>Fluid (stream)</v>
      </c>
      <c r="K84" s="1" t="str">
        <f t="shared" si="7"/>
        <v>Filtered Water</v>
      </c>
      <c r="L84">
        <v>8</v>
      </c>
      <c r="M84" t="s">
        <v>32</v>
      </c>
      <c r="N84">
        <v>83</v>
      </c>
    </row>
    <row r="85" spans="1:23" hidden="1" x14ac:dyDescent="0.3">
      <c r="A85" t="s">
        <v>371</v>
      </c>
      <c r="B85" t="s">
        <v>372</v>
      </c>
      <c r="C85" s="1" t="str">
        <f t="shared" si="5"/>
        <v>21:0035</v>
      </c>
      <c r="D85" s="1" t="str">
        <f t="shared" si="4"/>
        <v>21:0248</v>
      </c>
      <c r="E85" t="s">
        <v>373</v>
      </c>
      <c r="F85" t="s">
        <v>374</v>
      </c>
      <c r="H85">
        <v>56.913494399999998</v>
      </c>
      <c r="I85">
        <v>-115.59941790000001</v>
      </c>
      <c r="J85" s="1" t="str">
        <f t="shared" si="6"/>
        <v>Fluid (stream)</v>
      </c>
      <c r="K85" s="1" t="str">
        <f t="shared" si="7"/>
        <v>Filtered Water</v>
      </c>
      <c r="L85">
        <v>8</v>
      </c>
      <c r="M85" t="s">
        <v>37</v>
      </c>
      <c r="N85">
        <v>84</v>
      </c>
      <c r="O85">
        <v>144.91900000000001</v>
      </c>
      <c r="P85">
        <v>244</v>
      </c>
      <c r="Q85">
        <v>2.7959999999999998</v>
      </c>
      <c r="R85">
        <v>33.814999999999998</v>
      </c>
      <c r="S85">
        <v>102.43899999999999</v>
      </c>
      <c r="T85">
        <v>2.5000000000000001E-2</v>
      </c>
      <c r="U85">
        <v>105.44499999999999</v>
      </c>
      <c r="W85">
        <v>4.5060000000000002</v>
      </c>
    </row>
    <row r="86" spans="1:23" hidden="1" x14ac:dyDescent="0.3">
      <c r="A86" t="s">
        <v>375</v>
      </c>
      <c r="B86" t="s">
        <v>376</v>
      </c>
      <c r="C86" s="1" t="str">
        <f t="shared" si="5"/>
        <v>21:0035</v>
      </c>
      <c r="D86" s="1" t="str">
        <f t="shared" si="4"/>
        <v>21:0248</v>
      </c>
      <c r="E86" t="s">
        <v>377</v>
      </c>
      <c r="F86" t="s">
        <v>378</v>
      </c>
      <c r="H86">
        <v>56.904665199999997</v>
      </c>
      <c r="I86">
        <v>-115.6036404</v>
      </c>
      <c r="J86" s="1" t="str">
        <f t="shared" si="6"/>
        <v>Fluid (stream)</v>
      </c>
      <c r="K86" s="1" t="str">
        <f t="shared" si="7"/>
        <v>Filtered Water</v>
      </c>
      <c r="L86">
        <v>8</v>
      </c>
      <c r="M86" t="s">
        <v>42</v>
      </c>
      <c r="N86">
        <v>85</v>
      </c>
    </row>
    <row r="87" spans="1:23" hidden="1" x14ac:dyDescent="0.3">
      <c r="A87" t="s">
        <v>379</v>
      </c>
      <c r="B87" t="s">
        <v>380</v>
      </c>
      <c r="C87" s="1" t="str">
        <f t="shared" si="5"/>
        <v>21:0035</v>
      </c>
      <c r="D87" s="1" t="str">
        <f t="shared" si="4"/>
        <v>21:0248</v>
      </c>
      <c r="E87" t="s">
        <v>381</v>
      </c>
      <c r="F87" t="s">
        <v>382</v>
      </c>
      <c r="H87">
        <v>56.864669599999999</v>
      </c>
      <c r="I87">
        <v>-115.6078708</v>
      </c>
      <c r="J87" s="1" t="str">
        <f t="shared" si="6"/>
        <v>Fluid (stream)</v>
      </c>
      <c r="K87" s="1" t="str">
        <f t="shared" si="7"/>
        <v>Filtered Water</v>
      </c>
      <c r="L87">
        <v>8</v>
      </c>
      <c r="M87" t="s">
        <v>47</v>
      </c>
      <c r="N87">
        <v>86</v>
      </c>
      <c r="O87">
        <v>137.577</v>
      </c>
      <c r="P87">
        <v>121</v>
      </c>
      <c r="Q87">
        <v>4.3739999999999997</v>
      </c>
      <c r="R87">
        <v>31.222000000000001</v>
      </c>
      <c r="S87">
        <v>13.061</v>
      </c>
      <c r="T87">
        <v>2.5000000000000001E-2</v>
      </c>
      <c r="U87">
        <v>5.7939999999999996</v>
      </c>
      <c r="W87">
        <v>5.9480000000000004</v>
      </c>
    </row>
    <row r="88" spans="1:23" hidden="1" x14ac:dyDescent="0.3">
      <c r="A88" t="s">
        <v>383</v>
      </c>
      <c r="B88" t="s">
        <v>384</v>
      </c>
      <c r="C88" s="1" t="str">
        <f t="shared" si="5"/>
        <v>21:0035</v>
      </c>
      <c r="D88" s="1" t="str">
        <f t="shared" si="4"/>
        <v>21:0248</v>
      </c>
      <c r="E88" t="s">
        <v>385</v>
      </c>
      <c r="F88" t="s">
        <v>386</v>
      </c>
      <c r="H88">
        <v>56.8149181</v>
      </c>
      <c r="I88">
        <v>-115.5577171</v>
      </c>
      <c r="J88" s="1" t="str">
        <f t="shared" si="6"/>
        <v>Fluid (stream)</v>
      </c>
      <c r="K88" s="1" t="str">
        <f t="shared" si="7"/>
        <v>Filtered Water</v>
      </c>
      <c r="L88">
        <v>8</v>
      </c>
      <c r="M88" t="s">
        <v>52</v>
      </c>
      <c r="N88">
        <v>87</v>
      </c>
      <c r="O88">
        <v>92.072999999999993</v>
      </c>
      <c r="P88">
        <v>171</v>
      </c>
      <c r="Q88">
        <v>2.7410000000000001</v>
      </c>
      <c r="R88">
        <v>21.690999999999999</v>
      </c>
      <c r="S88">
        <v>44.981000000000002</v>
      </c>
      <c r="T88">
        <v>2.5000000000000001E-2</v>
      </c>
      <c r="U88">
        <v>14.736000000000001</v>
      </c>
      <c r="W88">
        <v>1.994</v>
      </c>
    </row>
    <row r="89" spans="1:23" hidden="1" x14ac:dyDescent="0.3">
      <c r="A89" t="s">
        <v>387</v>
      </c>
      <c r="B89" t="s">
        <v>388</v>
      </c>
      <c r="C89" s="1" t="str">
        <f t="shared" si="5"/>
        <v>21:0035</v>
      </c>
      <c r="D89" s="1" t="str">
        <f t="shared" si="4"/>
        <v>21:0248</v>
      </c>
      <c r="E89" t="s">
        <v>389</v>
      </c>
      <c r="F89" t="s">
        <v>390</v>
      </c>
      <c r="H89">
        <v>56.794152400000002</v>
      </c>
      <c r="I89">
        <v>-115.72827580000001</v>
      </c>
      <c r="J89" s="1" t="str">
        <f t="shared" si="6"/>
        <v>Fluid (stream)</v>
      </c>
      <c r="K89" s="1" t="str">
        <f t="shared" si="7"/>
        <v>Filtered Water</v>
      </c>
      <c r="L89">
        <v>8</v>
      </c>
      <c r="M89" t="s">
        <v>107</v>
      </c>
      <c r="N89">
        <v>88</v>
      </c>
      <c r="O89">
        <v>89.378</v>
      </c>
      <c r="P89">
        <v>163</v>
      </c>
      <c r="Q89">
        <v>3.0910000000000002</v>
      </c>
      <c r="R89">
        <v>20.196000000000002</v>
      </c>
      <c r="S89">
        <v>50.170999999999999</v>
      </c>
      <c r="T89">
        <v>2.5000000000000001E-2</v>
      </c>
      <c r="U89">
        <v>26.234000000000002</v>
      </c>
      <c r="W89">
        <v>2.9390000000000001</v>
      </c>
    </row>
    <row r="90" spans="1:23" hidden="1" x14ac:dyDescent="0.3">
      <c r="A90" t="s">
        <v>391</v>
      </c>
      <c r="B90" t="s">
        <v>392</v>
      </c>
      <c r="C90" s="1" t="str">
        <f t="shared" si="5"/>
        <v>21:0035</v>
      </c>
      <c r="D90" s="1" t="str">
        <f t="shared" si="4"/>
        <v>21:0248</v>
      </c>
      <c r="E90" t="s">
        <v>389</v>
      </c>
      <c r="F90" t="s">
        <v>393</v>
      </c>
      <c r="H90">
        <v>56.794152400000002</v>
      </c>
      <c r="I90">
        <v>-115.72827580000001</v>
      </c>
      <c r="J90" s="1" t="str">
        <f t="shared" si="6"/>
        <v>Fluid (stream)</v>
      </c>
      <c r="K90" s="1" t="str">
        <f t="shared" si="7"/>
        <v>Filtered Water</v>
      </c>
      <c r="L90">
        <v>8</v>
      </c>
      <c r="M90" t="s">
        <v>111</v>
      </c>
      <c r="N90">
        <v>89</v>
      </c>
    </row>
    <row r="91" spans="1:23" hidden="1" x14ac:dyDescent="0.3">
      <c r="A91" t="s">
        <v>394</v>
      </c>
      <c r="B91" t="s">
        <v>395</v>
      </c>
      <c r="C91" s="1" t="str">
        <f t="shared" si="5"/>
        <v>21:0035</v>
      </c>
      <c r="D91" s="1" t="str">
        <f t="shared" si="4"/>
        <v>21:0248</v>
      </c>
      <c r="E91" t="s">
        <v>396</v>
      </c>
      <c r="F91" t="s">
        <v>397</v>
      </c>
      <c r="H91">
        <v>56.818318599999998</v>
      </c>
      <c r="I91">
        <v>-115.8299567</v>
      </c>
      <c r="J91" s="1" t="str">
        <f t="shared" si="6"/>
        <v>Fluid (stream)</v>
      </c>
      <c r="K91" s="1" t="str">
        <f t="shared" si="7"/>
        <v>Filtered Water</v>
      </c>
      <c r="L91">
        <v>9</v>
      </c>
      <c r="M91" t="s">
        <v>27</v>
      </c>
      <c r="N91">
        <v>90</v>
      </c>
      <c r="O91">
        <v>55.381999999999998</v>
      </c>
      <c r="P91">
        <v>724</v>
      </c>
      <c r="Q91">
        <v>1.536</v>
      </c>
      <c r="R91">
        <v>12.271000000000001</v>
      </c>
      <c r="S91">
        <v>15.291</v>
      </c>
      <c r="T91">
        <v>2.5000000000000001E-2</v>
      </c>
      <c r="U91">
        <v>2.67</v>
      </c>
      <c r="W91">
        <v>3.7829999999999999</v>
      </c>
    </row>
    <row r="92" spans="1:23" hidden="1" x14ac:dyDescent="0.3">
      <c r="A92" t="s">
        <v>398</v>
      </c>
      <c r="B92" t="s">
        <v>399</v>
      </c>
      <c r="C92" s="1" t="str">
        <f t="shared" si="5"/>
        <v>21:0035</v>
      </c>
      <c r="D92" s="1" t="str">
        <f t="shared" si="4"/>
        <v>21:0248</v>
      </c>
      <c r="E92" t="s">
        <v>400</v>
      </c>
      <c r="F92" t="s">
        <v>401</v>
      </c>
      <c r="H92">
        <v>56.824565900000003</v>
      </c>
      <c r="I92">
        <v>-115.8544236</v>
      </c>
      <c r="J92" s="1" t="str">
        <f t="shared" si="6"/>
        <v>Fluid (stream)</v>
      </c>
      <c r="K92" s="1" t="str">
        <f t="shared" si="7"/>
        <v>Filtered Water</v>
      </c>
      <c r="L92">
        <v>9</v>
      </c>
      <c r="M92" t="s">
        <v>32</v>
      </c>
      <c r="N92">
        <v>91</v>
      </c>
    </row>
    <row r="93" spans="1:23" hidden="1" x14ac:dyDescent="0.3">
      <c r="A93" t="s">
        <v>402</v>
      </c>
      <c r="B93" t="s">
        <v>403</v>
      </c>
      <c r="C93" s="1" t="str">
        <f t="shared" si="5"/>
        <v>21:0035</v>
      </c>
      <c r="D93" s="1" t="str">
        <f t="shared" si="4"/>
        <v>21:0248</v>
      </c>
      <c r="E93" t="s">
        <v>404</v>
      </c>
      <c r="F93" t="s">
        <v>405</v>
      </c>
      <c r="H93">
        <v>56.848355699999999</v>
      </c>
      <c r="I93">
        <v>-115.787108</v>
      </c>
      <c r="J93" s="1" t="str">
        <f t="shared" si="6"/>
        <v>Fluid (stream)</v>
      </c>
      <c r="K93" s="1" t="str">
        <f t="shared" si="7"/>
        <v>Filtered Water</v>
      </c>
      <c r="L93">
        <v>9</v>
      </c>
      <c r="M93" t="s">
        <v>37</v>
      </c>
      <c r="N93">
        <v>92</v>
      </c>
    </row>
    <row r="94" spans="1:23" hidden="1" x14ac:dyDescent="0.3">
      <c r="A94" t="s">
        <v>406</v>
      </c>
      <c r="B94" t="s">
        <v>407</v>
      </c>
      <c r="C94" s="1" t="str">
        <f t="shared" si="5"/>
        <v>21:0035</v>
      </c>
      <c r="D94" s="1" t="str">
        <f t="shared" si="4"/>
        <v>21:0248</v>
      </c>
      <c r="E94" t="s">
        <v>408</v>
      </c>
      <c r="F94" t="s">
        <v>409</v>
      </c>
      <c r="H94">
        <v>56.795997999999997</v>
      </c>
      <c r="I94">
        <v>-115.8749771</v>
      </c>
      <c r="J94" s="1" t="str">
        <f t="shared" si="6"/>
        <v>Fluid (stream)</v>
      </c>
      <c r="K94" s="1" t="str">
        <f t="shared" si="7"/>
        <v>Filtered Water</v>
      </c>
      <c r="L94">
        <v>9</v>
      </c>
      <c r="M94" t="s">
        <v>42</v>
      </c>
      <c r="N94">
        <v>93</v>
      </c>
      <c r="O94">
        <v>57.112000000000002</v>
      </c>
      <c r="P94">
        <v>38</v>
      </c>
      <c r="Q94">
        <v>2.5139999999999998</v>
      </c>
      <c r="R94">
        <v>17.143999999999998</v>
      </c>
      <c r="S94">
        <v>13.624000000000001</v>
      </c>
      <c r="T94">
        <v>2.5000000000000001E-2</v>
      </c>
      <c r="U94">
        <v>2.891</v>
      </c>
      <c r="W94">
        <v>3.5059999999999998</v>
      </c>
    </row>
    <row r="95" spans="1:23" hidden="1" x14ac:dyDescent="0.3">
      <c r="A95" t="s">
        <v>410</v>
      </c>
      <c r="B95" t="s">
        <v>411</v>
      </c>
      <c r="C95" s="1" t="str">
        <f t="shared" si="5"/>
        <v>21:0035</v>
      </c>
      <c r="D95" s="1" t="str">
        <f t="shared" si="4"/>
        <v>21:0248</v>
      </c>
      <c r="E95" t="s">
        <v>412</v>
      </c>
      <c r="F95" t="s">
        <v>413</v>
      </c>
      <c r="H95">
        <v>56.809479799999998</v>
      </c>
      <c r="I95">
        <v>-115.9047774</v>
      </c>
      <c r="J95" s="1" t="str">
        <f t="shared" si="6"/>
        <v>Fluid (stream)</v>
      </c>
      <c r="K95" s="1" t="str">
        <f t="shared" si="7"/>
        <v>Filtered Water</v>
      </c>
      <c r="L95">
        <v>9</v>
      </c>
      <c r="M95" t="s">
        <v>47</v>
      </c>
      <c r="N95">
        <v>94</v>
      </c>
    </row>
    <row r="96" spans="1:23" hidden="1" x14ac:dyDescent="0.3">
      <c r="A96" t="s">
        <v>414</v>
      </c>
      <c r="B96" t="s">
        <v>415</v>
      </c>
      <c r="C96" s="1" t="str">
        <f t="shared" si="5"/>
        <v>21:0035</v>
      </c>
      <c r="D96" s="1" t="str">
        <f t="shared" si="4"/>
        <v>21:0248</v>
      </c>
      <c r="E96" t="s">
        <v>416</v>
      </c>
      <c r="F96" t="s">
        <v>417</v>
      </c>
      <c r="H96">
        <v>56.815443500000001</v>
      </c>
      <c r="I96">
        <v>-115.8118614</v>
      </c>
      <c r="J96" s="1" t="str">
        <f t="shared" si="6"/>
        <v>Fluid (stream)</v>
      </c>
      <c r="K96" s="1" t="str">
        <f t="shared" si="7"/>
        <v>Filtered Water</v>
      </c>
      <c r="L96">
        <v>9</v>
      </c>
      <c r="M96" t="s">
        <v>52</v>
      </c>
      <c r="N96">
        <v>95</v>
      </c>
      <c r="O96">
        <v>64.676000000000002</v>
      </c>
      <c r="P96">
        <v>346</v>
      </c>
      <c r="Q96">
        <v>1.9890000000000001</v>
      </c>
      <c r="R96">
        <v>14.141</v>
      </c>
      <c r="S96">
        <v>29.783000000000001</v>
      </c>
      <c r="T96">
        <v>2.5000000000000001E-2</v>
      </c>
      <c r="U96">
        <v>11.222</v>
      </c>
      <c r="W96">
        <v>2.9049999999999998</v>
      </c>
    </row>
    <row r="97" spans="1:23" hidden="1" x14ac:dyDescent="0.3">
      <c r="A97" t="s">
        <v>418</v>
      </c>
      <c r="B97" t="s">
        <v>419</v>
      </c>
      <c r="C97" s="1" t="str">
        <f t="shared" si="5"/>
        <v>21:0035</v>
      </c>
      <c r="D97" s="1" t="str">
        <f t="shared" si="4"/>
        <v>21:0248</v>
      </c>
      <c r="E97" t="s">
        <v>420</v>
      </c>
      <c r="F97" t="s">
        <v>421</v>
      </c>
      <c r="H97">
        <v>56.814862099999999</v>
      </c>
      <c r="I97">
        <v>-115.8111918</v>
      </c>
      <c r="J97" s="1" t="str">
        <f t="shared" si="6"/>
        <v>Fluid (stream)</v>
      </c>
      <c r="K97" s="1" t="str">
        <f t="shared" si="7"/>
        <v>Filtered Water</v>
      </c>
      <c r="L97">
        <v>9</v>
      </c>
      <c r="M97" t="s">
        <v>57</v>
      </c>
      <c r="N97">
        <v>96</v>
      </c>
    </row>
    <row r="98" spans="1:23" hidden="1" x14ac:dyDescent="0.3">
      <c r="A98" t="s">
        <v>422</v>
      </c>
      <c r="B98" t="s">
        <v>423</v>
      </c>
      <c r="C98" s="1" t="str">
        <f t="shared" si="5"/>
        <v>21:0035</v>
      </c>
      <c r="D98" s="1" t="str">
        <f t="shared" si="4"/>
        <v>21:0248</v>
      </c>
      <c r="E98" t="s">
        <v>424</v>
      </c>
      <c r="F98" t="s">
        <v>425</v>
      </c>
      <c r="H98">
        <v>56.824036599999999</v>
      </c>
      <c r="I98">
        <v>-115.8170788</v>
      </c>
      <c r="J98" s="1" t="str">
        <f t="shared" si="6"/>
        <v>Fluid (stream)</v>
      </c>
      <c r="K98" s="1" t="str">
        <f t="shared" si="7"/>
        <v>Filtered Water</v>
      </c>
      <c r="L98">
        <v>9</v>
      </c>
      <c r="M98" t="s">
        <v>107</v>
      </c>
      <c r="N98">
        <v>97</v>
      </c>
      <c r="O98">
        <v>57.405000000000001</v>
      </c>
      <c r="P98">
        <v>401</v>
      </c>
      <c r="Q98">
        <v>0.25800000000000001</v>
      </c>
      <c r="R98">
        <v>11.664999999999999</v>
      </c>
      <c r="S98">
        <v>9.0969999999999995</v>
      </c>
      <c r="T98">
        <v>2.5000000000000001E-2</v>
      </c>
      <c r="U98">
        <v>1.175</v>
      </c>
      <c r="W98">
        <v>3.4780000000000002</v>
      </c>
    </row>
    <row r="99" spans="1:23" hidden="1" x14ac:dyDescent="0.3">
      <c r="A99" t="s">
        <v>426</v>
      </c>
      <c r="B99" t="s">
        <v>427</v>
      </c>
      <c r="C99" s="1" t="str">
        <f t="shared" si="5"/>
        <v>21:0035</v>
      </c>
      <c r="D99" s="1" t="str">
        <f t="shared" si="4"/>
        <v>21:0248</v>
      </c>
      <c r="E99" t="s">
        <v>424</v>
      </c>
      <c r="F99" t="s">
        <v>428</v>
      </c>
      <c r="H99">
        <v>56.824036599999999</v>
      </c>
      <c r="I99">
        <v>-115.8170788</v>
      </c>
      <c r="J99" s="1" t="str">
        <f t="shared" si="6"/>
        <v>Fluid (stream)</v>
      </c>
      <c r="K99" s="1" t="str">
        <f t="shared" si="7"/>
        <v>Filtered Water</v>
      </c>
      <c r="L99">
        <v>9</v>
      </c>
      <c r="M99" t="s">
        <v>111</v>
      </c>
      <c r="N99">
        <v>98</v>
      </c>
    </row>
    <row r="100" spans="1:23" hidden="1" x14ac:dyDescent="0.3">
      <c r="A100" t="s">
        <v>429</v>
      </c>
      <c r="B100" t="s">
        <v>430</v>
      </c>
      <c r="C100" s="1" t="str">
        <f t="shared" si="5"/>
        <v>21:0035</v>
      </c>
      <c r="D100" s="1" t="str">
        <f t="shared" si="4"/>
        <v>21:0248</v>
      </c>
      <c r="E100" t="s">
        <v>431</v>
      </c>
      <c r="F100" t="s">
        <v>432</v>
      </c>
      <c r="H100">
        <v>56.852421700000001</v>
      </c>
      <c r="I100">
        <v>-115.89984889999999</v>
      </c>
      <c r="J100" s="1" t="str">
        <f t="shared" si="6"/>
        <v>Fluid (stream)</v>
      </c>
      <c r="K100" s="1" t="str">
        <f t="shared" si="7"/>
        <v>Filtered Water</v>
      </c>
      <c r="L100">
        <v>9</v>
      </c>
      <c r="M100" t="s">
        <v>62</v>
      </c>
      <c r="N100">
        <v>99</v>
      </c>
    </row>
    <row r="101" spans="1:23" hidden="1" x14ac:dyDescent="0.3">
      <c r="A101" t="s">
        <v>433</v>
      </c>
      <c r="B101" t="s">
        <v>434</v>
      </c>
      <c r="C101" s="1" t="str">
        <f t="shared" si="5"/>
        <v>21:0035</v>
      </c>
      <c r="D101" s="1" t="str">
        <f t="shared" si="4"/>
        <v>21:0248</v>
      </c>
      <c r="E101" t="s">
        <v>435</v>
      </c>
      <c r="F101" t="s">
        <v>436</v>
      </c>
      <c r="H101">
        <v>56.812793499999998</v>
      </c>
      <c r="I101">
        <v>-115.65291000000001</v>
      </c>
      <c r="J101" s="1" t="str">
        <f t="shared" si="6"/>
        <v>Fluid (stream)</v>
      </c>
      <c r="K101" s="1" t="str">
        <f t="shared" si="7"/>
        <v>Filtered Water</v>
      </c>
      <c r="L101">
        <v>9</v>
      </c>
      <c r="M101" t="s">
        <v>67</v>
      </c>
      <c r="N101">
        <v>100</v>
      </c>
      <c r="O101">
        <v>81.954999999999998</v>
      </c>
      <c r="P101">
        <v>35</v>
      </c>
      <c r="Q101">
        <v>2.6840000000000002</v>
      </c>
      <c r="R101">
        <v>19.896000000000001</v>
      </c>
      <c r="S101">
        <v>81.631</v>
      </c>
      <c r="T101">
        <v>2.5000000000000001E-2</v>
      </c>
      <c r="U101">
        <v>33.427</v>
      </c>
      <c r="W101">
        <v>2.5299999999999998</v>
      </c>
    </row>
    <row r="102" spans="1:23" hidden="1" x14ac:dyDescent="0.3">
      <c r="A102" t="s">
        <v>437</v>
      </c>
      <c r="B102" t="s">
        <v>438</v>
      </c>
      <c r="C102" s="1" t="str">
        <f t="shared" si="5"/>
        <v>21:0035</v>
      </c>
      <c r="D102" s="1" t="str">
        <f t="shared" si="4"/>
        <v>21:0248</v>
      </c>
      <c r="E102" t="s">
        <v>439</v>
      </c>
      <c r="F102" t="s">
        <v>440</v>
      </c>
      <c r="H102">
        <v>56.779765599999998</v>
      </c>
      <c r="I102">
        <v>-115.7827429</v>
      </c>
      <c r="J102" s="1" t="str">
        <f t="shared" si="6"/>
        <v>Fluid (stream)</v>
      </c>
      <c r="K102" s="1" t="str">
        <f t="shared" si="7"/>
        <v>Filtered Water</v>
      </c>
      <c r="L102">
        <v>9</v>
      </c>
      <c r="M102" t="s">
        <v>72</v>
      </c>
      <c r="N102">
        <v>101</v>
      </c>
      <c r="O102">
        <v>50.601999999999997</v>
      </c>
      <c r="P102">
        <v>1120</v>
      </c>
      <c r="Q102">
        <v>1.6140000000000001</v>
      </c>
      <c r="R102">
        <v>11.6</v>
      </c>
      <c r="S102">
        <v>5.165</v>
      </c>
      <c r="T102">
        <v>5.1999999999999998E-2</v>
      </c>
      <c r="U102">
        <v>1.3240000000000001</v>
      </c>
      <c r="W102">
        <v>3.649</v>
      </c>
    </row>
    <row r="103" spans="1:23" hidden="1" x14ac:dyDescent="0.3">
      <c r="A103" t="s">
        <v>441</v>
      </c>
      <c r="B103" t="s">
        <v>442</v>
      </c>
      <c r="C103" s="1" t="str">
        <f t="shared" si="5"/>
        <v>21:0035</v>
      </c>
      <c r="D103" s="1" t="str">
        <f t="shared" si="4"/>
        <v>21:0248</v>
      </c>
      <c r="E103" t="s">
        <v>443</v>
      </c>
      <c r="F103" t="s">
        <v>444</v>
      </c>
      <c r="H103">
        <v>56.766721599999997</v>
      </c>
      <c r="I103">
        <v>-115.8210098</v>
      </c>
      <c r="J103" s="1" t="str">
        <f t="shared" si="6"/>
        <v>Fluid (stream)</v>
      </c>
      <c r="K103" s="1" t="str">
        <f t="shared" si="7"/>
        <v>Filtered Water</v>
      </c>
      <c r="L103">
        <v>9</v>
      </c>
      <c r="M103" t="s">
        <v>77</v>
      </c>
      <c r="N103">
        <v>102</v>
      </c>
    </row>
    <row r="104" spans="1:23" hidden="1" x14ac:dyDescent="0.3">
      <c r="A104" t="s">
        <v>445</v>
      </c>
      <c r="B104" t="s">
        <v>446</v>
      </c>
      <c r="C104" s="1" t="str">
        <f t="shared" si="5"/>
        <v>21:0035</v>
      </c>
      <c r="D104" s="1" t="str">
        <f t="shared" si="4"/>
        <v>21:0248</v>
      </c>
      <c r="E104" t="s">
        <v>447</v>
      </c>
      <c r="F104" t="s">
        <v>448</v>
      </c>
      <c r="H104">
        <v>56.777432599999997</v>
      </c>
      <c r="I104">
        <v>-115.66488</v>
      </c>
      <c r="J104" s="1" t="str">
        <f t="shared" si="6"/>
        <v>Fluid (stream)</v>
      </c>
      <c r="K104" s="1" t="str">
        <f t="shared" si="7"/>
        <v>Filtered Water</v>
      </c>
      <c r="L104">
        <v>9</v>
      </c>
      <c r="M104" t="s">
        <v>82</v>
      </c>
      <c r="N104">
        <v>103</v>
      </c>
    </row>
    <row r="105" spans="1:23" hidden="1" x14ac:dyDescent="0.3">
      <c r="A105" t="s">
        <v>449</v>
      </c>
      <c r="B105" t="s">
        <v>450</v>
      </c>
      <c r="C105" s="1" t="str">
        <f t="shared" si="5"/>
        <v>21:0035</v>
      </c>
      <c r="D105" s="1" t="str">
        <f t="shared" si="4"/>
        <v>21:0248</v>
      </c>
      <c r="E105" t="s">
        <v>451</v>
      </c>
      <c r="F105" t="s">
        <v>452</v>
      </c>
      <c r="H105">
        <v>56.791700300000002</v>
      </c>
      <c r="I105">
        <v>-115.6842827</v>
      </c>
      <c r="J105" s="1" t="str">
        <f t="shared" si="6"/>
        <v>Fluid (stream)</v>
      </c>
      <c r="K105" s="1" t="str">
        <f t="shared" si="7"/>
        <v>Filtered Water</v>
      </c>
      <c r="L105">
        <v>9</v>
      </c>
      <c r="M105" t="s">
        <v>87</v>
      </c>
      <c r="N105">
        <v>104</v>
      </c>
      <c r="O105">
        <v>89.671000000000006</v>
      </c>
      <c r="P105">
        <v>122</v>
      </c>
      <c r="Q105">
        <v>2.9740000000000002</v>
      </c>
      <c r="R105">
        <v>19.265000000000001</v>
      </c>
      <c r="S105">
        <v>34.15</v>
      </c>
      <c r="T105">
        <v>2.5000000000000001E-2</v>
      </c>
      <c r="U105">
        <v>18.146999999999998</v>
      </c>
      <c r="W105">
        <v>3.0649999999999999</v>
      </c>
    </row>
    <row r="106" spans="1:23" hidden="1" x14ac:dyDescent="0.3">
      <c r="A106" t="s">
        <v>453</v>
      </c>
      <c r="B106" t="s">
        <v>454</v>
      </c>
      <c r="C106" s="1" t="str">
        <f t="shared" si="5"/>
        <v>21:0035</v>
      </c>
      <c r="D106" s="1" t="str">
        <f t="shared" si="4"/>
        <v>21:0248</v>
      </c>
      <c r="E106" t="s">
        <v>455</v>
      </c>
      <c r="F106" t="s">
        <v>456</v>
      </c>
      <c r="H106">
        <v>56.921374200000002</v>
      </c>
      <c r="I106">
        <v>-115.277175</v>
      </c>
      <c r="J106" s="1" t="str">
        <f t="shared" si="6"/>
        <v>Fluid (stream)</v>
      </c>
      <c r="K106" s="1" t="str">
        <f t="shared" si="7"/>
        <v>Filtered Water</v>
      </c>
      <c r="L106">
        <v>9</v>
      </c>
      <c r="M106" t="s">
        <v>92</v>
      </c>
      <c r="N106">
        <v>105</v>
      </c>
      <c r="O106">
        <v>57.853000000000002</v>
      </c>
      <c r="P106">
        <v>157</v>
      </c>
      <c r="Q106">
        <v>3.8340000000000001</v>
      </c>
      <c r="R106">
        <v>15.071</v>
      </c>
      <c r="S106">
        <v>16.777999999999999</v>
      </c>
      <c r="T106">
        <v>2.5000000000000001E-2</v>
      </c>
      <c r="U106">
        <v>16.603999999999999</v>
      </c>
      <c r="W106">
        <v>0.999</v>
      </c>
    </row>
    <row r="107" spans="1:23" hidden="1" x14ac:dyDescent="0.3">
      <c r="A107" t="s">
        <v>457</v>
      </c>
      <c r="B107" t="s">
        <v>458</v>
      </c>
      <c r="C107" s="1" t="str">
        <f t="shared" si="5"/>
        <v>21:0035</v>
      </c>
      <c r="D107" s="1" t="str">
        <f t="shared" ref="D107:D170" si="8">HYPERLINK("http://geochem.nrcan.gc.ca/cdogs/content/svy/svy210248_e.htm", "21:0248")</f>
        <v>21:0248</v>
      </c>
      <c r="E107" t="s">
        <v>459</v>
      </c>
      <c r="F107" t="s">
        <v>460</v>
      </c>
      <c r="H107">
        <v>56.832742000000003</v>
      </c>
      <c r="I107">
        <v>-115.4755182</v>
      </c>
      <c r="J107" s="1" t="str">
        <f t="shared" si="6"/>
        <v>Fluid (stream)</v>
      </c>
      <c r="K107" s="1" t="str">
        <f t="shared" si="7"/>
        <v>Filtered Water</v>
      </c>
      <c r="L107">
        <v>9</v>
      </c>
      <c r="M107" t="s">
        <v>97</v>
      </c>
      <c r="N107">
        <v>106</v>
      </c>
    </row>
    <row r="108" spans="1:23" hidden="1" x14ac:dyDescent="0.3">
      <c r="A108" t="s">
        <v>461</v>
      </c>
      <c r="B108" t="s">
        <v>462</v>
      </c>
      <c r="C108" s="1" t="str">
        <f t="shared" si="5"/>
        <v>21:0035</v>
      </c>
      <c r="D108" s="1" t="str">
        <f t="shared" si="8"/>
        <v>21:0248</v>
      </c>
      <c r="E108" t="s">
        <v>463</v>
      </c>
      <c r="F108" t="s">
        <v>464</v>
      </c>
      <c r="H108">
        <v>56.985046500000003</v>
      </c>
      <c r="I108">
        <v>-116.1004262</v>
      </c>
      <c r="J108" s="1" t="str">
        <f t="shared" si="6"/>
        <v>Fluid (stream)</v>
      </c>
      <c r="K108" s="1" t="str">
        <f t="shared" si="7"/>
        <v>Filtered Water</v>
      </c>
      <c r="L108">
        <v>10</v>
      </c>
      <c r="M108" t="s">
        <v>27</v>
      </c>
      <c r="N108">
        <v>107</v>
      </c>
    </row>
    <row r="109" spans="1:23" hidden="1" x14ac:dyDescent="0.3">
      <c r="A109" t="s">
        <v>465</v>
      </c>
      <c r="B109" t="s">
        <v>466</v>
      </c>
      <c r="C109" s="1" t="str">
        <f t="shared" si="5"/>
        <v>21:0035</v>
      </c>
      <c r="D109" s="1" t="str">
        <f t="shared" si="8"/>
        <v>21:0248</v>
      </c>
      <c r="E109" t="s">
        <v>467</v>
      </c>
      <c r="F109" t="s">
        <v>468</v>
      </c>
      <c r="H109">
        <v>56.972168699999997</v>
      </c>
      <c r="I109">
        <v>-116.14479179999999</v>
      </c>
      <c r="J109" s="1" t="str">
        <f t="shared" si="6"/>
        <v>Fluid (stream)</v>
      </c>
      <c r="K109" s="1" t="str">
        <f t="shared" si="7"/>
        <v>Filtered Water</v>
      </c>
      <c r="L109">
        <v>10</v>
      </c>
      <c r="M109" t="s">
        <v>32</v>
      </c>
      <c r="N109">
        <v>108</v>
      </c>
    </row>
    <row r="110" spans="1:23" hidden="1" x14ac:dyDescent="0.3">
      <c r="A110" t="s">
        <v>469</v>
      </c>
      <c r="B110" t="s">
        <v>470</v>
      </c>
      <c r="C110" s="1" t="str">
        <f t="shared" si="5"/>
        <v>21:0035</v>
      </c>
      <c r="D110" s="1" t="str">
        <f t="shared" si="8"/>
        <v>21:0248</v>
      </c>
      <c r="E110" t="s">
        <v>471</v>
      </c>
      <c r="F110" t="s">
        <v>472</v>
      </c>
      <c r="H110">
        <v>56.976676400000002</v>
      </c>
      <c r="I110">
        <v>-116.09947630000001</v>
      </c>
      <c r="J110" s="1" t="str">
        <f t="shared" si="6"/>
        <v>Fluid (stream)</v>
      </c>
      <c r="K110" s="1" t="str">
        <f t="shared" si="7"/>
        <v>Filtered Water</v>
      </c>
      <c r="L110">
        <v>10</v>
      </c>
      <c r="M110" t="s">
        <v>37</v>
      </c>
      <c r="N110">
        <v>109</v>
      </c>
      <c r="O110">
        <v>71.141000000000005</v>
      </c>
      <c r="P110">
        <v>268</v>
      </c>
      <c r="Q110">
        <v>1.488</v>
      </c>
      <c r="R110">
        <v>15.616</v>
      </c>
      <c r="S110">
        <v>3.649</v>
      </c>
      <c r="T110">
        <v>2.5000000000000001E-2</v>
      </c>
      <c r="U110">
        <v>8.1549999999999994</v>
      </c>
      <c r="W110">
        <v>3.8660000000000001</v>
      </c>
    </row>
    <row r="111" spans="1:23" hidden="1" x14ac:dyDescent="0.3">
      <c r="A111" t="s">
        <v>473</v>
      </c>
      <c r="B111" t="s">
        <v>474</v>
      </c>
      <c r="C111" s="1" t="str">
        <f t="shared" si="5"/>
        <v>21:0035</v>
      </c>
      <c r="D111" s="1" t="str">
        <f t="shared" si="8"/>
        <v>21:0248</v>
      </c>
      <c r="E111" t="s">
        <v>475</v>
      </c>
      <c r="F111" t="s">
        <v>476</v>
      </c>
      <c r="H111">
        <v>56.908925099999998</v>
      </c>
      <c r="I111">
        <v>-116.1275492</v>
      </c>
      <c r="J111" s="1" t="str">
        <f t="shared" si="6"/>
        <v>Fluid (stream)</v>
      </c>
      <c r="K111" s="1" t="str">
        <f t="shared" si="7"/>
        <v>Filtered Water</v>
      </c>
      <c r="L111">
        <v>10</v>
      </c>
      <c r="M111" t="s">
        <v>42</v>
      </c>
      <c r="N111">
        <v>110</v>
      </c>
    </row>
    <row r="112" spans="1:23" hidden="1" x14ac:dyDescent="0.3">
      <c r="A112" t="s">
        <v>477</v>
      </c>
      <c r="B112" t="s">
        <v>478</v>
      </c>
      <c r="C112" s="1" t="str">
        <f t="shared" si="5"/>
        <v>21:0035</v>
      </c>
      <c r="D112" s="1" t="str">
        <f t="shared" si="8"/>
        <v>21:0248</v>
      </c>
      <c r="E112" t="s">
        <v>479</v>
      </c>
      <c r="F112" t="s">
        <v>480</v>
      </c>
      <c r="H112">
        <v>56.924413399999999</v>
      </c>
      <c r="I112">
        <v>-116.20218920000001</v>
      </c>
      <c r="J112" s="1" t="str">
        <f t="shared" si="6"/>
        <v>Fluid (stream)</v>
      </c>
      <c r="K112" s="1" t="str">
        <f t="shared" si="7"/>
        <v>Filtered Water</v>
      </c>
      <c r="L112">
        <v>10</v>
      </c>
      <c r="M112" t="s">
        <v>47</v>
      </c>
      <c r="N112">
        <v>111</v>
      </c>
      <c r="O112">
        <v>56.256</v>
      </c>
      <c r="P112">
        <v>618</v>
      </c>
      <c r="Q112">
        <v>1.242</v>
      </c>
      <c r="R112">
        <v>11.871</v>
      </c>
      <c r="S112">
        <v>2.5209999999999999</v>
      </c>
      <c r="T112">
        <v>5.5E-2</v>
      </c>
      <c r="U112">
        <v>4.9459999999999997</v>
      </c>
      <c r="W112">
        <v>3.37</v>
      </c>
    </row>
    <row r="113" spans="1:23" hidden="1" x14ac:dyDescent="0.3">
      <c r="A113" t="s">
        <v>481</v>
      </c>
      <c r="B113" t="s">
        <v>482</v>
      </c>
      <c r="C113" s="1" t="str">
        <f t="shared" si="5"/>
        <v>21:0035</v>
      </c>
      <c r="D113" s="1" t="str">
        <f t="shared" si="8"/>
        <v>21:0248</v>
      </c>
      <c r="E113" t="s">
        <v>483</v>
      </c>
      <c r="F113" t="s">
        <v>484</v>
      </c>
      <c r="H113">
        <v>56.870877399999998</v>
      </c>
      <c r="I113">
        <v>-116.120594</v>
      </c>
      <c r="J113" s="1" t="str">
        <f t="shared" si="6"/>
        <v>Fluid (stream)</v>
      </c>
      <c r="K113" s="1" t="str">
        <f t="shared" si="7"/>
        <v>Filtered Water</v>
      </c>
      <c r="L113">
        <v>10</v>
      </c>
      <c r="M113" t="s">
        <v>52</v>
      </c>
      <c r="N113">
        <v>112</v>
      </c>
    </row>
    <row r="114" spans="1:23" hidden="1" x14ac:dyDescent="0.3">
      <c r="A114" t="s">
        <v>485</v>
      </c>
      <c r="B114" t="s">
        <v>486</v>
      </c>
      <c r="C114" s="1" t="str">
        <f t="shared" si="5"/>
        <v>21:0035</v>
      </c>
      <c r="D114" s="1" t="str">
        <f t="shared" si="8"/>
        <v>21:0248</v>
      </c>
      <c r="E114" t="s">
        <v>487</v>
      </c>
      <c r="F114" t="s">
        <v>488</v>
      </c>
      <c r="H114">
        <v>56.8172937</v>
      </c>
      <c r="I114">
        <v>-116.18631670000001</v>
      </c>
      <c r="J114" s="1" t="str">
        <f t="shared" si="6"/>
        <v>Fluid (stream)</v>
      </c>
      <c r="K114" s="1" t="str">
        <f t="shared" si="7"/>
        <v>Filtered Water</v>
      </c>
      <c r="L114">
        <v>10</v>
      </c>
      <c r="M114" t="s">
        <v>57</v>
      </c>
      <c r="N114">
        <v>113</v>
      </c>
      <c r="O114">
        <v>75.965999999999994</v>
      </c>
      <c r="P114">
        <v>176</v>
      </c>
      <c r="Q114">
        <v>1.601</v>
      </c>
      <c r="R114">
        <v>18.952999999999999</v>
      </c>
      <c r="S114">
        <v>4.3079999999999998</v>
      </c>
      <c r="T114">
        <v>2.5000000000000001E-2</v>
      </c>
      <c r="U114">
        <v>0.45400000000000001</v>
      </c>
      <c r="W114">
        <v>3.952</v>
      </c>
    </row>
    <row r="115" spans="1:23" hidden="1" x14ac:dyDescent="0.3">
      <c r="A115" t="s">
        <v>489</v>
      </c>
      <c r="B115" t="s">
        <v>490</v>
      </c>
      <c r="C115" s="1" t="str">
        <f t="shared" si="5"/>
        <v>21:0035</v>
      </c>
      <c r="D115" s="1" t="str">
        <f t="shared" si="8"/>
        <v>21:0248</v>
      </c>
      <c r="E115" t="s">
        <v>491</v>
      </c>
      <c r="F115" t="s">
        <v>492</v>
      </c>
      <c r="H115">
        <v>56.8142554</v>
      </c>
      <c r="I115">
        <v>-116.1846463</v>
      </c>
      <c r="J115" s="1" t="str">
        <f t="shared" si="6"/>
        <v>Fluid (stream)</v>
      </c>
      <c r="K115" s="1" t="str">
        <f t="shared" si="7"/>
        <v>Filtered Water</v>
      </c>
      <c r="L115">
        <v>10</v>
      </c>
      <c r="M115" t="s">
        <v>62</v>
      </c>
      <c r="N115">
        <v>114</v>
      </c>
    </row>
    <row r="116" spans="1:23" hidden="1" x14ac:dyDescent="0.3">
      <c r="A116" t="s">
        <v>493</v>
      </c>
      <c r="B116" t="s">
        <v>494</v>
      </c>
      <c r="C116" s="1" t="str">
        <f t="shared" si="5"/>
        <v>21:0035</v>
      </c>
      <c r="D116" s="1" t="str">
        <f t="shared" si="8"/>
        <v>21:0248</v>
      </c>
      <c r="E116" t="s">
        <v>495</v>
      </c>
      <c r="F116" t="s">
        <v>496</v>
      </c>
      <c r="H116">
        <v>56.756690800000001</v>
      </c>
      <c r="I116">
        <v>-116.19481020000001</v>
      </c>
      <c r="J116" s="1" t="str">
        <f t="shared" si="6"/>
        <v>Fluid (stream)</v>
      </c>
      <c r="K116" s="1" t="str">
        <f t="shared" si="7"/>
        <v>Filtered Water</v>
      </c>
      <c r="L116">
        <v>10</v>
      </c>
      <c r="M116" t="s">
        <v>67</v>
      </c>
      <c r="N116">
        <v>115</v>
      </c>
      <c r="O116">
        <v>57.576000000000001</v>
      </c>
      <c r="P116">
        <v>661</v>
      </c>
      <c r="Q116">
        <v>1.742</v>
      </c>
      <c r="R116">
        <v>15.756</v>
      </c>
      <c r="S116">
        <v>8.7859999999999996</v>
      </c>
      <c r="T116">
        <v>2.5000000000000001E-2</v>
      </c>
      <c r="U116">
        <v>1.9810000000000001</v>
      </c>
      <c r="W116">
        <v>3.085</v>
      </c>
    </row>
    <row r="117" spans="1:23" hidden="1" x14ac:dyDescent="0.3">
      <c r="A117" t="s">
        <v>497</v>
      </c>
      <c r="B117" t="s">
        <v>498</v>
      </c>
      <c r="C117" s="1" t="str">
        <f t="shared" si="5"/>
        <v>21:0035</v>
      </c>
      <c r="D117" s="1" t="str">
        <f t="shared" si="8"/>
        <v>21:0248</v>
      </c>
      <c r="E117" t="s">
        <v>499</v>
      </c>
      <c r="F117" t="s">
        <v>500</v>
      </c>
      <c r="H117">
        <v>56.932742699999999</v>
      </c>
      <c r="I117">
        <v>-116.03560659999999</v>
      </c>
      <c r="J117" s="1" t="str">
        <f t="shared" si="6"/>
        <v>Fluid (stream)</v>
      </c>
      <c r="K117" s="1" t="str">
        <f t="shared" si="7"/>
        <v>Filtered Water</v>
      </c>
      <c r="L117">
        <v>11</v>
      </c>
      <c r="M117" t="s">
        <v>27</v>
      </c>
      <c r="N117">
        <v>116</v>
      </c>
      <c r="O117">
        <v>34.265000000000001</v>
      </c>
      <c r="P117">
        <v>134</v>
      </c>
      <c r="Q117">
        <v>0.57899999999999996</v>
      </c>
      <c r="R117">
        <v>8.2799999999999994</v>
      </c>
      <c r="S117">
        <v>2.472</v>
      </c>
      <c r="T117">
        <v>2.5000000000000001E-2</v>
      </c>
      <c r="U117">
        <v>2.6840000000000002</v>
      </c>
      <c r="W117">
        <v>3.6539999999999999</v>
      </c>
    </row>
    <row r="118" spans="1:23" hidden="1" x14ac:dyDescent="0.3">
      <c r="A118" t="s">
        <v>501</v>
      </c>
      <c r="B118" t="s">
        <v>502</v>
      </c>
      <c r="C118" s="1" t="str">
        <f t="shared" si="5"/>
        <v>21:0035</v>
      </c>
      <c r="D118" s="1" t="str">
        <f t="shared" si="8"/>
        <v>21:0248</v>
      </c>
      <c r="E118" t="s">
        <v>503</v>
      </c>
      <c r="F118" t="s">
        <v>504</v>
      </c>
      <c r="H118">
        <v>56.873787499999999</v>
      </c>
      <c r="I118">
        <v>-116.05126919999999</v>
      </c>
      <c r="J118" s="1" t="str">
        <f t="shared" si="6"/>
        <v>Fluid (stream)</v>
      </c>
      <c r="K118" s="1" t="str">
        <f t="shared" si="7"/>
        <v>Filtered Water</v>
      </c>
      <c r="L118">
        <v>11</v>
      </c>
      <c r="M118" t="s">
        <v>32</v>
      </c>
      <c r="N118">
        <v>117</v>
      </c>
    </row>
    <row r="119" spans="1:23" hidden="1" x14ac:dyDescent="0.3">
      <c r="A119" t="s">
        <v>505</v>
      </c>
      <c r="B119" t="s">
        <v>506</v>
      </c>
      <c r="C119" s="1" t="str">
        <f t="shared" si="5"/>
        <v>21:0035</v>
      </c>
      <c r="D119" s="1" t="str">
        <f t="shared" si="8"/>
        <v>21:0248</v>
      </c>
      <c r="E119" t="s">
        <v>507</v>
      </c>
      <c r="F119" t="s">
        <v>508</v>
      </c>
      <c r="H119">
        <v>56.885363699999999</v>
      </c>
      <c r="I119">
        <v>-116.02261439999999</v>
      </c>
      <c r="J119" s="1" t="str">
        <f t="shared" si="6"/>
        <v>Fluid (stream)</v>
      </c>
      <c r="K119" s="1" t="str">
        <f t="shared" si="7"/>
        <v>Filtered Water</v>
      </c>
      <c r="L119">
        <v>11</v>
      </c>
      <c r="M119" t="s">
        <v>37</v>
      </c>
      <c r="N119">
        <v>118</v>
      </c>
    </row>
    <row r="120" spans="1:23" hidden="1" x14ac:dyDescent="0.3">
      <c r="A120" t="s">
        <v>509</v>
      </c>
      <c r="B120" t="s">
        <v>510</v>
      </c>
      <c r="C120" s="1" t="str">
        <f t="shared" si="5"/>
        <v>21:0035</v>
      </c>
      <c r="D120" s="1" t="str">
        <f t="shared" si="8"/>
        <v>21:0248</v>
      </c>
      <c r="E120" t="s">
        <v>511</v>
      </c>
      <c r="F120" t="s">
        <v>512</v>
      </c>
      <c r="H120">
        <v>56.803760699999998</v>
      </c>
      <c r="I120">
        <v>-116.0081016</v>
      </c>
      <c r="J120" s="1" t="str">
        <f t="shared" si="6"/>
        <v>Fluid (stream)</v>
      </c>
      <c r="K120" s="1" t="str">
        <f t="shared" si="7"/>
        <v>Filtered Water</v>
      </c>
      <c r="L120">
        <v>11</v>
      </c>
      <c r="M120" t="s">
        <v>107</v>
      </c>
      <c r="N120">
        <v>119</v>
      </c>
      <c r="O120">
        <v>65.424999999999997</v>
      </c>
      <c r="P120">
        <v>348</v>
      </c>
      <c r="Q120">
        <v>1.333</v>
      </c>
      <c r="R120">
        <v>17.498999999999999</v>
      </c>
      <c r="S120">
        <v>7.5229999999999997</v>
      </c>
      <c r="T120">
        <v>2.5000000000000001E-2</v>
      </c>
      <c r="U120">
        <v>3.7719999999999998</v>
      </c>
      <c r="W120">
        <v>1.514</v>
      </c>
    </row>
    <row r="121" spans="1:23" hidden="1" x14ac:dyDescent="0.3">
      <c r="A121" t="s">
        <v>513</v>
      </c>
      <c r="B121" t="s">
        <v>514</v>
      </c>
      <c r="C121" s="1" t="str">
        <f t="shared" si="5"/>
        <v>21:0035</v>
      </c>
      <c r="D121" s="1" t="str">
        <f t="shared" si="8"/>
        <v>21:0248</v>
      </c>
      <c r="E121" t="s">
        <v>511</v>
      </c>
      <c r="F121" t="s">
        <v>515</v>
      </c>
      <c r="H121">
        <v>56.803760699999998</v>
      </c>
      <c r="I121">
        <v>-116.0081016</v>
      </c>
      <c r="J121" s="1" t="str">
        <f t="shared" si="6"/>
        <v>Fluid (stream)</v>
      </c>
      <c r="K121" s="1" t="str">
        <f t="shared" si="7"/>
        <v>Filtered Water</v>
      </c>
      <c r="L121">
        <v>11</v>
      </c>
      <c r="M121" t="s">
        <v>111</v>
      </c>
      <c r="N121">
        <v>120</v>
      </c>
    </row>
    <row r="122" spans="1:23" hidden="1" x14ac:dyDescent="0.3">
      <c r="A122" t="s">
        <v>516</v>
      </c>
      <c r="B122" t="s">
        <v>517</v>
      </c>
      <c r="C122" s="1" t="str">
        <f t="shared" si="5"/>
        <v>21:0035</v>
      </c>
      <c r="D122" s="1" t="str">
        <f t="shared" si="8"/>
        <v>21:0248</v>
      </c>
      <c r="E122" t="s">
        <v>518</v>
      </c>
      <c r="F122" t="s">
        <v>519</v>
      </c>
      <c r="H122">
        <v>56.767659500000001</v>
      </c>
      <c r="I122">
        <v>-116.07119609999999</v>
      </c>
      <c r="J122" s="1" t="str">
        <f t="shared" si="6"/>
        <v>Fluid (stream)</v>
      </c>
      <c r="K122" s="1" t="str">
        <f t="shared" si="7"/>
        <v>Filtered Water</v>
      </c>
      <c r="L122">
        <v>11</v>
      </c>
      <c r="M122" t="s">
        <v>42</v>
      </c>
      <c r="N122">
        <v>121</v>
      </c>
    </row>
    <row r="123" spans="1:23" hidden="1" x14ac:dyDescent="0.3">
      <c r="A123" t="s">
        <v>520</v>
      </c>
      <c r="B123" t="s">
        <v>521</v>
      </c>
      <c r="C123" s="1" t="str">
        <f t="shared" si="5"/>
        <v>21:0035</v>
      </c>
      <c r="D123" s="1" t="str">
        <f t="shared" si="8"/>
        <v>21:0248</v>
      </c>
      <c r="E123" t="s">
        <v>522</v>
      </c>
      <c r="F123" t="s">
        <v>523</v>
      </c>
      <c r="H123">
        <v>56.788423700000003</v>
      </c>
      <c r="I123">
        <v>-116.0112736</v>
      </c>
      <c r="J123" s="1" t="str">
        <f t="shared" si="6"/>
        <v>Fluid (stream)</v>
      </c>
      <c r="K123" s="1" t="str">
        <f t="shared" si="7"/>
        <v>Filtered Water</v>
      </c>
      <c r="L123">
        <v>11</v>
      </c>
      <c r="M123" t="s">
        <v>47</v>
      </c>
      <c r="N123">
        <v>122</v>
      </c>
    </row>
    <row r="124" spans="1:23" hidden="1" x14ac:dyDescent="0.3">
      <c r="A124" t="s">
        <v>524</v>
      </c>
      <c r="B124" t="s">
        <v>525</v>
      </c>
      <c r="C124" s="1" t="str">
        <f t="shared" si="5"/>
        <v>21:0035</v>
      </c>
      <c r="D124" s="1" t="str">
        <f t="shared" si="8"/>
        <v>21:0248</v>
      </c>
      <c r="E124" t="s">
        <v>526</v>
      </c>
      <c r="F124" t="s">
        <v>527</v>
      </c>
      <c r="H124">
        <v>56.763758899999999</v>
      </c>
      <c r="I124">
        <v>-116.0421231</v>
      </c>
      <c r="J124" s="1" t="str">
        <f t="shared" si="6"/>
        <v>Fluid (stream)</v>
      </c>
      <c r="K124" s="1" t="str">
        <f t="shared" si="7"/>
        <v>Filtered Water</v>
      </c>
      <c r="L124">
        <v>11</v>
      </c>
      <c r="M124" t="s">
        <v>52</v>
      </c>
      <c r="N124">
        <v>123</v>
      </c>
    </row>
    <row r="125" spans="1:23" hidden="1" x14ac:dyDescent="0.3">
      <c r="A125" t="s">
        <v>528</v>
      </c>
      <c r="B125" t="s">
        <v>529</v>
      </c>
      <c r="C125" s="1" t="str">
        <f t="shared" si="5"/>
        <v>21:0035</v>
      </c>
      <c r="D125" s="1" t="str">
        <f t="shared" si="8"/>
        <v>21:0248</v>
      </c>
      <c r="E125" t="s">
        <v>530</v>
      </c>
      <c r="F125" t="s">
        <v>531</v>
      </c>
      <c r="H125">
        <v>57.116163200000003</v>
      </c>
      <c r="I125">
        <v>-116.17876630000001</v>
      </c>
      <c r="J125" s="1" t="str">
        <f t="shared" si="6"/>
        <v>Fluid (stream)</v>
      </c>
      <c r="K125" s="1" t="str">
        <f t="shared" si="7"/>
        <v>Filtered Water</v>
      </c>
      <c r="L125">
        <v>12</v>
      </c>
      <c r="M125" t="s">
        <v>107</v>
      </c>
      <c r="N125">
        <v>124</v>
      </c>
    </row>
    <row r="126" spans="1:23" hidden="1" x14ac:dyDescent="0.3">
      <c r="A126" t="s">
        <v>532</v>
      </c>
      <c r="B126" t="s">
        <v>533</v>
      </c>
      <c r="C126" s="1" t="str">
        <f t="shared" si="5"/>
        <v>21:0035</v>
      </c>
      <c r="D126" s="1" t="str">
        <f t="shared" si="8"/>
        <v>21:0248</v>
      </c>
      <c r="E126" t="s">
        <v>530</v>
      </c>
      <c r="F126" t="s">
        <v>534</v>
      </c>
      <c r="H126">
        <v>57.116163200000003</v>
      </c>
      <c r="I126">
        <v>-116.17876630000001</v>
      </c>
      <c r="J126" s="1" t="str">
        <f t="shared" si="6"/>
        <v>Fluid (stream)</v>
      </c>
      <c r="K126" s="1" t="str">
        <f t="shared" si="7"/>
        <v>Filtered Water</v>
      </c>
      <c r="L126">
        <v>12</v>
      </c>
      <c r="M126" t="s">
        <v>111</v>
      </c>
      <c r="N126">
        <v>125</v>
      </c>
    </row>
    <row r="127" spans="1:23" hidden="1" x14ac:dyDescent="0.3">
      <c r="A127" t="s">
        <v>535</v>
      </c>
      <c r="B127" t="s">
        <v>536</v>
      </c>
      <c r="C127" s="1" t="str">
        <f t="shared" si="5"/>
        <v>21:0035</v>
      </c>
      <c r="D127" s="1" t="str">
        <f t="shared" si="8"/>
        <v>21:0248</v>
      </c>
      <c r="E127" t="s">
        <v>537</v>
      </c>
      <c r="F127" t="s">
        <v>538</v>
      </c>
      <c r="H127">
        <v>57.078394899999999</v>
      </c>
      <c r="I127">
        <v>-116.176928</v>
      </c>
      <c r="J127" s="1" t="str">
        <f t="shared" si="6"/>
        <v>Fluid (stream)</v>
      </c>
      <c r="K127" s="1" t="str">
        <f t="shared" si="7"/>
        <v>Filtered Water</v>
      </c>
      <c r="L127">
        <v>12</v>
      </c>
      <c r="M127" t="s">
        <v>27</v>
      </c>
      <c r="N127">
        <v>126</v>
      </c>
      <c r="O127">
        <v>98.983999999999995</v>
      </c>
      <c r="P127">
        <v>34</v>
      </c>
      <c r="Q127">
        <v>4.74</v>
      </c>
      <c r="R127">
        <v>27.681999999999999</v>
      </c>
      <c r="S127">
        <v>12.022</v>
      </c>
      <c r="T127">
        <v>2.5000000000000001E-2</v>
      </c>
      <c r="U127">
        <v>47.658000000000001</v>
      </c>
      <c r="W127">
        <v>3.5539999999999998</v>
      </c>
    </row>
    <row r="128" spans="1:23" hidden="1" x14ac:dyDescent="0.3">
      <c r="A128" t="s">
        <v>539</v>
      </c>
      <c r="B128" t="s">
        <v>540</v>
      </c>
      <c r="C128" s="1" t="str">
        <f t="shared" si="5"/>
        <v>21:0035</v>
      </c>
      <c r="D128" s="1" t="str">
        <f t="shared" si="8"/>
        <v>21:0248</v>
      </c>
      <c r="E128" t="s">
        <v>541</v>
      </c>
      <c r="F128" t="s">
        <v>542</v>
      </c>
      <c r="H128">
        <v>57.065003400000002</v>
      </c>
      <c r="I128">
        <v>-116.1623488</v>
      </c>
      <c r="J128" s="1" t="str">
        <f t="shared" si="6"/>
        <v>Fluid (stream)</v>
      </c>
      <c r="K128" s="1" t="str">
        <f t="shared" si="7"/>
        <v>Filtered Water</v>
      </c>
      <c r="L128">
        <v>12</v>
      </c>
      <c r="M128" t="s">
        <v>32</v>
      </c>
      <c r="N128">
        <v>127</v>
      </c>
      <c r="O128">
        <v>104.755</v>
      </c>
      <c r="P128">
        <v>53</v>
      </c>
      <c r="Q128">
        <v>3.3079999999999998</v>
      </c>
      <c r="R128">
        <v>26.495999999999999</v>
      </c>
      <c r="S128">
        <v>79.159000000000006</v>
      </c>
      <c r="T128">
        <v>2.5000000000000001E-2</v>
      </c>
      <c r="U128">
        <v>78.02</v>
      </c>
      <c r="W128">
        <v>3.3479999999999999</v>
      </c>
    </row>
    <row r="129" spans="1:23" hidden="1" x14ac:dyDescent="0.3">
      <c r="A129" t="s">
        <v>543</v>
      </c>
      <c r="B129" t="s">
        <v>544</v>
      </c>
      <c r="C129" s="1" t="str">
        <f t="shared" si="5"/>
        <v>21:0035</v>
      </c>
      <c r="D129" s="1" t="str">
        <f t="shared" si="8"/>
        <v>21:0248</v>
      </c>
      <c r="E129" t="s">
        <v>545</v>
      </c>
      <c r="F129" t="s">
        <v>546</v>
      </c>
      <c r="H129">
        <v>57.067797200000001</v>
      </c>
      <c r="I129">
        <v>-116.1569586</v>
      </c>
      <c r="J129" s="1" t="str">
        <f t="shared" si="6"/>
        <v>Fluid (stream)</v>
      </c>
      <c r="K129" s="1" t="str">
        <f t="shared" si="7"/>
        <v>Filtered Water</v>
      </c>
      <c r="L129">
        <v>12</v>
      </c>
      <c r="M129" t="s">
        <v>37</v>
      </c>
      <c r="N129">
        <v>128</v>
      </c>
      <c r="O129">
        <v>87.120999999999995</v>
      </c>
      <c r="P129">
        <v>490</v>
      </c>
      <c r="Q129">
        <v>2.988</v>
      </c>
      <c r="R129">
        <v>23.888000000000002</v>
      </c>
      <c r="S129">
        <v>113.733</v>
      </c>
      <c r="T129">
        <v>2.5000000000000001E-2</v>
      </c>
      <c r="U129">
        <v>82.587999999999994</v>
      </c>
      <c r="W129">
        <v>4.1779999999999999</v>
      </c>
    </row>
    <row r="130" spans="1:23" hidden="1" x14ac:dyDescent="0.3">
      <c r="A130" t="s">
        <v>547</v>
      </c>
      <c r="B130" t="s">
        <v>548</v>
      </c>
      <c r="C130" s="1" t="str">
        <f t="shared" ref="C130:C193" si="9">HYPERLINK("http://geochem.nrcan.gc.ca/cdogs/content/bdl/bdl210035_e.htm", "21:0035")</f>
        <v>21:0035</v>
      </c>
      <c r="D130" s="1" t="str">
        <f t="shared" si="8"/>
        <v>21:0248</v>
      </c>
      <c r="E130" t="s">
        <v>549</v>
      </c>
      <c r="F130" t="s">
        <v>550</v>
      </c>
      <c r="H130">
        <v>57.044221800000003</v>
      </c>
      <c r="I130">
        <v>-116.1418839</v>
      </c>
      <c r="J130" s="1" t="str">
        <f t="shared" ref="J130:J193" si="10">HYPERLINK("http://geochem.nrcan.gc.ca/cdogs/content/kwd/kwd020018_e.htm", "Fluid (stream)")</f>
        <v>Fluid (stream)</v>
      </c>
      <c r="K130" s="1" t="str">
        <f t="shared" ref="K130:K193" si="11">HYPERLINK("http://geochem.nrcan.gc.ca/cdogs/content/kwd/kwd080009_e.htm", "Filtered Water")</f>
        <v>Filtered Water</v>
      </c>
      <c r="L130">
        <v>12</v>
      </c>
      <c r="M130" t="s">
        <v>42</v>
      </c>
      <c r="N130">
        <v>129</v>
      </c>
    </row>
    <row r="131" spans="1:23" hidden="1" x14ac:dyDescent="0.3">
      <c r="A131" t="s">
        <v>551</v>
      </c>
      <c r="B131" t="s">
        <v>552</v>
      </c>
      <c r="C131" s="1" t="str">
        <f t="shared" si="9"/>
        <v>21:0035</v>
      </c>
      <c r="D131" s="1" t="str">
        <f t="shared" si="8"/>
        <v>21:0248</v>
      </c>
      <c r="E131" t="s">
        <v>553</v>
      </c>
      <c r="F131" t="s">
        <v>554</v>
      </c>
      <c r="H131">
        <v>57.0286787</v>
      </c>
      <c r="I131">
        <v>-116.1259477</v>
      </c>
      <c r="J131" s="1" t="str">
        <f t="shared" si="10"/>
        <v>Fluid (stream)</v>
      </c>
      <c r="K131" s="1" t="str">
        <f t="shared" si="11"/>
        <v>Filtered Water</v>
      </c>
      <c r="L131">
        <v>12</v>
      </c>
      <c r="M131" t="s">
        <v>47</v>
      </c>
      <c r="N131">
        <v>130</v>
      </c>
    </row>
    <row r="132" spans="1:23" hidden="1" x14ac:dyDescent="0.3">
      <c r="A132" t="s">
        <v>555</v>
      </c>
      <c r="B132" t="s">
        <v>556</v>
      </c>
      <c r="C132" s="1" t="str">
        <f t="shared" si="9"/>
        <v>21:0035</v>
      </c>
      <c r="D132" s="1" t="str">
        <f t="shared" si="8"/>
        <v>21:0248</v>
      </c>
      <c r="E132" t="s">
        <v>557</v>
      </c>
      <c r="F132" t="s">
        <v>558</v>
      </c>
      <c r="H132">
        <v>57.013826700000003</v>
      </c>
      <c r="I132">
        <v>-116.107686</v>
      </c>
      <c r="J132" s="1" t="str">
        <f t="shared" si="10"/>
        <v>Fluid (stream)</v>
      </c>
      <c r="K132" s="1" t="str">
        <f t="shared" si="11"/>
        <v>Filtered Water</v>
      </c>
      <c r="L132">
        <v>12</v>
      </c>
      <c r="M132" t="s">
        <v>52</v>
      </c>
      <c r="N132">
        <v>131</v>
      </c>
      <c r="O132">
        <v>80.906999999999996</v>
      </c>
      <c r="P132">
        <v>370</v>
      </c>
      <c r="Q132">
        <v>2.5289999999999999</v>
      </c>
      <c r="R132">
        <v>20.995000000000001</v>
      </c>
      <c r="S132">
        <v>111.745</v>
      </c>
      <c r="T132">
        <v>2.5000000000000001E-2</v>
      </c>
      <c r="U132">
        <v>68.665999999999997</v>
      </c>
      <c r="W132">
        <v>4.1050000000000004</v>
      </c>
    </row>
    <row r="133" spans="1:23" hidden="1" x14ac:dyDescent="0.3">
      <c r="A133" t="s">
        <v>559</v>
      </c>
      <c r="B133" t="s">
        <v>560</v>
      </c>
      <c r="C133" s="1" t="str">
        <f t="shared" si="9"/>
        <v>21:0035</v>
      </c>
      <c r="D133" s="1" t="str">
        <f t="shared" si="8"/>
        <v>21:0248</v>
      </c>
      <c r="E133" t="s">
        <v>561</v>
      </c>
      <c r="F133" t="s">
        <v>562</v>
      </c>
      <c r="H133">
        <v>57.454794</v>
      </c>
      <c r="I133">
        <v>-116.08939030000001</v>
      </c>
      <c r="J133" s="1" t="str">
        <f t="shared" si="10"/>
        <v>Fluid (stream)</v>
      </c>
      <c r="K133" s="1" t="str">
        <f t="shared" si="11"/>
        <v>Filtered Water</v>
      </c>
      <c r="L133">
        <v>12</v>
      </c>
      <c r="M133" t="s">
        <v>57</v>
      </c>
      <c r="N133">
        <v>132</v>
      </c>
    </row>
    <row r="134" spans="1:23" hidden="1" x14ac:dyDescent="0.3">
      <c r="A134" t="s">
        <v>563</v>
      </c>
      <c r="B134" t="s">
        <v>564</v>
      </c>
      <c r="C134" s="1" t="str">
        <f t="shared" si="9"/>
        <v>21:0035</v>
      </c>
      <c r="D134" s="1" t="str">
        <f t="shared" si="8"/>
        <v>21:0248</v>
      </c>
      <c r="E134" t="s">
        <v>565</v>
      </c>
      <c r="F134" t="s">
        <v>566</v>
      </c>
      <c r="H134">
        <v>57.245175699999997</v>
      </c>
      <c r="I134">
        <v>-116.09711679999999</v>
      </c>
      <c r="J134" s="1" t="str">
        <f t="shared" si="10"/>
        <v>Fluid (stream)</v>
      </c>
      <c r="K134" s="1" t="str">
        <f t="shared" si="11"/>
        <v>Filtered Water</v>
      </c>
      <c r="L134">
        <v>12</v>
      </c>
      <c r="M134" t="s">
        <v>62</v>
      </c>
      <c r="N134">
        <v>133</v>
      </c>
    </row>
    <row r="135" spans="1:23" hidden="1" x14ac:dyDescent="0.3">
      <c r="A135" t="s">
        <v>567</v>
      </c>
      <c r="B135" t="s">
        <v>568</v>
      </c>
      <c r="C135" s="1" t="str">
        <f t="shared" si="9"/>
        <v>21:0035</v>
      </c>
      <c r="D135" s="1" t="str">
        <f t="shared" si="8"/>
        <v>21:0248</v>
      </c>
      <c r="E135" t="s">
        <v>569</v>
      </c>
      <c r="F135" t="s">
        <v>570</v>
      </c>
      <c r="H135">
        <v>57.228282100000001</v>
      </c>
      <c r="I135">
        <v>-116.0510486</v>
      </c>
      <c r="J135" s="1" t="str">
        <f t="shared" si="10"/>
        <v>Fluid (stream)</v>
      </c>
      <c r="K135" s="1" t="str">
        <f t="shared" si="11"/>
        <v>Filtered Water</v>
      </c>
      <c r="L135">
        <v>13</v>
      </c>
      <c r="M135" t="s">
        <v>27</v>
      </c>
      <c r="N135">
        <v>134</v>
      </c>
      <c r="O135">
        <v>49.703000000000003</v>
      </c>
      <c r="P135">
        <v>383</v>
      </c>
      <c r="Q135">
        <v>1.581</v>
      </c>
      <c r="R135">
        <v>11.754</v>
      </c>
      <c r="S135">
        <v>21.158999999999999</v>
      </c>
      <c r="T135">
        <v>2.5000000000000001E-2</v>
      </c>
      <c r="U135">
        <v>15.833</v>
      </c>
      <c r="W135">
        <v>2.5030000000000001</v>
      </c>
    </row>
    <row r="136" spans="1:23" hidden="1" x14ac:dyDescent="0.3">
      <c r="A136" t="s">
        <v>571</v>
      </c>
      <c r="B136" t="s">
        <v>572</v>
      </c>
      <c r="C136" s="1" t="str">
        <f t="shared" si="9"/>
        <v>21:0035</v>
      </c>
      <c r="D136" s="1" t="str">
        <f t="shared" si="8"/>
        <v>21:0248</v>
      </c>
      <c r="E136" t="s">
        <v>573</v>
      </c>
      <c r="F136" t="s">
        <v>574</v>
      </c>
      <c r="H136">
        <v>57.231551699999997</v>
      </c>
      <c r="I136">
        <v>-116.00101739999999</v>
      </c>
      <c r="J136" s="1" t="str">
        <f t="shared" si="10"/>
        <v>Fluid (stream)</v>
      </c>
      <c r="K136" s="1" t="str">
        <f t="shared" si="11"/>
        <v>Filtered Water</v>
      </c>
      <c r="L136">
        <v>13</v>
      </c>
      <c r="M136" t="s">
        <v>32</v>
      </c>
      <c r="N136">
        <v>135</v>
      </c>
    </row>
    <row r="137" spans="1:23" hidden="1" x14ac:dyDescent="0.3">
      <c r="A137" t="s">
        <v>575</v>
      </c>
      <c r="B137" t="s">
        <v>576</v>
      </c>
      <c r="C137" s="1" t="str">
        <f t="shared" si="9"/>
        <v>21:0035</v>
      </c>
      <c r="D137" s="1" t="str">
        <f t="shared" si="8"/>
        <v>21:0248</v>
      </c>
      <c r="E137" t="s">
        <v>577</v>
      </c>
      <c r="F137" t="s">
        <v>578</v>
      </c>
      <c r="H137">
        <v>57.141943400000002</v>
      </c>
      <c r="I137">
        <v>-116.1342696</v>
      </c>
      <c r="J137" s="1" t="str">
        <f t="shared" si="10"/>
        <v>Fluid (stream)</v>
      </c>
      <c r="K137" s="1" t="str">
        <f t="shared" si="11"/>
        <v>Filtered Water</v>
      </c>
      <c r="L137">
        <v>13</v>
      </c>
      <c r="M137" t="s">
        <v>37</v>
      </c>
      <c r="N137">
        <v>136</v>
      </c>
    </row>
    <row r="138" spans="1:23" hidden="1" x14ac:dyDescent="0.3">
      <c r="A138" t="s">
        <v>579</v>
      </c>
      <c r="B138" t="s">
        <v>580</v>
      </c>
      <c r="C138" s="1" t="str">
        <f t="shared" si="9"/>
        <v>21:0035</v>
      </c>
      <c r="D138" s="1" t="str">
        <f t="shared" si="8"/>
        <v>21:0248</v>
      </c>
      <c r="E138" t="s">
        <v>581</v>
      </c>
      <c r="F138" t="s">
        <v>582</v>
      </c>
      <c r="H138">
        <v>57.502166199999998</v>
      </c>
      <c r="I138">
        <v>-116.0155829</v>
      </c>
      <c r="J138" s="1" t="str">
        <f t="shared" si="10"/>
        <v>Fluid (stream)</v>
      </c>
      <c r="K138" s="1" t="str">
        <f t="shared" si="11"/>
        <v>Filtered Water</v>
      </c>
      <c r="L138">
        <v>13</v>
      </c>
      <c r="M138" t="s">
        <v>42</v>
      </c>
      <c r="N138">
        <v>137</v>
      </c>
    </row>
    <row r="139" spans="1:23" hidden="1" x14ac:dyDescent="0.3">
      <c r="A139" t="s">
        <v>583</v>
      </c>
      <c r="B139" t="s">
        <v>584</v>
      </c>
      <c r="C139" s="1" t="str">
        <f t="shared" si="9"/>
        <v>21:0035</v>
      </c>
      <c r="D139" s="1" t="str">
        <f t="shared" si="8"/>
        <v>21:0248</v>
      </c>
      <c r="E139" t="s">
        <v>585</v>
      </c>
      <c r="F139" t="s">
        <v>586</v>
      </c>
      <c r="H139">
        <v>57.4630844</v>
      </c>
      <c r="I139">
        <v>-116.0549927</v>
      </c>
      <c r="J139" s="1" t="str">
        <f t="shared" si="10"/>
        <v>Fluid (stream)</v>
      </c>
      <c r="K139" s="1" t="str">
        <f t="shared" si="11"/>
        <v>Filtered Water</v>
      </c>
      <c r="L139">
        <v>13</v>
      </c>
      <c r="M139" t="s">
        <v>47</v>
      </c>
      <c r="N139">
        <v>138</v>
      </c>
    </row>
    <row r="140" spans="1:23" hidden="1" x14ac:dyDescent="0.3">
      <c r="A140" t="s">
        <v>587</v>
      </c>
      <c r="B140" t="s">
        <v>588</v>
      </c>
      <c r="C140" s="1" t="str">
        <f t="shared" si="9"/>
        <v>21:0035</v>
      </c>
      <c r="D140" s="1" t="str">
        <f t="shared" si="8"/>
        <v>21:0248</v>
      </c>
      <c r="E140" t="s">
        <v>589</v>
      </c>
      <c r="F140" t="s">
        <v>590</v>
      </c>
      <c r="H140">
        <v>57.325752600000001</v>
      </c>
      <c r="I140">
        <v>-116.10093860000001</v>
      </c>
      <c r="J140" s="1" t="str">
        <f t="shared" si="10"/>
        <v>Fluid (stream)</v>
      </c>
      <c r="K140" s="1" t="str">
        <f t="shared" si="11"/>
        <v>Filtered Water</v>
      </c>
      <c r="L140">
        <v>13</v>
      </c>
      <c r="M140" t="s">
        <v>52</v>
      </c>
      <c r="N140">
        <v>139</v>
      </c>
    </row>
    <row r="141" spans="1:23" hidden="1" x14ac:dyDescent="0.3">
      <c r="A141" t="s">
        <v>591</v>
      </c>
      <c r="B141" t="s">
        <v>592</v>
      </c>
      <c r="C141" s="1" t="str">
        <f t="shared" si="9"/>
        <v>21:0035</v>
      </c>
      <c r="D141" s="1" t="str">
        <f t="shared" si="8"/>
        <v>21:0248</v>
      </c>
      <c r="E141" t="s">
        <v>593</v>
      </c>
      <c r="F141" t="s">
        <v>594</v>
      </c>
      <c r="H141">
        <v>57.173473700000002</v>
      </c>
      <c r="I141">
        <v>-116.08956910000001</v>
      </c>
      <c r="J141" s="1" t="str">
        <f t="shared" si="10"/>
        <v>Fluid (stream)</v>
      </c>
      <c r="K141" s="1" t="str">
        <f t="shared" si="11"/>
        <v>Filtered Water</v>
      </c>
      <c r="L141">
        <v>14</v>
      </c>
      <c r="M141" t="s">
        <v>27</v>
      </c>
      <c r="N141">
        <v>140</v>
      </c>
      <c r="O141">
        <v>60.643999999999998</v>
      </c>
      <c r="P141">
        <v>1169</v>
      </c>
      <c r="Q141">
        <v>2.238</v>
      </c>
      <c r="R141">
        <v>19.106000000000002</v>
      </c>
      <c r="S141">
        <v>62.764000000000003</v>
      </c>
      <c r="T141">
        <v>5.5E-2</v>
      </c>
      <c r="U141">
        <v>35.158000000000001</v>
      </c>
      <c r="W141">
        <v>2.464</v>
      </c>
    </row>
    <row r="142" spans="1:23" hidden="1" x14ac:dyDescent="0.3">
      <c r="A142" t="s">
        <v>595</v>
      </c>
      <c r="B142" t="s">
        <v>596</v>
      </c>
      <c r="C142" s="1" t="str">
        <f t="shared" si="9"/>
        <v>21:0035</v>
      </c>
      <c r="D142" s="1" t="str">
        <f t="shared" si="8"/>
        <v>21:0248</v>
      </c>
      <c r="E142" t="s">
        <v>597</v>
      </c>
      <c r="F142" t="s">
        <v>598</v>
      </c>
      <c r="H142">
        <v>57.1721778</v>
      </c>
      <c r="I142">
        <v>-116.0904776</v>
      </c>
      <c r="J142" s="1" t="str">
        <f t="shared" si="10"/>
        <v>Fluid (stream)</v>
      </c>
      <c r="K142" s="1" t="str">
        <f t="shared" si="11"/>
        <v>Filtered Water</v>
      </c>
      <c r="L142">
        <v>14</v>
      </c>
      <c r="M142" t="s">
        <v>32</v>
      </c>
      <c r="N142">
        <v>141</v>
      </c>
    </row>
    <row r="143" spans="1:23" hidden="1" x14ac:dyDescent="0.3">
      <c r="A143" t="s">
        <v>599</v>
      </c>
      <c r="B143" t="s">
        <v>600</v>
      </c>
      <c r="C143" s="1" t="str">
        <f t="shared" si="9"/>
        <v>21:0035</v>
      </c>
      <c r="D143" s="1" t="str">
        <f t="shared" si="8"/>
        <v>21:0248</v>
      </c>
      <c r="E143" t="s">
        <v>601</v>
      </c>
      <c r="F143" t="s">
        <v>602</v>
      </c>
      <c r="H143">
        <v>57.1322963</v>
      </c>
      <c r="I143">
        <v>-116.099799</v>
      </c>
      <c r="J143" s="1" t="str">
        <f t="shared" si="10"/>
        <v>Fluid (stream)</v>
      </c>
      <c r="K143" s="1" t="str">
        <f t="shared" si="11"/>
        <v>Filtered Water</v>
      </c>
      <c r="L143">
        <v>14</v>
      </c>
      <c r="M143" t="s">
        <v>37</v>
      </c>
      <c r="N143">
        <v>142</v>
      </c>
    </row>
    <row r="144" spans="1:23" hidden="1" x14ac:dyDescent="0.3">
      <c r="A144" t="s">
        <v>603</v>
      </c>
      <c r="B144" t="s">
        <v>604</v>
      </c>
      <c r="C144" s="1" t="str">
        <f t="shared" si="9"/>
        <v>21:0035</v>
      </c>
      <c r="D144" s="1" t="str">
        <f t="shared" si="8"/>
        <v>21:0248</v>
      </c>
      <c r="E144" t="s">
        <v>605</v>
      </c>
      <c r="F144" t="s">
        <v>606</v>
      </c>
      <c r="H144">
        <v>57.128767799999999</v>
      </c>
      <c r="I144">
        <v>-116.0888326</v>
      </c>
      <c r="J144" s="1" t="str">
        <f t="shared" si="10"/>
        <v>Fluid (stream)</v>
      </c>
      <c r="K144" s="1" t="str">
        <f t="shared" si="11"/>
        <v>Filtered Water</v>
      </c>
      <c r="L144">
        <v>14</v>
      </c>
      <c r="M144" t="s">
        <v>107</v>
      </c>
      <c r="N144">
        <v>143</v>
      </c>
      <c r="O144">
        <v>54.244999999999997</v>
      </c>
      <c r="P144">
        <v>929</v>
      </c>
      <c r="Q144">
        <v>2.0859999999999999</v>
      </c>
      <c r="R144">
        <v>12.295</v>
      </c>
      <c r="S144">
        <v>11.771000000000001</v>
      </c>
      <c r="T144">
        <v>2.5000000000000001E-2</v>
      </c>
      <c r="U144">
        <v>11.824</v>
      </c>
      <c r="W144">
        <v>3.0139999999999998</v>
      </c>
    </row>
    <row r="145" spans="1:23" hidden="1" x14ac:dyDescent="0.3">
      <c r="A145" t="s">
        <v>607</v>
      </c>
      <c r="B145" t="s">
        <v>608</v>
      </c>
      <c r="C145" s="1" t="str">
        <f t="shared" si="9"/>
        <v>21:0035</v>
      </c>
      <c r="D145" s="1" t="str">
        <f t="shared" si="8"/>
        <v>21:0248</v>
      </c>
      <c r="E145" t="s">
        <v>605</v>
      </c>
      <c r="F145" t="s">
        <v>609</v>
      </c>
      <c r="H145">
        <v>57.128767799999999</v>
      </c>
      <c r="I145">
        <v>-116.0888326</v>
      </c>
      <c r="J145" s="1" t="str">
        <f t="shared" si="10"/>
        <v>Fluid (stream)</v>
      </c>
      <c r="K145" s="1" t="str">
        <f t="shared" si="11"/>
        <v>Filtered Water</v>
      </c>
      <c r="L145">
        <v>14</v>
      </c>
      <c r="M145" t="s">
        <v>111</v>
      </c>
      <c r="N145">
        <v>144</v>
      </c>
    </row>
    <row r="146" spans="1:23" hidden="1" x14ac:dyDescent="0.3">
      <c r="A146" t="s">
        <v>610</v>
      </c>
      <c r="B146" t="s">
        <v>611</v>
      </c>
      <c r="C146" s="1" t="str">
        <f t="shared" si="9"/>
        <v>21:0035</v>
      </c>
      <c r="D146" s="1" t="str">
        <f t="shared" si="8"/>
        <v>21:0248</v>
      </c>
      <c r="E146" t="s">
        <v>612</v>
      </c>
      <c r="F146" t="s">
        <v>613</v>
      </c>
      <c r="H146">
        <v>57.116247600000001</v>
      </c>
      <c r="I146">
        <v>-116.090428</v>
      </c>
      <c r="J146" s="1" t="str">
        <f t="shared" si="10"/>
        <v>Fluid (stream)</v>
      </c>
      <c r="K146" s="1" t="str">
        <f t="shared" si="11"/>
        <v>Filtered Water</v>
      </c>
      <c r="L146">
        <v>14</v>
      </c>
      <c r="M146" t="s">
        <v>42</v>
      </c>
      <c r="N146">
        <v>145</v>
      </c>
    </row>
    <row r="147" spans="1:23" hidden="1" x14ac:dyDescent="0.3">
      <c r="A147" t="s">
        <v>614</v>
      </c>
      <c r="B147" t="s">
        <v>615</v>
      </c>
      <c r="C147" s="1" t="str">
        <f t="shared" si="9"/>
        <v>21:0035</v>
      </c>
      <c r="D147" s="1" t="str">
        <f t="shared" si="8"/>
        <v>21:0248</v>
      </c>
      <c r="E147" t="s">
        <v>616</v>
      </c>
      <c r="F147" t="s">
        <v>617</v>
      </c>
      <c r="H147">
        <v>57.079581699999999</v>
      </c>
      <c r="I147">
        <v>-116.0147068</v>
      </c>
      <c r="J147" s="1" t="str">
        <f t="shared" si="10"/>
        <v>Fluid (stream)</v>
      </c>
      <c r="K147" s="1" t="str">
        <f t="shared" si="11"/>
        <v>Filtered Water</v>
      </c>
      <c r="L147">
        <v>14</v>
      </c>
      <c r="M147" t="s">
        <v>47</v>
      </c>
      <c r="N147">
        <v>146</v>
      </c>
    </row>
    <row r="148" spans="1:23" hidden="1" x14ac:dyDescent="0.3">
      <c r="A148" t="s">
        <v>618</v>
      </c>
      <c r="B148" t="s">
        <v>619</v>
      </c>
      <c r="C148" s="1" t="str">
        <f t="shared" si="9"/>
        <v>21:0035</v>
      </c>
      <c r="D148" s="1" t="str">
        <f t="shared" si="8"/>
        <v>21:0248</v>
      </c>
      <c r="E148" t="s">
        <v>620</v>
      </c>
      <c r="F148" t="s">
        <v>621</v>
      </c>
      <c r="H148">
        <v>57.061765100000002</v>
      </c>
      <c r="I148">
        <v>-116.0943497</v>
      </c>
      <c r="J148" s="1" t="str">
        <f t="shared" si="10"/>
        <v>Fluid (stream)</v>
      </c>
      <c r="K148" s="1" t="str">
        <f t="shared" si="11"/>
        <v>Filtered Water</v>
      </c>
      <c r="L148">
        <v>14</v>
      </c>
      <c r="M148" t="s">
        <v>52</v>
      </c>
      <c r="N148">
        <v>147</v>
      </c>
      <c r="O148">
        <v>79.698999999999998</v>
      </c>
      <c r="P148">
        <v>180</v>
      </c>
      <c r="Q148">
        <v>2.7240000000000002</v>
      </c>
      <c r="R148">
        <v>23.792999999999999</v>
      </c>
      <c r="S148">
        <v>152.238</v>
      </c>
      <c r="T148">
        <v>2.5000000000000001E-2</v>
      </c>
      <c r="U148">
        <v>107.193</v>
      </c>
      <c r="W148">
        <v>3.1240000000000001</v>
      </c>
    </row>
    <row r="149" spans="1:23" hidden="1" x14ac:dyDescent="0.3">
      <c r="A149" t="s">
        <v>622</v>
      </c>
      <c r="B149" t="s">
        <v>623</v>
      </c>
      <c r="C149" s="1" t="str">
        <f t="shared" si="9"/>
        <v>21:0035</v>
      </c>
      <c r="D149" s="1" t="str">
        <f t="shared" si="8"/>
        <v>21:0248</v>
      </c>
      <c r="E149" t="s">
        <v>624</v>
      </c>
      <c r="F149" t="s">
        <v>625</v>
      </c>
      <c r="H149">
        <v>57.056609700000003</v>
      </c>
      <c r="I149">
        <v>-116.0260329</v>
      </c>
      <c r="J149" s="1" t="str">
        <f t="shared" si="10"/>
        <v>Fluid (stream)</v>
      </c>
      <c r="K149" s="1" t="str">
        <f t="shared" si="11"/>
        <v>Filtered Water</v>
      </c>
      <c r="L149">
        <v>14</v>
      </c>
      <c r="M149" t="s">
        <v>57</v>
      </c>
      <c r="N149">
        <v>148</v>
      </c>
    </row>
    <row r="150" spans="1:23" hidden="1" x14ac:dyDescent="0.3">
      <c r="A150" t="s">
        <v>626</v>
      </c>
      <c r="B150" t="s">
        <v>627</v>
      </c>
      <c r="C150" s="1" t="str">
        <f t="shared" si="9"/>
        <v>21:0035</v>
      </c>
      <c r="D150" s="1" t="str">
        <f t="shared" si="8"/>
        <v>21:0248</v>
      </c>
      <c r="E150" t="s">
        <v>628</v>
      </c>
      <c r="F150" t="s">
        <v>629</v>
      </c>
      <c r="H150">
        <v>57.030815599999997</v>
      </c>
      <c r="I150">
        <v>-116.0890886</v>
      </c>
      <c r="J150" s="1" t="str">
        <f t="shared" si="10"/>
        <v>Fluid (stream)</v>
      </c>
      <c r="K150" s="1" t="str">
        <f t="shared" si="11"/>
        <v>Filtered Water</v>
      </c>
      <c r="L150">
        <v>14</v>
      </c>
      <c r="M150" t="s">
        <v>62</v>
      </c>
      <c r="N150">
        <v>149</v>
      </c>
      <c r="O150">
        <v>111.245</v>
      </c>
      <c r="P150">
        <v>58</v>
      </c>
      <c r="Q150">
        <v>3.5190000000000001</v>
      </c>
      <c r="R150">
        <v>28.879000000000001</v>
      </c>
      <c r="S150">
        <v>66.263999999999996</v>
      </c>
      <c r="T150">
        <v>2.5000000000000001E-2</v>
      </c>
      <c r="U150">
        <v>80.986999999999995</v>
      </c>
      <c r="W150">
        <v>5.51</v>
      </c>
    </row>
    <row r="151" spans="1:23" hidden="1" x14ac:dyDescent="0.3">
      <c r="A151" t="s">
        <v>630</v>
      </c>
      <c r="B151" t="s">
        <v>631</v>
      </c>
      <c r="C151" s="1" t="str">
        <f t="shared" si="9"/>
        <v>21:0035</v>
      </c>
      <c r="D151" s="1" t="str">
        <f t="shared" si="8"/>
        <v>21:0248</v>
      </c>
      <c r="E151" t="s">
        <v>632</v>
      </c>
      <c r="F151" t="s">
        <v>633</v>
      </c>
      <c r="H151">
        <v>57.005819799999998</v>
      </c>
      <c r="I151">
        <v>-116.0947381</v>
      </c>
      <c r="J151" s="1" t="str">
        <f t="shared" si="10"/>
        <v>Fluid (stream)</v>
      </c>
      <c r="K151" s="1" t="str">
        <f t="shared" si="11"/>
        <v>Filtered Water</v>
      </c>
      <c r="L151">
        <v>14</v>
      </c>
      <c r="M151" t="s">
        <v>67</v>
      </c>
      <c r="N151">
        <v>150</v>
      </c>
    </row>
    <row r="152" spans="1:23" hidden="1" x14ac:dyDescent="0.3">
      <c r="A152" t="s">
        <v>634</v>
      </c>
      <c r="B152" t="s">
        <v>635</v>
      </c>
      <c r="C152" s="1" t="str">
        <f t="shared" si="9"/>
        <v>21:0035</v>
      </c>
      <c r="D152" s="1" t="str">
        <f t="shared" si="8"/>
        <v>21:0248</v>
      </c>
      <c r="E152" t="s">
        <v>636</v>
      </c>
      <c r="F152" t="s">
        <v>637</v>
      </c>
      <c r="H152">
        <v>57.022212199999998</v>
      </c>
      <c r="I152">
        <v>-116.05780300000001</v>
      </c>
      <c r="J152" s="1" t="str">
        <f t="shared" si="10"/>
        <v>Fluid (stream)</v>
      </c>
      <c r="K152" s="1" t="str">
        <f t="shared" si="11"/>
        <v>Filtered Water</v>
      </c>
      <c r="L152">
        <v>14</v>
      </c>
      <c r="M152" t="s">
        <v>72</v>
      </c>
      <c r="N152">
        <v>151</v>
      </c>
    </row>
    <row r="153" spans="1:23" hidden="1" x14ac:dyDescent="0.3">
      <c r="A153" t="s">
        <v>638</v>
      </c>
      <c r="B153" t="s">
        <v>639</v>
      </c>
      <c r="C153" s="1" t="str">
        <f t="shared" si="9"/>
        <v>21:0035</v>
      </c>
      <c r="D153" s="1" t="str">
        <f t="shared" si="8"/>
        <v>21:0248</v>
      </c>
      <c r="E153" t="s">
        <v>640</v>
      </c>
      <c r="F153" t="s">
        <v>641</v>
      </c>
      <c r="H153">
        <v>57.1355383</v>
      </c>
      <c r="I153">
        <v>-115.99856509999999</v>
      </c>
      <c r="J153" s="1" t="str">
        <f t="shared" si="10"/>
        <v>Fluid (stream)</v>
      </c>
      <c r="K153" s="1" t="str">
        <f t="shared" si="11"/>
        <v>Filtered Water</v>
      </c>
      <c r="L153">
        <v>15</v>
      </c>
      <c r="M153" t="s">
        <v>107</v>
      </c>
      <c r="N153">
        <v>152</v>
      </c>
    </row>
    <row r="154" spans="1:23" hidden="1" x14ac:dyDescent="0.3">
      <c r="A154" t="s">
        <v>642</v>
      </c>
      <c r="B154" t="s">
        <v>643</v>
      </c>
      <c r="C154" s="1" t="str">
        <f t="shared" si="9"/>
        <v>21:0035</v>
      </c>
      <c r="D154" s="1" t="str">
        <f t="shared" si="8"/>
        <v>21:0248</v>
      </c>
      <c r="E154" t="s">
        <v>640</v>
      </c>
      <c r="F154" t="s">
        <v>644</v>
      </c>
      <c r="H154">
        <v>57.1355383</v>
      </c>
      <c r="I154">
        <v>-115.99856509999999</v>
      </c>
      <c r="J154" s="1" t="str">
        <f t="shared" si="10"/>
        <v>Fluid (stream)</v>
      </c>
      <c r="K154" s="1" t="str">
        <f t="shared" si="11"/>
        <v>Filtered Water</v>
      </c>
      <c r="L154">
        <v>15</v>
      </c>
      <c r="M154" t="s">
        <v>111</v>
      </c>
      <c r="N154">
        <v>153</v>
      </c>
    </row>
    <row r="155" spans="1:23" hidden="1" x14ac:dyDescent="0.3">
      <c r="A155" t="s">
        <v>645</v>
      </c>
      <c r="B155" t="s">
        <v>646</v>
      </c>
      <c r="C155" s="1" t="str">
        <f t="shared" si="9"/>
        <v>21:0035</v>
      </c>
      <c r="D155" s="1" t="str">
        <f t="shared" si="8"/>
        <v>21:0248</v>
      </c>
      <c r="E155" t="s">
        <v>647</v>
      </c>
      <c r="F155" t="s">
        <v>648</v>
      </c>
      <c r="H155">
        <v>57.1928287</v>
      </c>
      <c r="I155">
        <v>-115.98678870000001</v>
      </c>
      <c r="J155" s="1" t="str">
        <f t="shared" si="10"/>
        <v>Fluid (stream)</v>
      </c>
      <c r="K155" s="1" t="str">
        <f t="shared" si="11"/>
        <v>Filtered Water</v>
      </c>
      <c r="L155">
        <v>15</v>
      </c>
      <c r="M155" t="s">
        <v>27</v>
      </c>
      <c r="N155">
        <v>154</v>
      </c>
      <c r="O155">
        <v>54.509</v>
      </c>
      <c r="P155">
        <v>844</v>
      </c>
      <c r="Q155">
        <v>2.0790000000000002</v>
      </c>
      <c r="R155">
        <v>13.364000000000001</v>
      </c>
      <c r="S155">
        <v>23.244</v>
      </c>
      <c r="T155">
        <v>2.5000000000000001E-2</v>
      </c>
      <c r="U155">
        <v>27.780999999999999</v>
      </c>
      <c r="W155">
        <v>2.786</v>
      </c>
    </row>
    <row r="156" spans="1:23" hidden="1" x14ac:dyDescent="0.3">
      <c r="A156" t="s">
        <v>649</v>
      </c>
      <c r="B156" t="s">
        <v>650</v>
      </c>
      <c r="C156" s="1" t="str">
        <f t="shared" si="9"/>
        <v>21:0035</v>
      </c>
      <c r="D156" s="1" t="str">
        <f t="shared" si="8"/>
        <v>21:0248</v>
      </c>
      <c r="E156" t="s">
        <v>651</v>
      </c>
      <c r="F156" t="s">
        <v>652</v>
      </c>
      <c r="H156">
        <v>57.200023999999999</v>
      </c>
      <c r="I156">
        <v>-115.97573389999999</v>
      </c>
      <c r="J156" s="1" t="str">
        <f t="shared" si="10"/>
        <v>Fluid (stream)</v>
      </c>
      <c r="K156" s="1" t="str">
        <f t="shared" si="11"/>
        <v>Filtered Water</v>
      </c>
      <c r="L156">
        <v>15</v>
      </c>
      <c r="M156" t="s">
        <v>32</v>
      </c>
      <c r="N156">
        <v>155</v>
      </c>
    </row>
    <row r="157" spans="1:23" hidden="1" x14ac:dyDescent="0.3">
      <c r="A157" t="s">
        <v>653</v>
      </c>
      <c r="B157" t="s">
        <v>654</v>
      </c>
      <c r="C157" s="1" t="str">
        <f t="shared" si="9"/>
        <v>21:0035</v>
      </c>
      <c r="D157" s="1" t="str">
        <f t="shared" si="8"/>
        <v>21:0248</v>
      </c>
      <c r="E157" t="s">
        <v>655</v>
      </c>
      <c r="F157" t="s">
        <v>656</v>
      </c>
      <c r="H157">
        <v>57.210315199999997</v>
      </c>
      <c r="I157">
        <v>-115.97203829999999</v>
      </c>
      <c r="J157" s="1" t="str">
        <f t="shared" si="10"/>
        <v>Fluid (stream)</v>
      </c>
      <c r="K157" s="1" t="str">
        <f t="shared" si="11"/>
        <v>Filtered Water</v>
      </c>
      <c r="L157">
        <v>15</v>
      </c>
      <c r="M157" t="s">
        <v>37</v>
      </c>
      <c r="N157">
        <v>156</v>
      </c>
      <c r="O157">
        <v>47.890999999999998</v>
      </c>
      <c r="P157">
        <v>633</v>
      </c>
      <c r="Q157">
        <v>1.421</v>
      </c>
      <c r="R157">
        <v>11.303000000000001</v>
      </c>
      <c r="S157">
        <v>21.792000000000002</v>
      </c>
      <c r="T157">
        <v>2.5000000000000001E-2</v>
      </c>
      <c r="U157">
        <v>16.427</v>
      </c>
      <c r="W157">
        <v>2.7280000000000002</v>
      </c>
    </row>
    <row r="158" spans="1:23" hidden="1" x14ac:dyDescent="0.3">
      <c r="A158" t="s">
        <v>657</v>
      </c>
      <c r="B158" t="s">
        <v>658</v>
      </c>
      <c r="C158" s="1" t="str">
        <f t="shared" si="9"/>
        <v>21:0035</v>
      </c>
      <c r="D158" s="1" t="str">
        <f t="shared" si="8"/>
        <v>21:0248</v>
      </c>
      <c r="E158" t="s">
        <v>659</v>
      </c>
      <c r="F158" t="s">
        <v>660</v>
      </c>
      <c r="H158">
        <v>57.227736999999998</v>
      </c>
      <c r="I158">
        <v>-115.98573260000001</v>
      </c>
      <c r="J158" s="1" t="str">
        <f t="shared" si="10"/>
        <v>Fluid (stream)</v>
      </c>
      <c r="K158" s="1" t="str">
        <f t="shared" si="11"/>
        <v>Filtered Water</v>
      </c>
      <c r="L158">
        <v>15</v>
      </c>
      <c r="M158" t="s">
        <v>42</v>
      </c>
      <c r="N158">
        <v>157</v>
      </c>
    </row>
    <row r="159" spans="1:23" hidden="1" x14ac:dyDescent="0.3">
      <c r="A159" t="s">
        <v>661</v>
      </c>
      <c r="B159" t="s">
        <v>662</v>
      </c>
      <c r="C159" s="1" t="str">
        <f t="shared" si="9"/>
        <v>21:0035</v>
      </c>
      <c r="D159" s="1" t="str">
        <f t="shared" si="8"/>
        <v>21:0248</v>
      </c>
      <c r="E159" t="s">
        <v>663</v>
      </c>
      <c r="F159" t="s">
        <v>664</v>
      </c>
      <c r="H159">
        <v>57.236968900000001</v>
      </c>
      <c r="I159">
        <v>-115.9042779</v>
      </c>
      <c r="J159" s="1" t="str">
        <f t="shared" si="10"/>
        <v>Fluid (stream)</v>
      </c>
      <c r="K159" s="1" t="str">
        <f t="shared" si="11"/>
        <v>Filtered Water</v>
      </c>
      <c r="L159">
        <v>15</v>
      </c>
      <c r="M159" t="s">
        <v>47</v>
      </c>
      <c r="N159">
        <v>158</v>
      </c>
      <c r="O159">
        <v>44.231000000000002</v>
      </c>
      <c r="P159">
        <v>563</v>
      </c>
      <c r="Q159">
        <v>1.05</v>
      </c>
      <c r="R159">
        <v>9.952</v>
      </c>
      <c r="S159">
        <v>4.5190000000000001</v>
      </c>
      <c r="T159">
        <v>2.5000000000000001E-2</v>
      </c>
      <c r="U159">
        <v>7.0259999999999998</v>
      </c>
      <c r="W159">
        <v>1.851</v>
      </c>
    </row>
    <row r="160" spans="1:23" hidden="1" x14ac:dyDescent="0.3">
      <c r="A160" t="s">
        <v>665</v>
      </c>
      <c r="B160" t="s">
        <v>666</v>
      </c>
      <c r="C160" s="1" t="str">
        <f t="shared" si="9"/>
        <v>21:0035</v>
      </c>
      <c r="D160" s="1" t="str">
        <f t="shared" si="8"/>
        <v>21:0248</v>
      </c>
      <c r="E160" t="s">
        <v>667</v>
      </c>
      <c r="F160" t="s">
        <v>668</v>
      </c>
      <c r="H160">
        <v>57.205744500000002</v>
      </c>
      <c r="I160">
        <v>-115.91677489999999</v>
      </c>
      <c r="J160" s="1" t="str">
        <f t="shared" si="10"/>
        <v>Fluid (stream)</v>
      </c>
      <c r="K160" s="1" t="str">
        <f t="shared" si="11"/>
        <v>Filtered Water</v>
      </c>
      <c r="L160">
        <v>15</v>
      </c>
      <c r="M160" t="s">
        <v>52</v>
      </c>
      <c r="N160">
        <v>159</v>
      </c>
    </row>
    <row r="161" spans="1:23" hidden="1" x14ac:dyDescent="0.3">
      <c r="A161" t="s">
        <v>669</v>
      </c>
      <c r="B161" t="s">
        <v>670</v>
      </c>
      <c r="C161" s="1" t="str">
        <f t="shared" si="9"/>
        <v>21:0035</v>
      </c>
      <c r="D161" s="1" t="str">
        <f t="shared" si="8"/>
        <v>21:0248</v>
      </c>
      <c r="E161" t="s">
        <v>671</v>
      </c>
      <c r="F161" t="s">
        <v>672</v>
      </c>
      <c r="H161">
        <v>57.2460539</v>
      </c>
      <c r="I161">
        <v>-115.7965645</v>
      </c>
      <c r="J161" s="1" t="str">
        <f t="shared" si="10"/>
        <v>Fluid (stream)</v>
      </c>
      <c r="K161" s="1" t="str">
        <f t="shared" si="11"/>
        <v>Filtered Water</v>
      </c>
      <c r="L161">
        <v>15</v>
      </c>
      <c r="M161" t="s">
        <v>57</v>
      </c>
      <c r="N161">
        <v>160</v>
      </c>
      <c r="O161">
        <v>28.273</v>
      </c>
      <c r="P161">
        <v>160</v>
      </c>
      <c r="Q161">
        <v>0.433</v>
      </c>
      <c r="R161">
        <v>5.8360000000000003</v>
      </c>
      <c r="S161">
        <v>1.8720000000000001</v>
      </c>
      <c r="T161">
        <v>2.5000000000000001E-2</v>
      </c>
      <c r="U161">
        <v>0.80900000000000005</v>
      </c>
      <c r="W161">
        <v>1.7170000000000001</v>
      </c>
    </row>
    <row r="162" spans="1:23" hidden="1" x14ac:dyDescent="0.3">
      <c r="A162" t="s">
        <v>673</v>
      </c>
      <c r="B162" t="s">
        <v>674</v>
      </c>
      <c r="C162" s="1" t="str">
        <f t="shared" si="9"/>
        <v>21:0035</v>
      </c>
      <c r="D162" s="1" t="str">
        <f t="shared" si="8"/>
        <v>21:0248</v>
      </c>
      <c r="E162" t="s">
        <v>675</v>
      </c>
      <c r="F162" t="s">
        <v>676</v>
      </c>
      <c r="H162">
        <v>57.195520700000003</v>
      </c>
      <c r="I162">
        <v>-115.7842565</v>
      </c>
      <c r="J162" s="1" t="str">
        <f t="shared" si="10"/>
        <v>Fluid (stream)</v>
      </c>
      <c r="K162" s="1" t="str">
        <f t="shared" si="11"/>
        <v>Filtered Water</v>
      </c>
      <c r="L162">
        <v>15</v>
      </c>
      <c r="M162" t="s">
        <v>62</v>
      </c>
      <c r="N162">
        <v>161</v>
      </c>
    </row>
    <row r="163" spans="1:23" hidden="1" x14ac:dyDescent="0.3">
      <c r="A163" t="s">
        <v>677</v>
      </c>
      <c r="B163" t="s">
        <v>678</v>
      </c>
      <c r="C163" s="1" t="str">
        <f t="shared" si="9"/>
        <v>21:0035</v>
      </c>
      <c r="D163" s="1" t="str">
        <f t="shared" si="8"/>
        <v>21:0248</v>
      </c>
      <c r="E163" t="s">
        <v>679</v>
      </c>
      <c r="F163" t="s">
        <v>680</v>
      </c>
      <c r="H163">
        <v>57.216834800000001</v>
      </c>
      <c r="I163">
        <v>-115.7337912</v>
      </c>
      <c r="J163" s="1" t="str">
        <f t="shared" si="10"/>
        <v>Fluid (stream)</v>
      </c>
      <c r="K163" s="1" t="str">
        <f t="shared" si="11"/>
        <v>Filtered Water</v>
      </c>
      <c r="L163">
        <v>15</v>
      </c>
      <c r="M163" t="s">
        <v>67</v>
      </c>
      <c r="N163">
        <v>162</v>
      </c>
    </row>
    <row r="164" spans="1:23" hidden="1" x14ac:dyDescent="0.3">
      <c r="A164" t="s">
        <v>681</v>
      </c>
      <c r="B164" t="s">
        <v>682</v>
      </c>
      <c r="C164" s="1" t="str">
        <f t="shared" si="9"/>
        <v>21:0035</v>
      </c>
      <c r="D164" s="1" t="str">
        <f t="shared" si="8"/>
        <v>21:0248</v>
      </c>
      <c r="E164" t="s">
        <v>683</v>
      </c>
      <c r="F164" t="s">
        <v>684</v>
      </c>
      <c r="H164">
        <v>57.0653164</v>
      </c>
      <c r="I164">
        <v>-115.6245945</v>
      </c>
      <c r="J164" s="1" t="str">
        <f t="shared" si="10"/>
        <v>Fluid (stream)</v>
      </c>
      <c r="K164" s="1" t="str">
        <f t="shared" si="11"/>
        <v>Filtered Water</v>
      </c>
      <c r="L164">
        <v>15</v>
      </c>
      <c r="M164" t="s">
        <v>72</v>
      </c>
      <c r="N164">
        <v>163</v>
      </c>
      <c r="O164">
        <v>92.286000000000001</v>
      </c>
      <c r="P164">
        <v>224</v>
      </c>
      <c r="Q164">
        <v>2.7</v>
      </c>
      <c r="R164">
        <v>20.555</v>
      </c>
      <c r="S164">
        <v>17.510999999999999</v>
      </c>
      <c r="T164">
        <v>2.5000000000000001E-2</v>
      </c>
      <c r="U164">
        <v>14.25</v>
      </c>
      <c r="W164">
        <v>3.7519999999999998</v>
      </c>
    </row>
    <row r="165" spans="1:23" hidden="1" x14ac:dyDescent="0.3">
      <c r="A165" t="s">
        <v>685</v>
      </c>
      <c r="B165" t="s">
        <v>686</v>
      </c>
      <c r="C165" s="1" t="str">
        <f t="shared" si="9"/>
        <v>21:0035</v>
      </c>
      <c r="D165" s="1" t="str">
        <f t="shared" si="8"/>
        <v>21:0248</v>
      </c>
      <c r="E165" t="s">
        <v>687</v>
      </c>
      <c r="F165" t="s">
        <v>688</v>
      </c>
      <c r="H165">
        <v>57.095008300000003</v>
      </c>
      <c r="I165">
        <v>-115.6018558</v>
      </c>
      <c r="J165" s="1" t="str">
        <f t="shared" si="10"/>
        <v>Fluid (stream)</v>
      </c>
      <c r="K165" s="1" t="str">
        <f t="shared" si="11"/>
        <v>Filtered Water</v>
      </c>
      <c r="L165">
        <v>15</v>
      </c>
      <c r="M165" t="s">
        <v>77</v>
      </c>
      <c r="N165">
        <v>164</v>
      </c>
      <c r="O165">
        <v>71.168000000000006</v>
      </c>
      <c r="P165">
        <v>258</v>
      </c>
      <c r="Q165">
        <v>1.964</v>
      </c>
      <c r="R165">
        <v>17.561</v>
      </c>
      <c r="S165">
        <v>25.370999999999999</v>
      </c>
      <c r="T165">
        <v>2.5000000000000001E-2</v>
      </c>
      <c r="U165">
        <v>23.209</v>
      </c>
      <c r="W165">
        <v>2.9550000000000001</v>
      </c>
    </row>
    <row r="166" spans="1:23" hidden="1" x14ac:dyDescent="0.3">
      <c r="A166" t="s">
        <v>689</v>
      </c>
      <c r="B166" t="s">
        <v>690</v>
      </c>
      <c r="C166" s="1" t="str">
        <f t="shared" si="9"/>
        <v>21:0035</v>
      </c>
      <c r="D166" s="1" t="str">
        <f t="shared" si="8"/>
        <v>21:0248</v>
      </c>
      <c r="E166" t="s">
        <v>691</v>
      </c>
      <c r="F166" t="s">
        <v>692</v>
      </c>
      <c r="H166">
        <v>57.0972212</v>
      </c>
      <c r="I166">
        <v>-115.700699</v>
      </c>
      <c r="J166" s="1" t="str">
        <f t="shared" si="10"/>
        <v>Fluid (stream)</v>
      </c>
      <c r="K166" s="1" t="str">
        <f t="shared" si="11"/>
        <v>Filtered Water</v>
      </c>
      <c r="L166">
        <v>15</v>
      </c>
      <c r="M166" t="s">
        <v>82</v>
      </c>
      <c r="N166">
        <v>165</v>
      </c>
    </row>
    <row r="167" spans="1:23" hidden="1" x14ac:dyDescent="0.3">
      <c r="A167" t="s">
        <v>693</v>
      </c>
      <c r="B167" t="s">
        <v>694</v>
      </c>
      <c r="C167" s="1" t="str">
        <f t="shared" si="9"/>
        <v>21:0035</v>
      </c>
      <c r="D167" s="1" t="str">
        <f t="shared" si="8"/>
        <v>21:0248</v>
      </c>
      <c r="E167" t="s">
        <v>695</v>
      </c>
      <c r="F167" t="s">
        <v>696</v>
      </c>
      <c r="H167">
        <v>57.081285100000002</v>
      </c>
      <c r="I167">
        <v>-115.7121465</v>
      </c>
      <c r="J167" s="1" t="str">
        <f t="shared" si="10"/>
        <v>Fluid (stream)</v>
      </c>
      <c r="K167" s="1" t="str">
        <f t="shared" si="11"/>
        <v>Filtered Water</v>
      </c>
      <c r="L167">
        <v>15</v>
      </c>
      <c r="M167" t="s">
        <v>87</v>
      </c>
      <c r="N167">
        <v>166</v>
      </c>
      <c r="O167">
        <v>47.177999999999997</v>
      </c>
      <c r="P167">
        <v>834</v>
      </c>
      <c r="Q167">
        <v>1.173</v>
      </c>
      <c r="R167">
        <v>10.664999999999999</v>
      </c>
      <c r="S167">
        <v>2.68</v>
      </c>
      <c r="T167">
        <v>2.5000000000000001E-2</v>
      </c>
      <c r="U167">
        <v>2.0619999999999998</v>
      </c>
      <c r="W167">
        <v>2.4780000000000002</v>
      </c>
    </row>
    <row r="168" spans="1:23" hidden="1" x14ac:dyDescent="0.3">
      <c r="A168" t="s">
        <v>697</v>
      </c>
      <c r="B168" t="s">
        <v>698</v>
      </c>
      <c r="C168" s="1" t="str">
        <f t="shared" si="9"/>
        <v>21:0035</v>
      </c>
      <c r="D168" s="1" t="str">
        <f t="shared" si="8"/>
        <v>21:0248</v>
      </c>
      <c r="E168" t="s">
        <v>699</v>
      </c>
      <c r="F168" t="s">
        <v>700</v>
      </c>
      <c r="H168">
        <v>57.137827100000003</v>
      </c>
      <c r="I168">
        <v>-115.7093399</v>
      </c>
      <c r="J168" s="1" t="str">
        <f t="shared" si="10"/>
        <v>Fluid (stream)</v>
      </c>
      <c r="K168" s="1" t="str">
        <f t="shared" si="11"/>
        <v>Filtered Water</v>
      </c>
      <c r="L168">
        <v>15</v>
      </c>
      <c r="M168" t="s">
        <v>92</v>
      </c>
      <c r="N168">
        <v>167</v>
      </c>
    </row>
    <row r="169" spans="1:23" hidden="1" x14ac:dyDescent="0.3">
      <c r="A169" t="s">
        <v>701</v>
      </c>
      <c r="B169" t="s">
        <v>702</v>
      </c>
      <c r="C169" s="1" t="str">
        <f t="shared" si="9"/>
        <v>21:0035</v>
      </c>
      <c r="D169" s="1" t="str">
        <f t="shared" si="8"/>
        <v>21:0248</v>
      </c>
      <c r="E169" t="s">
        <v>703</v>
      </c>
      <c r="F169" t="s">
        <v>704</v>
      </c>
      <c r="H169">
        <v>57.116675000000001</v>
      </c>
      <c r="I169">
        <v>-115.6820979</v>
      </c>
      <c r="J169" s="1" t="str">
        <f t="shared" si="10"/>
        <v>Fluid (stream)</v>
      </c>
      <c r="K169" s="1" t="str">
        <f t="shared" si="11"/>
        <v>Filtered Water</v>
      </c>
      <c r="L169">
        <v>15</v>
      </c>
      <c r="M169" t="s">
        <v>97</v>
      </c>
      <c r="N169">
        <v>168</v>
      </c>
      <c r="O169">
        <v>48.93</v>
      </c>
      <c r="P169">
        <v>370</v>
      </c>
      <c r="Q169">
        <v>0.66700000000000004</v>
      </c>
      <c r="R169">
        <v>10.91</v>
      </c>
      <c r="S169">
        <v>3.472</v>
      </c>
      <c r="T169">
        <v>2.5000000000000001E-2</v>
      </c>
      <c r="U169">
        <v>3.0950000000000002</v>
      </c>
      <c r="W169">
        <v>1.829</v>
      </c>
    </row>
    <row r="170" spans="1:23" hidden="1" x14ac:dyDescent="0.3">
      <c r="A170" t="s">
        <v>705</v>
      </c>
      <c r="B170" t="s">
        <v>706</v>
      </c>
      <c r="C170" s="1" t="str">
        <f t="shared" si="9"/>
        <v>21:0035</v>
      </c>
      <c r="D170" s="1" t="str">
        <f t="shared" si="8"/>
        <v>21:0248</v>
      </c>
      <c r="E170" t="s">
        <v>707</v>
      </c>
      <c r="F170" t="s">
        <v>708</v>
      </c>
      <c r="H170">
        <v>57.176128900000002</v>
      </c>
      <c r="I170">
        <v>-115.757053</v>
      </c>
      <c r="J170" s="1" t="str">
        <f t="shared" si="10"/>
        <v>Fluid (stream)</v>
      </c>
      <c r="K170" s="1" t="str">
        <f t="shared" si="11"/>
        <v>Filtered Water</v>
      </c>
      <c r="L170">
        <v>15</v>
      </c>
      <c r="M170" t="s">
        <v>102</v>
      </c>
      <c r="N170">
        <v>169</v>
      </c>
    </row>
    <row r="171" spans="1:23" hidden="1" x14ac:dyDescent="0.3">
      <c r="A171" t="s">
        <v>709</v>
      </c>
      <c r="B171" t="s">
        <v>710</v>
      </c>
      <c r="C171" s="1" t="str">
        <f t="shared" si="9"/>
        <v>21:0035</v>
      </c>
      <c r="D171" s="1" t="str">
        <f t="shared" ref="D171:D234" si="12">HYPERLINK("http://geochem.nrcan.gc.ca/cdogs/content/svy/svy210248_e.htm", "21:0248")</f>
        <v>21:0248</v>
      </c>
      <c r="E171" t="s">
        <v>711</v>
      </c>
      <c r="F171" t="s">
        <v>712</v>
      </c>
      <c r="H171">
        <v>57.124807300000001</v>
      </c>
      <c r="I171">
        <v>-115.61229640000001</v>
      </c>
      <c r="J171" s="1" t="str">
        <f t="shared" si="10"/>
        <v>Fluid (stream)</v>
      </c>
      <c r="K171" s="1" t="str">
        <f t="shared" si="11"/>
        <v>Filtered Water</v>
      </c>
      <c r="L171">
        <v>16</v>
      </c>
      <c r="M171" t="s">
        <v>27</v>
      </c>
      <c r="N171">
        <v>170</v>
      </c>
    </row>
    <row r="172" spans="1:23" hidden="1" x14ac:dyDescent="0.3">
      <c r="A172" t="s">
        <v>713</v>
      </c>
      <c r="B172" t="s">
        <v>714</v>
      </c>
      <c r="C172" s="1" t="str">
        <f t="shared" si="9"/>
        <v>21:0035</v>
      </c>
      <c r="D172" s="1" t="str">
        <f t="shared" si="12"/>
        <v>21:0248</v>
      </c>
      <c r="E172" t="s">
        <v>715</v>
      </c>
      <c r="F172" t="s">
        <v>716</v>
      </c>
      <c r="H172">
        <v>57.1400474</v>
      </c>
      <c r="I172">
        <v>-115.6166673</v>
      </c>
      <c r="J172" s="1" t="str">
        <f t="shared" si="10"/>
        <v>Fluid (stream)</v>
      </c>
      <c r="K172" s="1" t="str">
        <f t="shared" si="11"/>
        <v>Filtered Water</v>
      </c>
      <c r="L172">
        <v>16</v>
      </c>
      <c r="M172" t="s">
        <v>107</v>
      </c>
      <c r="N172">
        <v>171</v>
      </c>
      <c r="O172">
        <v>61.64</v>
      </c>
      <c r="P172">
        <v>323</v>
      </c>
      <c r="Q172">
        <v>1.391</v>
      </c>
      <c r="R172">
        <v>13.255000000000001</v>
      </c>
      <c r="S172">
        <v>5.8479999999999999</v>
      </c>
      <c r="T172">
        <v>2.5000000000000001E-2</v>
      </c>
      <c r="U172">
        <v>4.968</v>
      </c>
      <c r="W172">
        <v>2.9649999999999999</v>
      </c>
    </row>
    <row r="173" spans="1:23" hidden="1" x14ac:dyDescent="0.3">
      <c r="A173" t="s">
        <v>717</v>
      </c>
      <c r="B173" t="s">
        <v>718</v>
      </c>
      <c r="C173" s="1" t="str">
        <f t="shared" si="9"/>
        <v>21:0035</v>
      </c>
      <c r="D173" s="1" t="str">
        <f t="shared" si="12"/>
        <v>21:0248</v>
      </c>
      <c r="E173" t="s">
        <v>715</v>
      </c>
      <c r="F173" t="s">
        <v>719</v>
      </c>
      <c r="H173">
        <v>57.1400474</v>
      </c>
      <c r="I173">
        <v>-115.6166673</v>
      </c>
      <c r="J173" s="1" t="str">
        <f t="shared" si="10"/>
        <v>Fluid (stream)</v>
      </c>
      <c r="K173" s="1" t="str">
        <f t="shared" si="11"/>
        <v>Filtered Water</v>
      </c>
      <c r="L173">
        <v>16</v>
      </c>
      <c r="M173" t="s">
        <v>111</v>
      </c>
      <c r="N173">
        <v>172</v>
      </c>
    </row>
    <row r="174" spans="1:23" hidden="1" x14ac:dyDescent="0.3">
      <c r="A174" t="s">
        <v>720</v>
      </c>
      <c r="B174" t="s">
        <v>721</v>
      </c>
      <c r="C174" s="1" t="str">
        <f t="shared" si="9"/>
        <v>21:0035</v>
      </c>
      <c r="D174" s="1" t="str">
        <f t="shared" si="12"/>
        <v>21:0248</v>
      </c>
      <c r="E174" t="s">
        <v>722</v>
      </c>
      <c r="F174" t="s">
        <v>723</v>
      </c>
      <c r="H174">
        <v>57.181009500000002</v>
      </c>
      <c r="I174">
        <v>-115.5984605</v>
      </c>
      <c r="J174" s="1" t="str">
        <f t="shared" si="10"/>
        <v>Fluid (stream)</v>
      </c>
      <c r="K174" s="1" t="str">
        <f t="shared" si="11"/>
        <v>Filtered Water</v>
      </c>
      <c r="L174">
        <v>16</v>
      </c>
      <c r="M174" t="s">
        <v>32</v>
      </c>
      <c r="N174">
        <v>173</v>
      </c>
    </row>
    <row r="175" spans="1:23" hidden="1" x14ac:dyDescent="0.3">
      <c r="A175" t="s">
        <v>724</v>
      </c>
      <c r="B175" t="s">
        <v>725</v>
      </c>
      <c r="C175" s="1" t="str">
        <f t="shared" si="9"/>
        <v>21:0035</v>
      </c>
      <c r="D175" s="1" t="str">
        <f t="shared" si="12"/>
        <v>21:0248</v>
      </c>
      <c r="E175" t="s">
        <v>726</v>
      </c>
      <c r="F175" t="s">
        <v>727</v>
      </c>
      <c r="H175">
        <v>57.189275299999998</v>
      </c>
      <c r="I175">
        <v>-115.602549</v>
      </c>
      <c r="J175" s="1" t="str">
        <f t="shared" si="10"/>
        <v>Fluid (stream)</v>
      </c>
      <c r="K175" s="1" t="str">
        <f t="shared" si="11"/>
        <v>Filtered Water</v>
      </c>
      <c r="L175">
        <v>16</v>
      </c>
      <c r="M175" t="s">
        <v>37</v>
      </c>
      <c r="N175">
        <v>174</v>
      </c>
      <c r="O175">
        <v>45</v>
      </c>
      <c r="P175">
        <v>661</v>
      </c>
      <c r="Q175">
        <v>0.92400000000000004</v>
      </c>
      <c r="R175">
        <v>9.7110000000000003</v>
      </c>
      <c r="S175">
        <v>3.8980000000000001</v>
      </c>
      <c r="T175">
        <v>2.5000000000000001E-2</v>
      </c>
      <c r="U175">
        <v>5.2629999999999999</v>
      </c>
      <c r="W175">
        <v>2.6190000000000002</v>
      </c>
    </row>
    <row r="176" spans="1:23" hidden="1" x14ac:dyDescent="0.3">
      <c r="A176" t="s">
        <v>728</v>
      </c>
      <c r="B176" t="s">
        <v>729</v>
      </c>
      <c r="C176" s="1" t="str">
        <f t="shared" si="9"/>
        <v>21:0035</v>
      </c>
      <c r="D176" s="1" t="str">
        <f t="shared" si="12"/>
        <v>21:0248</v>
      </c>
      <c r="E176" t="s">
        <v>730</v>
      </c>
      <c r="F176" t="s">
        <v>731</v>
      </c>
      <c r="H176">
        <v>57.281696500000002</v>
      </c>
      <c r="I176">
        <v>-115.6177101</v>
      </c>
      <c r="J176" s="1" t="str">
        <f t="shared" si="10"/>
        <v>Fluid (stream)</v>
      </c>
      <c r="K176" s="1" t="str">
        <f t="shared" si="11"/>
        <v>Filtered Water</v>
      </c>
      <c r="L176">
        <v>16</v>
      </c>
      <c r="M176" t="s">
        <v>42</v>
      </c>
      <c r="N176">
        <v>175</v>
      </c>
      <c r="O176">
        <v>33.945</v>
      </c>
      <c r="P176">
        <v>367</v>
      </c>
      <c r="Q176">
        <v>0.42499999999999999</v>
      </c>
      <c r="R176">
        <v>7.2480000000000002</v>
      </c>
      <c r="S176">
        <v>3.2829999999999999</v>
      </c>
      <c r="T176">
        <v>2.5000000000000001E-2</v>
      </c>
      <c r="U176">
        <v>3.004</v>
      </c>
      <c r="W176">
        <v>1.962</v>
      </c>
    </row>
    <row r="177" spans="1:23" hidden="1" x14ac:dyDescent="0.3">
      <c r="A177" t="s">
        <v>732</v>
      </c>
      <c r="B177" t="s">
        <v>733</v>
      </c>
      <c r="C177" s="1" t="str">
        <f t="shared" si="9"/>
        <v>21:0035</v>
      </c>
      <c r="D177" s="1" t="str">
        <f t="shared" si="12"/>
        <v>21:0248</v>
      </c>
      <c r="E177" t="s">
        <v>734</v>
      </c>
      <c r="F177" t="s">
        <v>735</v>
      </c>
      <c r="H177">
        <v>57.280788700000002</v>
      </c>
      <c r="I177">
        <v>-115.65828740000001</v>
      </c>
      <c r="J177" s="1" t="str">
        <f t="shared" si="10"/>
        <v>Fluid (stream)</v>
      </c>
      <c r="K177" s="1" t="str">
        <f t="shared" si="11"/>
        <v>Filtered Water</v>
      </c>
      <c r="L177">
        <v>16</v>
      </c>
      <c r="M177" t="s">
        <v>47</v>
      </c>
      <c r="N177">
        <v>176</v>
      </c>
    </row>
    <row r="178" spans="1:23" hidden="1" x14ac:dyDescent="0.3">
      <c r="A178" t="s">
        <v>736</v>
      </c>
      <c r="B178" t="s">
        <v>737</v>
      </c>
      <c r="C178" s="1" t="str">
        <f t="shared" si="9"/>
        <v>21:0035</v>
      </c>
      <c r="D178" s="1" t="str">
        <f t="shared" si="12"/>
        <v>21:0248</v>
      </c>
      <c r="E178" t="s">
        <v>738</v>
      </c>
      <c r="F178" t="s">
        <v>739</v>
      </c>
      <c r="H178">
        <v>57.285658099999999</v>
      </c>
      <c r="I178">
        <v>-115.7868103</v>
      </c>
      <c r="J178" s="1" t="str">
        <f t="shared" si="10"/>
        <v>Fluid (stream)</v>
      </c>
      <c r="K178" s="1" t="str">
        <f t="shared" si="11"/>
        <v>Filtered Water</v>
      </c>
      <c r="L178">
        <v>16</v>
      </c>
      <c r="M178" t="s">
        <v>52</v>
      </c>
      <c r="N178">
        <v>177</v>
      </c>
    </row>
    <row r="179" spans="1:23" hidden="1" x14ac:dyDescent="0.3">
      <c r="A179" t="s">
        <v>740</v>
      </c>
      <c r="B179" t="s">
        <v>741</v>
      </c>
      <c r="C179" s="1" t="str">
        <f t="shared" si="9"/>
        <v>21:0035</v>
      </c>
      <c r="D179" s="1" t="str">
        <f t="shared" si="12"/>
        <v>21:0248</v>
      </c>
      <c r="E179" t="s">
        <v>742</v>
      </c>
      <c r="F179" t="s">
        <v>743</v>
      </c>
      <c r="H179">
        <v>57.003460099999998</v>
      </c>
      <c r="I179">
        <v>-115.98937309999999</v>
      </c>
      <c r="J179" s="1" t="str">
        <f t="shared" si="10"/>
        <v>Fluid (stream)</v>
      </c>
      <c r="K179" s="1" t="str">
        <f t="shared" si="11"/>
        <v>Filtered Water</v>
      </c>
      <c r="L179">
        <v>16</v>
      </c>
      <c r="M179" t="s">
        <v>57</v>
      </c>
      <c r="N179">
        <v>178</v>
      </c>
    </row>
    <row r="180" spans="1:23" hidden="1" x14ac:dyDescent="0.3">
      <c r="A180" t="s">
        <v>744</v>
      </c>
      <c r="B180" t="s">
        <v>745</v>
      </c>
      <c r="C180" s="1" t="str">
        <f t="shared" si="9"/>
        <v>21:0035</v>
      </c>
      <c r="D180" s="1" t="str">
        <f t="shared" si="12"/>
        <v>21:0248</v>
      </c>
      <c r="E180" t="s">
        <v>746</v>
      </c>
      <c r="F180" t="s">
        <v>747</v>
      </c>
      <c r="H180">
        <v>57.011530899999997</v>
      </c>
      <c r="I180">
        <v>-115.6952562</v>
      </c>
      <c r="J180" s="1" t="str">
        <f t="shared" si="10"/>
        <v>Fluid (stream)</v>
      </c>
      <c r="K180" s="1" t="str">
        <f t="shared" si="11"/>
        <v>Filtered Water</v>
      </c>
      <c r="L180">
        <v>16</v>
      </c>
      <c r="M180" t="s">
        <v>62</v>
      </c>
      <c r="N180">
        <v>179</v>
      </c>
      <c r="O180">
        <v>61.554000000000002</v>
      </c>
      <c r="P180">
        <v>456</v>
      </c>
      <c r="Q180">
        <v>1.5049999999999999</v>
      </c>
      <c r="R180">
        <v>13.26</v>
      </c>
      <c r="S180">
        <v>3.5379999999999998</v>
      </c>
      <c r="T180">
        <v>2.5000000000000001E-2</v>
      </c>
      <c r="U180">
        <v>2.8610000000000002</v>
      </c>
      <c r="W180">
        <v>2.2090000000000001</v>
      </c>
    </row>
    <row r="181" spans="1:23" hidden="1" x14ac:dyDescent="0.3">
      <c r="A181" t="s">
        <v>748</v>
      </c>
      <c r="B181" t="s">
        <v>749</v>
      </c>
      <c r="C181" s="1" t="str">
        <f t="shared" si="9"/>
        <v>21:0035</v>
      </c>
      <c r="D181" s="1" t="str">
        <f t="shared" si="12"/>
        <v>21:0248</v>
      </c>
      <c r="E181" t="s">
        <v>750</v>
      </c>
      <c r="F181" t="s">
        <v>751</v>
      </c>
      <c r="H181">
        <v>57.008747399999997</v>
      </c>
      <c r="I181">
        <v>-115.73935640000001</v>
      </c>
      <c r="J181" s="1" t="str">
        <f t="shared" si="10"/>
        <v>Fluid (stream)</v>
      </c>
      <c r="K181" s="1" t="str">
        <f t="shared" si="11"/>
        <v>Filtered Water</v>
      </c>
      <c r="L181">
        <v>16</v>
      </c>
      <c r="M181" t="s">
        <v>67</v>
      </c>
      <c r="N181">
        <v>180</v>
      </c>
      <c r="O181">
        <v>60.524999999999999</v>
      </c>
      <c r="P181">
        <v>480</v>
      </c>
      <c r="Q181">
        <v>1.631</v>
      </c>
      <c r="R181">
        <v>12.522</v>
      </c>
      <c r="S181">
        <v>2.9590000000000001</v>
      </c>
      <c r="T181">
        <v>2.5000000000000001E-2</v>
      </c>
      <c r="U181">
        <v>0.81200000000000006</v>
      </c>
      <c r="W181">
        <v>1.9710000000000001</v>
      </c>
    </row>
    <row r="182" spans="1:23" hidden="1" x14ac:dyDescent="0.3">
      <c r="A182" t="s">
        <v>752</v>
      </c>
      <c r="B182" t="s">
        <v>753</v>
      </c>
      <c r="C182" s="1" t="str">
        <f t="shared" si="9"/>
        <v>21:0035</v>
      </c>
      <c r="D182" s="1" t="str">
        <f t="shared" si="12"/>
        <v>21:0248</v>
      </c>
      <c r="E182" t="s">
        <v>754</v>
      </c>
      <c r="F182" t="s">
        <v>755</v>
      </c>
      <c r="H182">
        <v>57.3732355</v>
      </c>
      <c r="I182">
        <v>-115.5385623</v>
      </c>
      <c r="J182" s="1" t="str">
        <f t="shared" si="10"/>
        <v>Fluid (stream)</v>
      </c>
      <c r="K182" s="1" t="str">
        <f t="shared" si="11"/>
        <v>Filtered Water</v>
      </c>
      <c r="L182">
        <v>16</v>
      </c>
      <c r="M182" t="s">
        <v>72</v>
      </c>
      <c r="N182">
        <v>181</v>
      </c>
    </row>
    <row r="183" spans="1:23" hidden="1" x14ac:dyDescent="0.3">
      <c r="A183" t="s">
        <v>756</v>
      </c>
      <c r="B183" t="s">
        <v>757</v>
      </c>
      <c r="C183" s="1" t="str">
        <f t="shared" si="9"/>
        <v>21:0035</v>
      </c>
      <c r="D183" s="1" t="str">
        <f t="shared" si="12"/>
        <v>21:0248</v>
      </c>
      <c r="E183" t="s">
        <v>758</v>
      </c>
      <c r="F183" t="s">
        <v>759</v>
      </c>
      <c r="H183">
        <v>57.373244499999998</v>
      </c>
      <c r="I183">
        <v>-115.61973879999999</v>
      </c>
      <c r="J183" s="1" t="str">
        <f t="shared" si="10"/>
        <v>Fluid (stream)</v>
      </c>
      <c r="K183" s="1" t="str">
        <f t="shared" si="11"/>
        <v>Filtered Water</v>
      </c>
      <c r="L183">
        <v>16</v>
      </c>
      <c r="M183" t="s">
        <v>77</v>
      </c>
      <c r="N183">
        <v>182</v>
      </c>
    </row>
    <row r="184" spans="1:23" hidden="1" x14ac:dyDescent="0.3">
      <c r="A184" t="s">
        <v>760</v>
      </c>
      <c r="B184" t="s">
        <v>761</v>
      </c>
      <c r="C184" s="1" t="str">
        <f t="shared" si="9"/>
        <v>21:0035</v>
      </c>
      <c r="D184" s="1" t="str">
        <f t="shared" si="12"/>
        <v>21:0248</v>
      </c>
      <c r="E184" t="s">
        <v>762</v>
      </c>
      <c r="F184" t="s">
        <v>763</v>
      </c>
      <c r="H184">
        <v>57.3582842</v>
      </c>
      <c r="I184">
        <v>-115.59438350000001</v>
      </c>
      <c r="J184" s="1" t="str">
        <f t="shared" si="10"/>
        <v>Fluid (stream)</v>
      </c>
      <c r="K184" s="1" t="str">
        <f t="shared" si="11"/>
        <v>Filtered Water</v>
      </c>
      <c r="L184">
        <v>16</v>
      </c>
      <c r="M184" t="s">
        <v>82</v>
      </c>
      <c r="N184">
        <v>183</v>
      </c>
    </row>
    <row r="185" spans="1:23" hidden="1" x14ac:dyDescent="0.3">
      <c r="A185" t="s">
        <v>764</v>
      </c>
      <c r="B185" t="s">
        <v>765</v>
      </c>
      <c r="C185" s="1" t="str">
        <f t="shared" si="9"/>
        <v>21:0035</v>
      </c>
      <c r="D185" s="1" t="str">
        <f t="shared" si="12"/>
        <v>21:0248</v>
      </c>
      <c r="E185" t="s">
        <v>766</v>
      </c>
      <c r="F185" t="s">
        <v>767</v>
      </c>
      <c r="H185">
        <v>57.346705900000003</v>
      </c>
      <c r="I185">
        <v>-115.76239459999999</v>
      </c>
      <c r="J185" s="1" t="str">
        <f t="shared" si="10"/>
        <v>Fluid (stream)</v>
      </c>
      <c r="K185" s="1" t="str">
        <f t="shared" si="11"/>
        <v>Filtered Water</v>
      </c>
      <c r="L185">
        <v>16</v>
      </c>
      <c r="M185" t="s">
        <v>87</v>
      </c>
      <c r="N185">
        <v>184</v>
      </c>
    </row>
    <row r="186" spans="1:23" hidden="1" x14ac:dyDescent="0.3">
      <c r="A186" t="s">
        <v>768</v>
      </c>
      <c r="B186" t="s">
        <v>769</v>
      </c>
      <c r="C186" s="1" t="str">
        <f t="shared" si="9"/>
        <v>21:0035</v>
      </c>
      <c r="D186" s="1" t="str">
        <f t="shared" si="12"/>
        <v>21:0248</v>
      </c>
      <c r="E186" t="s">
        <v>770</v>
      </c>
      <c r="F186" t="s">
        <v>771</v>
      </c>
      <c r="H186">
        <v>57.3434545</v>
      </c>
      <c r="I186">
        <v>-115.8487646</v>
      </c>
      <c r="J186" s="1" t="str">
        <f t="shared" si="10"/>
        <v>Fluid (stream)</v>
      </c>
      <c r="K186" s="1" t="str">
        <f t="shared" si="11"/>
        <v>Filtered Water</v>
      </c>
      <c r="L186">
        <v>16</v>
      </c>
      <c r="M186" t="s">
        <v>92</v>
      </c>
      <c r="N186">
        <v>185</v>
      </c>
    </row>
    <row r="187" spans="1:23" hidden="1" x14ac:dyDescent="0.3">
      <c r="A187" t="s">
        <v>772</v>
      </c>
      <c r="B187" t="s">
        <v>773</v>
      </c>
      <c r="C187" s="1" t="str">
        <f t="shared" si="9"/>
        <v>21:0035</v>
      </c>
      <c r="D187" s="1" t="str">
        <f t="shared" si="12"/>
        <v>21:0248</v>
      </c>
      <c r="E187" t="s">
        <v>774</v>
      </c>
      <c r="F187" t="s">
        <v>775</v>
      </c>
      <c r="H187">
        <v>57.393137299999999</v>
      </c>
      <c r="I187">
        <v>-115.3997856</v>
      </c>
      <c r="J187" s="1" t="str">
        <f t="shared" si="10"/>
        <v>Fluid (stream)</v>
      </c>
      <c r="K187" s="1" t="str">
        <f t="shared" si="11"/>
        <v>Filtered Water</v>
      </c>
      <c r="L187">
        <v>17</v>
      </c>
      <c r="M187" t="s">
        <v>27</v>
      </c>
      <c r="N187">
        <v>186</v>
      </c>
    </row>
    <row r="188" spans="1:23" hidden="1" x14ac:dyDescent="0.3">
      <c r="A188" t="s">
        <v>776</v>
      </c>
      <c r="B188" t="s">
        <v>777</v>
      </c>
      <c r="C188" s="1" t="str">
        <f t="shared" si="9"/>
        <v>21:0035</v>
      </c>
      <c r="D188" s="1" t="str">
        <f t="shared" si="12"/>
        <v>21:0248</v>
      </c>
      <c r="E188" t="s">
        <v>778</v>
      </c>
      <c r="F188" t="s">
        <v>779</v>
      </c>
      <c r="H188">
        <v>57.130234199999997</v>
      </c>
      <c r="I188">
        <v>-114.8576247</v>
      </c>
      <c r="J188" s="1" t="str">
        <f t="shared" si="10"/>
        <v>Fluid (stream)</v>
      </c>
      <c r="K188" s="1" t="str">
        <f t="shared" si="11"/>
        <v>Filtered Water</v>
      </c>
      <c r="L188">
        <v>17</v>
      </c>
      <c r="M188" t="s">
        <v>107</v>
      </c>
      <c r="N188">
        <v>187</v>
      </c>
    </row>
    <row r="189" spans="1:23" hidden="1" x14ac:dyDescent="0.3">
      <c r="A189" t="s">
        <v>780</v>
      </c>
      <c r="B189" t="s">
        <v>781</v>
      </c>
      <c r="C189" s="1" t="str">
        <f t="shared" si="9"/>
        <v>21:0035</v>
      </c>
      <c r="D189" s="1" t="str">
        <f t="shared" si="12"/>
        <v>21:0248</v>
      </c>
      <c r="E189" t="s">
        <v>778</v>
      </c>
      <c r="F189" t="s">
        <v>782</v>
      </c>
      <c r="H189">
        <v>57.130234199999997</v>
      </c>
      <c r="I189">
        <v>-114.8576247</v>
      </c>
      <c r="J189" s="1" t="str">
        <f t="shared" si="10"/>
        <v>Fluid (stream)</v>
      </c>
      <c r="K189" s="1" t="str">
        <f t="shared" si="11"/>
        <v>Filtered Water</v>
      </c>
      <c r="L189">
        <v>17</v>
      </c>
      <c r="M189" t="s">
        <v>111</v>
      </c>
      <c r="N189">
        <v>188</v>
      </c>
    </row>
    <row r="190" spans="1:23" hidden="1" x14ac:dyDescent="0.3">
      <c r="A190" t="s">
        <v>783</v>
      </c>
      <c r="B190" t="s">
        <v>784</v>
      </c>
      <c r="C190" s="1" t="str">
        <f t="shared" si="9"/>
        <v>21:0035</v>
      </c>
      <c r="D190" s="1" t="str">
        <f t="shared" si="12"/>
        <v>21:0248</v>
      </c>
      <c r="E190" t="s">
        <v>785</v>
      </c>
      <c r="F190" t="s">
        <v>786</v>
      </c>
      <c r="H190">
        <v>57.336640099999997</v>
      </c>
      <c r="I190">
        <v>-115.2599355</v>
      </c>
      <c r="J190" s="1" t="str">
        <f t="shared" si="10"/>
        <v>Fluid (stream)</v>
      </c>
      <c r="K190" s="1" t="str">
        <f t="shared" si="11"/>
        <v>Filtered Water</v>
      </c>
      <c r="L190">
        <v>17</v>
      </c>
      <c r="M190" t="s">
        <v>32</v>
      </c>
      <c r="N190">
        <v>189</v>
      </c>
    </row>
    <row r="191" spans="1:23" hidden="1" x14ac:dyDescent="0.3">
      <c r="A191" t="s">
        <v>787</v>
      </c>
      <c r="B191" t="s">
        <v>788</v>
      </c>
      <c r="C191" s="1" t="str">
        <f t="shared" si="9"/>
        <v>21:0035</v>
      </c>
      <c r="D191" s="1" t="str">
        <f t="shared" si="12"/>
        <v>21:0248</v>
      </c>
      <c r="E191" t="s">
        <v>789</v>
      </c>
      <c r="F191" t="s">
        <v>790</v>
      </c>
      <c r="H191">
        <v>57.502869500000003</v>
      </c>
      <c r="I191">
        <v>-115.49821540000001</v>
      </c>
      <c r="J191" s="1" t="str">
        <f t="shared" si="10"/>
        <v>Fluid (stream)</v>
      </c>
      <c r="K191" s="1" t="str">
        <f t="shared" si="11"/>
        <v>Filtered Water</v>
      </c>
      <c r="L191">
        <v>17</v>
      </c>
      <c r="M191" t="s">
        <v>37</v>
      </c>
      <c r="N191">
        <v>190</v>
      </c>
    </row>
    <row r="192" spans="1:23" hidden="1" x14ac:dyDescent="0.3">
      <c r="A192" t="s">
        <v>791</v>
      </c>
      <c r="B192" t="s">
        <v>792</v>
      </c>
      <c r="C192" s="1" t="str">
        <f t="shared" si="9"/>
        <v>21:0035</v>
      </c>
      <c r="D192" s="1" t="str">
        <f t="shared" si="12"/>
        <v>21:0248</v>
      </c>
      <c r="E192" t="s">
        <v>793</v>
      </c>
      <c r="F192" t="s">
        <v>794</v>
      </c>
      <c r="H192">
        <v>57.448153699999999</v>
      </c>
      <c r="I192">
        <v>-115.7445689</v>
      </c>
      <c r="J192" s="1" t="str">
        <f t="shared" si="10"/>
        <v>Fluid (stream)</v>
      </c>
      <c r="K192" s="1" t="str">
        <f t="shared" si="11"/>
        <v>Filtered Water</v>
      </c>
      <c r="L192">
        <v>17</v>
      </c>
      <c r="M192" t="s">
        <v>42</v>
      </c>
      <c r="N192">
        <v>191</v>
      </c>
    </row>
    <row r="193" spans="1:23" hidden="1" x14ac:dyDescent="0.3">
      <c r="A193" t="s">
        <v>795</v>
      </c>
      <c r="B193" t="s">
        <v>796</v>
      </c>
      <c r="C193" s="1" t="str">
        <f t="shared" si="9"/>
        <v>21:0035</v>
      </c>
      <c r="D193" s="1" t="str">
        <f t="shared" si="12"/>
        <v>21:0248</v>
      </c>
      <c r="E193" t="s">
        <v>797</v>
      </c>
      <c r="F193" t="s">
        <v>798</v>
      </c>
      <c r="H193">
        <v>57.453651299999997</v>
      </c>
      <c r="I193">
        <v>-115.7812156</v>
      </c>
      <c r="J193" s="1" t="str">
        <f t="shared" si="10"/>
        <v>Fluid (stream)</v>
      </c>
      <c r="K193" s="1" t="str">
        <f t="shared" si="11"/>
        <v>Filtered Water</v>
      </c>
      <c r="L193">
        <v>17</v>
      </c>
      <c r="M193" t="s">
        <v>47</v>
      </c>
      <c r="N193">
        <v>192</v>
      </c>
    </row>
    <row r="194" spans="1:23" hidden="1" x14ac:dyDescent="0.3">
      <c r="A194" t="s">
        <v>799</v>
      </c>
      <c r="B194" t="s">
        <v>800</v>
      </c>
      <c r="C194" s="1" t="str">
        <f t="shared" ref="C194:C257" si="13">HYPERLINK("http://geochem.nrcan.gc.ca/cdogs/content/bdl/bdl210035_e.htm", "21:0035")</f>
        <v>21:0035</v>
      </c>
      <c r="D194" s="1" t="str">
        <f t="shared" si="12"/>
        <v>21:0248</v>
      </c>
      <c r="E194" t="s">
        <v>801</v>
      </c>
      <c r="F194" t="s">
        <v>802</v>
      </c>
      <c r="H194">
        <v>57.461690900000001</v>
      </c>
      <c r="I194">
        <v>-115.8452149</v>
      </c>
      <c r="J194" s="1" t="str">
        <f t="shared" ref="J194:J257" si="14">HYPERLINK("http://geochem.nrcan.gc.ca/cdogs/content/kwd/kwd020018_e.htm", "Fluid (stream)")</f>
        <v>Fluid (stream)</v>
      </c>
      <c r="K194" s="1" t="str">
        <f t="shared" ref="K194:K257" si="15">HYPERLINK("http://geochem.nrcan.gc.ca/cdogs/content/kwd/kwd080009_e.htm", "Filtered Water")</f>
        <v>Filtered Water</v>
      </c>
      <c r="L194">
        <v>17</v>
      </c>
      <c r="M194" t="s">
        <v>52</v>
      </c>
      <c r="N194">
        <v>193</v>
      </c>
    </row>
    <row r="195" spans="1:23" hidden="1" x14ac:dyDescent="0.3">
      <c r="A195" t="s">
        <v>803</v>
      </c>
      <c r="B195" t="s">
        <v>804</v>
      </c>
      <c r="C195" s="1" t="str">
        <f t="shared" si="13"/>
        <v>21:0035</v>
      </c>
      <c r="D195" s="1" t="str">
        <f t="shared" si="12"/>
        <v>21:0248</v>
      </c>
      <c r="E195" t="s">
        <v>805</v>
      </c>
      <c r="F195" t="s">
        <v>806</v>
      </c>
      <c r="H195">
        <v>57.498805099999998</v>
      </c>
      <c r="I195">
        <v>-115.99940340000001</v>
      </c>
      <c r="J195" s="1" t="str">
        <f t="shared" si="14"/>
        <v>Fluid (stream)</v>
      </c>
      <c r="K195" s="1" t="str">
        <f t="shared" si="15"/>
        <v>Filtered Water</v>
      </c>
      <c r="L195">
        <v>17</v>
      </c>
      <c r="M195" t="s">
        <v>57</v>
      </c>
      <c r="N195">
        <v>194</v>
      </c>
    </row>
    <row r="196" spans="1:23" hidden="1" x14ac:dyDescent="0.3">
      <c r="A196" t="s">
        <v>807</v>
      </c>
      <c r="B196" t="s">
        <v>808</v>
      </c>
      <c r="C196" s="1" t="str">
        <f t="shared" si="13"/>
        <v>21:0035</v>
      </c>
      <c r="D196" s="1" t="str">
        <f t="shared" si="12"/>
        <v>21:0248</v>
      </c>
      <c r="E196" t="s">
        <v>809</v>
      </c>
      <c r="F196" t="s">
        <v>810</v>
      </c>
      <c r="H196">
        <v>57.052778199999999</v>
      </c>
      <c r="I196">
        <v>-115.78587539999999</v>
      </c>
      <c r="J196" s="1" t="str">
        <f t="shared" si="14"/>
        <v>Fluid (stream)</v>
      </c>
      <c r="K196" s="1" t="str">
        <f t="shared" si="15"/>
        <v>Filtered Water</v>
      </c>
      <c r="L196">
        <v>18</v>
      </c>
      <c r="M196" t="s">
        <v>27</v>
      </c>
      <c r="N196">
        <v>195</v>
      </c>
    </row>
    <row r="197" spans="1:23" hidden="1" x14ac:dyDescent="0.3">
      <c r="A197" t="s">
        <v>811</v>
      </c>
      <c r="B197" t="s">
        <v>812</v>
      </c>
      <c r="C197" s="1" t="str">
        <f t="shared" si="13"/>
        <v>21:0035</v>
      </c>
      <c r="D197" s="1" t="str">
        <f t="shared" si="12"/>
        <v>21:0248</v>
      </c>
      <c r="E197" t="s">
        <v>813</v>
      </c>
      <c r="F197" t="s">
        <v>814</v>
      </c>
      <c r="H197">
        <v>57.059367299999998</v>
      </c>
      <c r="I197">
        <v>-115.81730450000001</v>
      </c>
      <c r="J197" s="1" t="str">
        <f t="shared" si="14"/>
        <v>Fluid (stream)</v>
      </c>
      <c r="K197" s="1" t="str">
        <f t="shared" si="15"/>
        <v>Filtered Water</v>
      </c>
      <c r="L197">
        <v>18</v>
      </c>
      <c r="M197" t="s">
        <v>32</v>
      </c>
      <c r="N197">
        <v>196</v>
      </c>
    </row>
    <row r="198" spans="1:23" hidden="1" x14ac:dyDescent="0.3">
      <c r="A198" t="s">
        <v>815</v>
      </c>
      <c r="B198" t="s">
        <v>816</v>
      </c>
      <c r="C198" s="1" t="str">
        <f t="shared" si="13"/>
        <v>21:0035</v>
      </c>
      <c r="D198" s="1" t="str">
        <f t="shared" si="12"/>
        <v>21:0248</v>
      </c>
      <c r="E198" t="s">
        <v>817</v>
      </c>
      <c r="F198" t="s">
        <v>818</v>
      </c>
      <c r="H198">
        <v>57.076377800000003</v>
      </c>
      <c r="I198">
        <v>-115.9748369</v>
      </c>
      <c r="J198" s="1" t="str">
        <f t="shared" si="14"/>
        <v>Fluid (stream)</v>
      </c>
      <c r="K198" s="1" t="str">
        <f t="shared" si="15"/>
        <v>Filtered Water</v>
      </c>
      <c r="L198">
        <v>18</v>
      </c>
      <c r="M198" t="s">
        <v>37</v>
      </c>
      <c r="N198">
        <v>197</v>
      </c>
    </row>
    <row r="199" spans="1:23" hidden="1" x14ac:dyDescent="0.3">
      <c r="A199" t="s">
        <v>819</v>
      </c>
      <c r="B199" t="s">
        <v>820</v>
      </c>
      <c r="C199" s="1" t="str">
        <f t="shared" si="13"/>
        <v>21:0035</v>
      </c>
      <c r="D199" s="1" t="str">
        <f t="shared" si="12"/>
        <v>21:0248</v>
      </c>
      <c r="E199" t="s">
        <v>821</v>
      </c>
      <c r="F199" t="s">
        <v>822</v>
      </c>
      <c r="H199">
        <v>57.113533699999998</v>
      </c>
      <c r="I199">
        <v>-115.9813906</v>
      </c>
      <c r="J199" s="1" t="str">
        <f t="shared" si="14"/>
        <v>Fluid (stream)</v>
      </c>
      <c r="K199" s="1" t="str">
        <f t="shared" si="15"/>
        <v>Filtered Water</v>
      </c>
      <c r="L199">
        <v>18</v>
      </c>
      <c r="M199" t="s">
        <v>107</v>
      </c>
      <c r="N199">
        <v>198</v>
      </c>
      <c r="O199">
        <v>81.391000000000005</v>
      </c>
      <c r="P199">
        <v>469</v>
      </c>
      <c r="Q199">
        <v>2.21</v>
      </c>
      <c r="R199">
        <v>21.623000000000001</v>
      </c>
      <c r="S199">
        <v>6.4960000000000004</v>
      </c>
      <c r="T199">
        <v>2.5000000000000001E-2</v>
      </c>
      <c r="U199">
        <v>13.757</v>
      </c>
      <c r="W199">
        <v>4.0140000000000002</v>
      </c>
    </row>
    <row r="200" spans="1:23" hidden="1" x14ac:dyDescent="0.3">
      <c r="A200" t="s">
        <v>823</v>
      </c>
      <c r="B200" t="s">
        <v>824</v>
      </c>
      <c r="C200" s="1" t="str">
        <f t="shared" si="13"/>
        <v>21:0035</v>
      </c>
      <c r="D200" s="1" t="str">
        <f t="shared" si="12"/>
        <v>21:0248</v>
      </c>
      <c r="E200" t="s">
        <v>821</v>
      </c>
      <c r="F200" t="s">
        <v>825</v>
      </c>
      <c r="H200">
        <v>57.113533699999998</v>
      </c>
      <c r="I200">
        <v>-115.9813906</v>
      </c>
      <c r="J200" s="1" t="str">
        <f t="shared" si="14"/>
        <v>Fluid (stream)</v>
      </c>
      <c r="K200" s="1" t="str">
        <f t="shared" si="15"/>
        <v>Filtered Water</v>
      </c>
      <c r="L200">
        <v>18</v>
      </c>
      <c r="M200" t="s">
        <v>111</v>
      </c>
      <c r="N200">
        <v>199</v>
      </c>
    </row>
    <row r="201" spans="1:23" hidden="1" x14ac:dyDescent="0.3">
      <c r="A201" t="s">
        <v>826</v>
      </c>
      <c r="B201" t="s">
        <v>827</v>
      </c>
      <c r="C201" s="1" t="str">
        <f t="shared" si="13"/>
        <v>21:0035</v>
      </c>
      <c r="D201" s="1" t="str">
        <f t="shared" si="12"/>
        <v>21:0248</v>
      </c>
      <c r="E201" t="s">
        <v>828</v>
      </c>
      <c r="F201" t="s">
        <v>829</v>
      </c>
      <c r="H201">
        <v>57.077176299999998</v>
      </c>
      <c r="I201">
        <v>-115.99459450000001</v>
      </c>
      <c r="J201" s="1" t="str">
        <f t="shared" si="14"/>
        <v>Fluid (stream)</v>
      </c>
      <c r="K201" s="1" t="str">
        <f t="shared" si="15"/>
        <v>Filtered Water</v>
      </c>
      <c r="L201">
        <v>18</v>
      </c>
      <c r="M201" t="s">
        <v>42</v>
      </c>
      <c r="N201">
        <v>200</v>
      </c>
      <c r="O201">
        <v>59.813000000000002</v>
      </c>
      <c r="P201">
        <v>3208</v>
      </c>
      <c r="Q201">
        <v>1.091</v>
      </c>
      <c r="R201">
        <v>15.952999999999999</v>
      </c>
      <c r="S201">
        <v>5.7220000000000004</v>
      </c>
      <c r="T201">
        <v>7.1999999999999995E-2</v>
      </c>
      <c r="U201">
        <v>14.605</v>
      </c>
      <c r="W201">
        <v>3.286</v>
      </c>
    </row>
    <row r="202" spans="1:23" hidden="1" x14ac:dyDescent="0.3">
      <c r="A202" t="s">
        <v>830</v>
      </c>
      <c r="B202" t="s">
        <v>831</v>
      </c>
      <c r="C202" s="1" t="str">
        <f t="shared" si="13"/>
        <v>21:0035</v>
      </c>
      <c r="D202" s="1" t="str">
        <f t="shared" si="12"/>
        <v>21:0248</v>
      </c>
      <c r="E202" t="s">
        <v>832</v>
      </c>
      <c r="F202" t="s">
        <v>833</v>
      </c>
      <c r="H202">
        <v>57.110827800000003</v>
      </c>
      <c r="I202">
        <v>-115.5628498</v>
      </c>
      <c r="J202" s="1" t="str">
        <f t="shared" si="14"/>
        <v>Fluid (stream)</v>
      </c>
      <c r="K202" s="1" t="str">
        <f t="shared" si="15"/>
        <v>Filtered Water</v>
      </c>
      <c r="L202">
        <v>18</v>
      </c>
      <c r="M202" t="s">
        <v>47</v>
      </c>
      <c r="N202">
        <v>201</v>
      </c>
      <c r="O202">
        <v>83.247</v>
      </c>
      <c r="P202">
        <v>372</v>
      </c>
      <c r="Q202">
        <v>1.885</v>
      </c>
      <c r="R202">
        <v>18.654</v>
      </c>
      <c r="S202">
        <v>30.369</v>
      </c>
      <c r="T202">
        <v>2.5000000000000001E-2</v>
      </c>
      <c r="U202">
        <v>56.414999999999999</v>
      </c>
      <c r="W202">
        <v>2.3879999999999999</v>
      </c>
    </row>
    <row r="203" spans="1:23" hidden="1" x14ac:dyDescent="0.3">
      <c r="A203" t="s">
        <v>834</v>
      </c>
      <c r="B203" t="s">
        <v>835</v>
      </c>
      <c r="C203" s="1" t="str">
        <f t="shared" si="13"/>
        <v>21:0035</v>
      </c>
      <c r="D203" s="1" t="str">
        <f t="shared" si="12"/>
        <v>21:0248</v>
      </c>
      <c r="E203" t="s">
        <v>836</v>
      </c>
      <c r="F203" t="s">
        <v>837</v>
      </c>
      <c r="H203">
        <v>57.139884600000002</v>
      </c>
      <c r="I203">
        <v>-115.559939</v>
      </c>
      <c r="J203" s="1" t="str">
        <f t="shared" si="14"/>
        <v>Fluid (stream)</v>
      </c>
      <c r="K203" s="1" t="str">
        <f t="shared" si="15"/>
        <v>Filtered Water</v>
      </c>
      <c r="L203">
        <v>18</v>
      </c>
      <c r="M203" t="s">
        <v>52</v>
      </c>
      <c r="N203">
        <v>202</v>
      </c>
    </row>
    <row r="204" spans="1:23" hidden="1" x14ac:dyDescent="0.3">
      <c r="A204" t="s">
        <v>838</v>
      </c>
      <c r="B204" t="s">
        <v>839</v>
      </c>
      <c r="C204" s="1" t="str">
        <f t="shared" si="13"/>
        <v>21:0035</v>
      </c>
      <c r="D204" s="1" t="str">
        <f t="shared" si="12"/>
        <v>21:0248</v>
      </c>
      <c r="E204" t="s">
        <v>840</v>
      </c>
      <c r="F204" t="s">
        <v>841</v>
      </c>
      <c r="H204">
        <v>57.173809499999997</v>
      </c>
      <c r="I204">
        <v>-115.5749965</v>
      </c>
      <c r="J204" s="1" t="str">
        <f t="shared" si="14"/>
        <v>Fluid (stream)</v>
      </c>
      <c r="K204" s="1" t="str">
        <f t="shared" si="15"/>
        <v>Filtered Water</v>
      </c>
      <c r="L204">
        <v>18</v>
      </c>
      <c r="M204" t="s">
        <v>57</v>
      </c>
      <c r="N204">
        <v>203</v>
      </c>
      <c r="O204">
        <v>98.7</v>
      </c>
      <c r="P204">
        <v>88</v>
      </c>
      <c r="Q204">
        <v>1.948</v>
      </c>
      <c r="R204">
        <v>21.465</v>
      </c>
      <c r="S204">
        <v>11.615</v>
      </c>
      <c r="T204">
        <v>2.5000000000000001E-2</v>
      </c>
      <c r="U204">
        <v>15.532999999999999</v>
      </c>
      <c r="W204">
        <v>3.242</v>
      </c>
    </row>
    <row r="205" spans="1:23" hidden="1" x14ac:dyDescent="0.3">
      <c r="A205" t="s">
        <v>842</v>
      </c>
      <c r="B205" t="s">
        <v>843</v>
      </c>
      <c r="C205" s="1" t="str">
        <f t="shared" si="13"/>
        <v>21:0035</v>
      </c>
      <c r="D205" s="1" t="str">
        <f t="shared" si="12"/>
        <v>21:0248</v>
      </c>
      <c r="E205" t="s">
        <v>844</v>
      </c>
      <c r="F205" t="s">
        <v>845</v>
      </c>
      <c r="H205">
        <v>57.1800845</v>
      </c>
      <c r="I205">
        <v>-115.55418969999999</v>
      </c>
      <c r="J205" s="1" t="str">
        <f t="shared" si="14"/>
        <v>Fluid (stream)</v>
      </c>
      <c r="K205" s="1" t="str">
        <f t="shared" si="15"/>
        <v>Filtered Water</v>
      </c>
      <c r="L205">
        <v>18</v>
      </c>
      <c r="M205" t="s">
        <v>62</v>
      </c>
      <c r="N205">
        <v>204</v>
      </c>
      <c r="O205">
        <v>75.918999999999997</v>
      </c>
      <c r="P205">
        <v>1125</v>
      </c>
      <c r="Q205">
        <v>1.8839999999999999</v>
      </c>
      <c r="R205">
        <v>15.991</v>
      </c>
      <c r="S205">
        <v>5.9580000000000002</v>
      </c>
      <c r="T205">
        <v>2.5000000000000001E-2</v>
      </c>
      <c r="U205">
        <v>0.57299999999999995</v>
      </c>
      <c r="W205">
        <v>4.01</v>
      </c>
    </row>
    <row r="206" spans="1:23" hidden="1" x14ac:dyDescent="0.3">
      <c r="A206" t="s">
        <v>846</v>
      </c>
      <c r="B206" t="s">
        <v>847</v>
      </c>
      <c r="C206" s="1" t="str">
        <f t="shared" si="13"/>
        <v>21:0035</v>
      </c>
      <c r="D206" s="1" t="str">
        <f t="shared" si="12"/>
        <v>21:0248</v>
      </c>
      <c r="E206" t="s">
        <v>848</v>
      </c>
      <c r="F206" t="s">
        <v>849</v>
      </c>
      <c r="H206">
        <v>57.217858999999997</v>
      </c>
      <c r="I206">
        <v>-115.56021440000001</v>
      </c>
      <c r="J206" s="1" t="str">
        <f t="shared" si="14"/>
        <v>Fluid (stream)</v>
      </c>
      <c r="K206" s="1" t="str">
        <f t="shared" si="15"/>
        <v>Filtered Water</v>
      </c>
      <c r="L206">
        <v>18</v>
      </c>
      <c r="M206" t="s">
        <v>67</v>
      </c>
      <c r="N206">
        <v>205</v>
      </c>
    </row>
    <row r="207" spans="1:23" hidden="1" x14ac:dyDescent="0.3">
      <c r="A207" t="s">
        <v>850</v>
      </c>
      <c r="B207" t="s">
        <v>851</v>
      </c>
      <c r="C207" s="1" t="str">
        <f t="shared" si="13"/>
        <v>21:0035</v>
      </c>
      <c r="D207" s="1" t="str">
        <f t="shared" si="12"/>
        <v>21:0248</v>
      </c>
      <c r="E207" t="s">
        <v>852</v>
      </c>
      <c r="F207" t="s">
        <v>853</v>
      </c>
      <c r="H207">
        <v>57.232113099999999</v>
      </c>
      <c r="I207">
        <v>-115.5717037</v>
      </c>
      <c r="J207" s="1" t="str">
        <f t="shared" si="14"/>
        <v>Fluid (stream)</v>
      </c>
      <c r="K207" s="1" t="str">
        <f t="shared" si="15"/>
        <v>Filtered Water</v>
      </c>
      <c r="L207">
        <v>18</v>
      </c>
      <c r="M207" t="s">
        <v>72</v>
      </c>
      <c r="N207">
        <v>206</v>
      </c>
      <c r="O207">
        <v>64.158000000000001</v>
      </c>
      <c r="P207">
        <v>33</v>
      </c>
      <c r="Q207">
        <v>1.1879999999999999</v>
      </c>
      <c r="R207">
        <v>13.589</v>
      </c>
      <c r="S207">
        <v>10.252000000000001</v>
      </c>
      <c r="T207">
        <v>2.5000000000000001E-2</v>
      </c>
      <c r="U207">
        <v>17.152999999999999</v>
      </c>
      <c r="W207">
        <v>2.9340000000000002</v>
      </c>
    </row>
    <row r="208" spans="1:23" hidden="1" x14ac:dyDescent="0.3">
      <c r="A208" t="s">
        <v>854</v>
      </c>
      <c r="B208" t="s">
        <v>855</v>
      </c>
      <c r="C208" s="1" t="str">
        <f t="shared" si="13"/>
        <v>21:0035</v>
      </c>
      <c r="D208" s="1" t="str">
        <f t="shared" si="12"/>
        <v>21:0248</v>
      </c>
      <c r="E208" t="s">
        <v>856</v>
      </c>
      <c r="F208" t="s">
        <v>857</v>
      </c>
      <c r="H208">
        <v>57.267230400000003</v>
      </c>
      <c r="I208">
        <v>-115.5114549</v>
      </c>
      <c r="J208" s="1" t="str">
        <f t="shared" si="14"/>
        <v>Fluid (stream)</v>
      </c>
      <c r="K208" s="1" t="str">
        <f t="shared" si="15"/>
        <v>Filtered Water</v>
      </c>
      <c r="L208">
        <v>18</v>
      </c>
      <c r="M208" t="s">
        <v>77</v>
      </c>
      <c r="N208">
        <v>207</v>
      </c>
      <c r="O208">
        <v>40.945999999999998</v>
      </c>
      <c r="P208">
        <v>234</v>
      </c>
      <c r="Q208">
        <v>0.71499999999999997</v>
      </c>
      <c r="R208">
        <v>8.8710000000000004</v>
      </c>
      <c r="S208">
        <v>6.8929999999999998</v>
      </c>
      <c r="T208">
        <v>2.5000000000000001E-2</v>
      </c>
      <c r="U208">
        <v>8.1489999999999991</v>
      </c>
      <c r="W208">
        <v>2.17</v>
      </c>
    </row>
    <row r="209" spans="1:23" hidden="1" x14ac:dyDescent="0.3">
      <c r="A209" t="s">
        <v>858</v>
      </c>
      <c r="B209" t="s">
        <v>859</v>
      </c>
      <c r="C209" s="1" t="str">
        <f t="shared" si="13"/>
        <v>21:0035</v>
      </c>
      <c r="D209" s="1" t="str">
        <f t="shared" si="12"/>
        <v>21:0248</v>
      </c>
      <c r="E209" t="s">
        <v>860</v>
      </c>
      <c r="F209" t="s">
        <v>861</v>
      </c>
      <c r="H209">
        <v>57.279936999999997</v>
      </c>
      <c r="I209">
        <v>-115.7322222</v>
      </c>
      <c r="J209" s="1" t="str">
        <f t="shared" si="14"/>
        <v>Fluid (stream)</v>
      </c>
      <c r="K209" s="1" t="str">
        <f t="shared" si="15"/>
        <v>Filtered Water</v>
      </c>
      <c r="L209">
        <v>18</v>
      </c>
      <c r="M209" t="s">
        <v>82</v>
      </c>
      <c r="N209">
        <v>208</v>
      </c>
      <c r="O209">
        <v>26.079000000000001</v>
      </c>
      <c r="P209">
        <v>172</v>
      </c>
      <c r="Q209">
        <v>0.28100000000000003</v>
      </c>
      <c r="R209">
        <v>5.7939999999999996</v>
      </c>
      <c r="S209">
        <v>1.339</v>
      </c>
      <c r="T209">
        <v>2.5000000000000001E-2</v>
      </c>
      <c r="U209">
        <v>0.50900000000000001</v>
      </c>
      <c r="W209">
        <v>2.355</v>
      </c>
    </row>
    <row r="210" spans="1:23" hidden="1" x14ac:dyDescent="0.3">
      <c r="A210" t="s">
        <v>862</v>
      </c>
      <c r="B210" t="s">
        <v>863</v>
      </c>
      <c r="C210" s="1" t="str">
        <f t="shared" si="13"/>
        <v>21:0035</v>
      </c>
      <c r="D210" s="1" t="str">
        <f t="shared" si="12"/>
        <v>21:0248</v>
      </c>
      <c r="E210" t="s">
        <v>864</v>
      </c>
      <c r="F210" t="s">
        <v>865</v>
      </c>
      <c r="H210">
        <v>57.279543099999998</v>
      </c>
      <c r="I210">
        <v>-115.7585289</v>
      </c>
      <c r="J210" s="1" t="str">
        <f t="shared" si="14"/>
        <v>Fluid (stream)</v>
      </c>
      <c r="K210" s="1" t="str">
        <f t="shared" si="15"/>
        <v>Filtered Water</v>
      </c>
      <c r="L210">
        <v>18</v>
      </c>
      <c r="M210" t="s">
        <v>87</v>
      </c>
      <c r="N210">
        <v>209</v>
      </c>
    </row>
    <row r="211" spans="1:23" hidden="1" x14ac:dyDescent="0.3">
      <c r="A211" t="s">
        <v>866</v>
      </c>
      <c r="B211" t="s">
        <v>867</v>
      </c>
      <c r="C211" s="1" t="str">
        <f t="shared" si="13"/>
        <v>21:0035</v>
      </c>
      <c r="D211" s="1" t="str">
        <f t="shared" si="12"/>
        <v>21:0248</v>
      </c>
      <c r="E211" t="s">
        <v>868</v>
      </c>
      <c r="F211" t="s">
        <v>869</v>
      </c>
      <c r="H211">
        <v>57.272338400000002</v>
      </c>
      <c r="I211">
        <v>-115.8963947</v>
      </c>
      <c r="J211" s="1" t="str">
        <f t="shared" si="14"/>
        <v>Fluid (stream)</v>
      </c>
      <c r="K211" s="1" t="str">
        <f t="shared" si="15"/>
        <v>Filtered Water</v>
      </c>
      <c r="L211">
        <v>18</v>
      </c>
      <c r="M211" t="s">
        <v>92</v>
      </c>
      <c r="N211">
        <v>210</v>
      </c>
      <c r="O211">
        <v>47.22</v>
      </c>
      <c r="P211">
        <v>240</v>
      </c>
      <c r="Q211">
        <v>0.65600000000000003</v>
      </c>
      <c r="R211">
        <v>10.288</v>
      </c>
      <c r="S211">
        <v>6.4429999999999996</v>
      </c>
      <c r="T211">
        <v>2.5000000000000001E-2</v>
      </c>
      <c r="U211">
        <v>6.5709999999999997</v>
      </c>
      <c r="W211">
        <v>2.1880000000000002</v>
      </c>
    </row>
    <row r="212" spans="1:23" hidden="1" x14ac:dyDescent="0.3">
      <c r="A212" t="s">
        <v>870</v>
      </c>
      <c r="B212" t="s">
        <v>871</v>
      </c>
      <c r="C212" s="1" t="str">
        <f t="shared" si="13"/>
        <v>21:0035</v>
      </c>
      <c r="D212" s="1" t="str">
        <f t="shared" si="12"/>
        <v>21:0248</v>
      </c>
      <c r="E212" t="s">
        <v>872</v>
      </c>
      <c r="F212" t="s">
        <v>873</v>
      </c>
      <c r="H212">
        <v>57.285673799999998</v>
      </c>
      <c r="I212">
        <v>-115.8665634</v>
      </c>
      <c r="J212" s="1" t="str">
        <f t="shared" si="14"/>
        <v>Fluid (stream)</v>
      </c>
      <c r="K212" s="1" t="str">
        <f t="shared" si="15"/>
        <v>Filtered Water</v>
      </c>
      <c r="L212">
        <v>18</v>
      </c>
      <c r="M212" t="s">
        <v>97</v>
      </c>
      <c r="N212">
        <v>211</v>
      </c>
    </row>
    <row r="213" spans="1:23" hidden="1" x14ac:dyDescent="0.3">
      <c r="A213" t="s">
        <v>874</v>
      </c>
      <c r="B213" t="s">
        <v>875</v>
      </c>
      <c r="C213" s="1" t="str">
        <f t="shared" si="13"/>
        <v>21:0035</v>
      </c>
      <c r="D213" s="1" t="str">
        <f t="shared" si="12"/>
        <v>21:0248</v>
      </c>
      <c r="E213" t="s">
        <v>876</v>
      </c>
      <c r="F213" t="s">
        <v>877</v>
      </c>
      <c r="H213">
        <v>57.007906499999997</v>
      </c>
      <c r="I213">
        <v>-115.8067197</v>
      </c>
      <c r="J213" s="1" t="str">
        <f t="shared" si="14"/>
        <v>Fluid (stream)</v>
      </c>
      <c r="K213" s="1" t="str">
        <f t="shared" si="15"/>
        <v>Filtered Water</v>
      </c>
      <c r="L213">
        <v>18</v>
      </c>
      <c r="M213" t="s">
        <v>102</v>
      </c>
      <c r="N213">
        <v>212</v>
      </c>
    </row>
    <row r="214" spans="1:23" hidden="1" x14ac:dyDescent="0.3">
      <c r="A214" t="s">
        <v>878</v>
      </c>
      <c r="B214" t="s">
        <v>879</v>
      </c>
      <c r="C214" s="1" t="str">
        <f t="shared" si="13"/>
        <v>21:0035</v>
      </c>
      <c r="D214" s="1" t="str">
        <f t="shared" si="12"/>
        <v>21:0248</v>
      </c>
      <c r="E214" t="s">
        <v>880</v>
      </c>
      <c r="F214" t="s">
        <v>881</v>
      </c>
      <c r="H214">
        <v>57.003301999999998</v>
      </c>
      <c r="I214">
        <v>-115.7681575</v>
      </c>
      <c r="J214" s="1" t="str">
        <f t="shared" si="14"/>
        <v>Fluid (stream)</v>
      </c>
      <c r="K214" s="1" t="str">
        <f t="shared" si="15"/>
        <v>Filtered Water</v>
      </c>
      <c r="L214">
        <v>19</v>
      </c>
      <c r="M214" t="s">
        <v>27</v>
      </c>
      <c r="N214">
        <v>213</v>
      </c>
      <c r="O214">
        <v>47.08</v>
      </c>
      <c r="P214">
        <v>542</v>
      </c>
      <c r="Q214">
        <v>0.85799999999999998</v>
      </c>
      <c r="R214">
        <v>9.9809999999999999</v>
      </c>
      <c r="S214">
        <v>2.5670000000000002</v>
      </c>
      <c r="T214">
        <v>2.5000000000000001E-2</v>
      </c>
      <c r="U214">
        <v>0.67500000000000004</v>
      </c>
      <c r="W214">
        <v>3.1840000000000002</v>
      </c>
    </row>
    <row r="215" spans="1:23" hidden="1" x14ac:dyDescent="0.3">
      <c r="A215" t="s">
        <v>882</v>
      </c>
      <c r="B215" t="s">
        <v>883</v>
      </c>
      <c r="C215" s="1" t="str">
        <f t="shared" si="13"/>
        <v>21:0035</v>
      </c>
      <c r="D215" s="1" t="str">
        <f t="shared" si="12"/>
        <v>21:0248</v>
      </c>
      <c r="E215" t="s">
        <v>884</v>
      </c>
      <c r="F215" t="s">
        <v>885</v>
      </c>
      <c r="H215">
        <v>57.073426499999997</v>
      </c>
      <c r="I215">
        <v>-115.1022007</v>
      </c>
      <c r="J215" s="1" t="str">
        <f t="shared" si="14"/>
        <v>Fluid (stream)</v>
      </c>
      <c r="K215" s="1" t="str">
        <f t="shared" si="15"/>
        <v>Filtered Water</v>
      </c>
      <c r="L215">
        <v>19</v>
      </c>
      <c r="M215" t="s">
        <v>32</v>
      </c>
      <c r="N215">
        <v>214</v>
      </c>
      <c r="O215">
        <v>93.242999999999995</v>
      </c>
      <c r="P215">
        <v>47</v>
      </c>
      <c r="Q215">
        <v>2.8490000000000002</v>
      </c>
      <c r="R215">
        <v>20.434999999999999</v>
      </c>
      <c r="S215">
        <v>6.0170000000000003</v>
      </c>
      <c r="T215">
        <v>2.5000000000000001E-2</v>
      </c>
      <c r="U215">
        <v>21.33</v>
      </c>
      <c r="W215">
        <v>3.262</v>
      </c>
    </row>
    <row r="216" spans="1:23" hidden="1" x14ac:dyDescent="0.3">
      <c r="A216" t="s">
        <v>886</v>
      </c>
      <c r="B216" t="s">
        <v>887</v>
      </c>
      <c r="C216" s="1" t="str">
        <f t="shared" si="13"/>
        <v>21:0035</v>
      </c>
      <c r="D216" s="1" t="str">
        <f t="shared" si="12"/>
        <v>21:0248</v>
      </c>
      <c r="E216" t="s">
        <v>888</v>
      </c>
      <c r="F216" t="s">
        <v>889</v>
      </c>
      <c r="H216">
        <v>57.081347200000003</v>
      </c>
      <c r="I216">
        <v>-115.3248261</v>
      </c>
      <c r="J216" s="1" t="str">
        <f t="shared" si="14"/>
        <v>Fluid (stream)</v>
      </c>
      <c r="K216" s="1" t="str">
        <f t="shared" si="15"/>
        <v>Filtered Water</v>
      </c>
      <c r="L216">
        <v>19</v>
      </c>
      <c r="M216" t="s">
        <v>37</v>
      </c>
      <c r="N216">
        <v>215</v>
      </c>
      <c r="O216">
        <v>32.25</v>
      </c>
      <c r="P216">
        <v>191</v>
      </c>
      <c r="Q216">
        <v>2.3679999999999999</v>
      </c>
      <c r="R216">
        <v>14.696</v>
      </c>
      <c r="S216">
        <v>11.821</v>
      </c>
      <c r="T216">
        <v>2.5000000000000001E-2</v>
      </c>
      <c r="U216">
        <v>3.9529999999999998</v>
      </c>
      <c r="W216">
        <v>0.17599999999999999</v>
      </c>
    </row>
    <row r="217" spans="1:23" hidden="1" x14ac:dyDescent="0.3">
      <c r="A217" t="s">
        <v>890</v>
      </c>
      <c r="B217" t="s">
        <v>891</v>
      </c>
      <c r="C217" s="1" t="str">
        <f t="shared" si="13"/>
        <v>21:0035</v>
      </c>
      <c r="D217" s="1" t="str">
        <f t="shared" si="12"/>
        <v>21:0248</v>
      </c>
      <c r="E217" t="s">
        <v>892</v>
      </c>
      <c r="F217" t="s">
        <v>893</v>
      </c>
      <c r="H217">
        <v>57.074601700000002</v>
      </c>
      <c r="I217">
        <v>-115.39075939999999</v>
      </c>
      <c r="J217" s="1" t="str">
        <f t="shared" si="14"/>
        <v>Fluid (stream)</v>
      </c>
      <c r="K217" s="1" t="str">
        <f t="shared" si="15"/>
        <v>Filtered Water</v>
      </c>
      <c r="L217">
        <v>19</v>
      </c>
      <c r="M217" t="s">
        <v>42</v>
      </c>
      <c r="N217">
        <v>216</v>
      </c>
      <c r="O217">
        <v>43.201000000000001</v>
      </c>
      <c r="P217">
        <v>118</v>
      </c>
      <c r="Q217">
        <v>2.1709999999999998</v>
      </c>
      <c r="R217">
        <v>14.138999999999999</v>
      </c>
      <c r="S217">
        <v>11.467000000000001</v>
      </c>
      <c r="T217">
        <v>2.5000000000000001E-2</v>
      </c>
      <c r="U217">
        <v>2.4700000000000002</v>
      </c>
      <c r="W217">
        <v>0.21299999999999999</v>
      </c>
    </row>
    <row r="218" spans="1:23" hidden="1" x14ac:dyDescent="0.3">
      <c r="A218" t="s">
        <v>894</v>
      </c>
      <c r="B218" t="s">
        <v>895</v>
      </c>
      <c r="C218" s="1" t="str">
        <f t="shared" si="13"/>
        <v>21:0035</v>
      </c>
      <c r="D218" s="1" t="str">
        <f t="shared" si="12"/>
        <v>21:0248</v>
      </c>
      <c r="E218" t="s">
        <v>896</v>
      </c>
      <c r="F218" t="s">
        <v>897</v>
      </c>
      <c r="H218">
        <v>57.313991100000003</v>
      </c>
      <c r="I218">
        <v>-115.372309</v>
      </c>
      <c r="J218" s="1" t="str">
        <f t="shared" si="14"/>
        <v>Fluid (stream)</v>
      </c>
      <c r="K218" s="1" t="str">
        <f t="shared" si="15"/>
        <v>Filtered Water</v>
      </c>
      <c r="L218">
        <v>19</v>
      </c>
      <c r="M218" t="s">
        <v>47</v>
      </c>
      <c r="N218">
        <v>217</v>
      </c>
      <c r="O218">
        <v>67.266000000000005</v>
      </c>
      <c r="P218">
        <v>1492</v>
      </c>
      <c r="Q218">
        <v>2.0489999999999999</v>
      </c>
      <c r="R218">
        <v>16.800999999999998</v>
      </c>
      <c r="S218">
        <v>9.0340000000000007</v>
      </c>
      <c r="T218">
        <v>6.0999999999999999E-2</v>
      </c>
      <c r="U218">
        <v>2.1970000000000001</v>
      </c>
      <c r="W218">
        <v>3.73</v>
      </c>
    </row>
    <row r="219" spans="1:23" hidden="1" x14ac:dyDescent="0.3">
      <c r="A219" t="s">
        <v>898</v>
      </c>
      <c r="B219" t="s">
        <v>899</v>
      </c>
      <c r="C219" s="1" t="str">
        <f t="shared" si="13"/>
        <v>21:0035</v>
      </c>
      <c r="D219" s="1" t="str">
        <f t="shared" si="12"/>
        <v>21:0248</v>
      </c>
      <c r="E219" t="s">
        <v>900</v>
      </c>
      <c r="F219" t="s">
        <v>901</v>
      </c>
      <c r="H219">
        <v>57.290451099999999</v>
      </c>
      <c r="I219">
        <v>-115.3568703</v>
      </c>
      <c r="J219" s="1" t="str">
        <f t="shared" si="14"/>
        <v>Fluid (stream)</v>
      </c>
      <c r="K219" s="1" t="str">
        <f t="shared" si="15"/>
        <v>Filtered Water</v>
      </c>
      <c r="L219">
        <v>19</v>
      </c>
      <c r="M219" t="s">
        <v>52</v>
      </c>
      <c r="N219">
        <v>218</v>
      </c>
    </row>
    <row r="220" spans="1:23" hidden="1" x14ac:dyDescent="0.3">
      <c r="A220" t="s">
        <v>902</v>
      </c>
      <c r="B220" t="s">
        <v>903</v>
      </c>
      <c r="C220" s="1" t="str">
        <f t="shared" si="13"/>
        <v>21:0035</v>
      </c>
      <c r="D220" s="1" t="str">
        <f t="shared" si="12"/>
        <v>21:0248</v>
      </c>
      <c r="E220" t="s">
        <v>904</v>
      </c>
      <c r="F220" t="s">
        <v>905</v>
      </c>
      <c r="H220">
        <v>57.270849699999999</v>
      </c>
      <c r="I220">
        <v>-115.4201554</v>
      </c>
      <c r="J220" s="1" t="str">
        <f t="shared" si="14"/>
        <v>Fluid (stream)</v>
      </c>
      <c r="K220" s="1" t="str">
        <f t="shared" si="15"/>
        <v>Filtered Water</v>
      </c>
      <c r="L220">
        <v>19</v>
      </c>
      <c r="M220" t="s">
        <v>57</v>
      </c>
      <c r="N220">
        <v>219</v>
      </c>
    </row>
    <row r="221" spans="1:23" hidden="1" x14ac:dyDescent="0.3">
      <c r="A221" t="s">
        <v>906</v>
      </c>
      <c r="B221" t="s">
        <v>907</v>
      </c>
      <c r="C221" s="1" t="str">
        <f t="shared" si="13"/>
        <v>21:0035</v>
      </c>
      <c r="D221" s="1" t="str">
        <f t="shared" si="12"/>
        <v>21:0248</v>
      </c>
      <c r="E221" t="s">
        <v>908</v>
      </c>
      <c r="F221" t="s">
        <v>909</v>
      </c>
      <c r="H221">
        <v>57.307155700000003</v>
      </c>
      <c r="I221">
        <v>-115.54682990000001</v>
      </c>
      <c r="J221" s="1" t="str">
        <f t="shared" si="14"/>
        <v>Fluid (stream)</v>
      </c>
      <c r="K221" s="1" t="str">
        <f t="shared" si="15"/>
        <v>Filtered Water</v>
      </c>
      <c r="L221">
        <v>19</v>
      </c>
      <c r="M221" t="s">
        <v>62</v>
      </c>
      <c r="N221">
        <v>220</v>
      </c>
    </row>
    <row r="222" spans="1:23" hidden="1" x14ac:dyDescent="0.3">
      <c r="A222" t="s">
        <v>910</v>
      </c>
      <c r="B222" t="s">
        <v>911</v>
      </c>
      <c r="C222" s="1" t="str">
        <f t="shared" si="13"/>
        <v>21:0035</v>
      </c>
      <c r="D222" s="1" t="str">
        <f t="shared" si="12"/>
        <v>21:0248</v>
      </c>
      <c r="E222" t="s">
        <v>912</v>
      </c>
      <c r="F222" t="s">
        <v>913</v>
      </c>
      <c r="H222">
        <v>57.318890500000002</v>
      </c>
      <c r="I222">
        <v>-115.6294329</v>
      </c>
      <c r="J222" s="1" t="str">
        <f t="shared" si="14"/>
        <v>Fluid (stream)</v>
      </c>
      <c r="K222" s="1" t="str">
        <f t="shared" si="15"/>
        <v>Filtered Water</v>
      </c>
      <c r="L222">
        <v>19</v>
      </c>
      <c r="M222" t="s">
        <v>67</v>
      </c>
      <c r="N222">
        <v>221</v>
      </c>
    </row>
    <row r="223" spans="1:23" hidden="1" x14ac:dyDescent="0.3">
      <c r="A223" t="s">
        <v>914</v>
      </c>
      <c r="B223" t="s">
        <v>915</v>
      </c>
      <c r="C223" s="1" t="str">
        <f t="shared" si="13"/>
        <v>21:0035</v>
      </c>
      <c r="D223" s="1" t="str">
        <f t="shared" si="12"/>
        <v>21:0248</v>
      </c>
      <c r="E223" t="s">
        <v>916</v>
      </c>
      <c r="F223" t="s">
        <v>917</v>
      </c>
      <c r="H223">
        <v>57.333685600000003</v>
      </c>
      <c r="I223">
        <v>-115.6252602</v>
      </c>
      <c r="J223" s="1" t="str">
        <f t="shared" si="14"/>
        <v>Fluid (stream)</v>
      </c>
      <c r="K223" s="1" t="str">
        <f t="shared" si="15"/>
        <v>Filtered Water</v>
      </c>
      <c r="L223">
        <v>19</v>
      </c>
      <c r="M223" t="s">
        <v>72</v>
      </c>
      <c r="N223">
        <v>222</v>
      </c>
    </row>
    <row r="224" spans="1:23" hidden="1" x14ac:dyDescent="0.3">
      <c r="A224" t="s">
        <v>918</v>
      </c>
      <c r="B224" t="s">
        <v>919</v>
      </c>
      <c r="C224" s="1" t="str">
        <f t="shared" si="13"/>
        <v>21:0035</v>
      </c>
      <c r="D224" s="1" t="str">
        <f t="shared" si="12"/>
        <v>21:0248</v>
      </c>
      <c r="E224" t="s">
        <v>920</v>
      </c>
      <c r="F224" t="s">
        <v>921</v>
      </c>
      <c r="H224">
        <v>57.302254300000001</v>
      </c>
      <c r="I224">
        <v>-115.7076847</v>
      </c>
      <c r="J224" s="1" t="str">
        <f t="shared" si="14"/>
        <v>Fluid (stream)</v>
      </c>
      <c r="K224" s="1" t="str">
        <f t="shared" si="15"/>
        <v>Filtered Water</v>
      </c>
      <c r="L224">
        <v>19</v>
      </c>
      <c r="M224" t="s">
        <v>77</v>
      </c>
      <c r="N224">
        <v>223</v>
      </c>
    </row>
    <row r="225" spans="1:23" hidden="1" x14ac:dyDescent="0.3">
      <c r="A225" t="s">
        <v>922</v>
      </c>
      <c r="B225" t="s">
        <v>923</v>
      </c>
      <c r="C225" s="1" t="str">
        <f t="shared" si="13"/>
        <v>21:0035</v>
      </c>
      <c r="D225" s="1" t="str">
        <f t="shared" si="12"/>
        <v>21:0248</v>
      </c>
      <c r="E225" t="s">
        <v>924</v>
      </c>
      <c r="F225" t="s">
        <v>925</v>
      </c>
      <c r="H225">
        <v>57.314074900000001</v>
      </c>
      <c r="I225">
        <v>-115.7022887</v>
      </c>
      <c r="J225" s="1" t="str">
        <f t="shared" si="14"/>
        <v>Fluid (stream)</v>
      </c>
      <c r="K225" s="1" t="str">
        <f t="shared" si="15"/>
        <v>Filtered Water</v>
      </c>
      <c r="L225">
        <v>19</v>
      </c>
      <c r="M225" t="s">
        <v>82</v>
      </c>
      <c r="N225">
        <v>224</v>
      </c>
    </row>
    <row r="226" spans="1:23" hidden="1" x14ac:dyDescent="0.3">
      <c r="A226" t="s">
        <v>926</v>
      </c>
      <c r="B226" t="s">
        <v>927</v>
      </c>
      <c r="C226" s="1" t="str">
        <f t="shared" si="13"/>
        <v>21:0035</v>
      </c>
      <c r="D226" s="1" t="str">
        <f t="shared" si="12"/>
        <v>21:0248</v>
      </c>
      <c r="E226" t="s">
        <v>928</v>
      </c>
      <c r="F226" t="s">
        <v>929</v>
      </c>
      <c r="H226">
        <v>57.150335599999998</v>
      </c>
      <c r="I226">
        <v>-115.0709322</v>
      </c>
      <c r="J226" s="1" t="str">
        <f t="shared" si="14"/>
        <v>Fluid (stream)</v>
      </c>
      <c r="K226" s="1" t="str">
        <f t="shared" si="15"/>
        <v>Filtered Water</v>
      </c>
      <c r="L226">
        <v>19</v>
      </c>
      <c r="M226" t="s">
        <v>87</v>
      </c>
      <c r="N226">
        <v>225</v>
      </c>
    </row>
    <row r="227" spans="1:23" hidden="1" x14ac:dyDescent="0.3">
      <c r="A227" t="s">
        <v>930</v>
      </c>
      <c r="B227" t="s">
        <v>931</v>
      </c>
      <c r="C227" s="1" t="str">
        <f t="shared" si="13"/>
        <v>21:0035</v>
      </c>
      <c r="D227" s="1" t="str">
        <f t="shared" si="12"/>
        <v>21:0248</v>
      </c>
      <c r="E227" t="s">
        <v>932</v>
      </c>
      <c r="F227" t="s">
        <v>933</v>
      </c>
      <c r="H227">
        <v>57.285363500000003</v>
      </c>
      <c r="I227">
        <v>-115.2294538</v>
      </c>
      <c r="J227" s="1" t="str">
        <f t="shared" si="14"/>
        <v>Fluid (stream)</v>
      </c>
      <c r="K227" s="1" t="str">
        <f t="shared" si="15"/>
        <v>Filtered Water</v>
      </c>
      <c r="L227">
        <v>19</v>
      </c>
      <c r="M227" t="s">
        <v>92</v>
      </c>
      <c r="N227">
        <v>226</v>
      </c>
    </row>
    <row r="228" spans="1:23" hidden="1" x14ac:dyDescent="0.3">
      <c r="A228" t="s">
        <v>934</v>
      </c>
      <c r="B228" t="s">
        <v>935</v>
      </c>
      <c r="C228" s="1" t="str">
        <f t="shared" si="13"/>
        <v>21:0035</v>
      </c>
      <c r="D228" s="1" t="str">
        <f t="shared" si="12"/>
        <v>21:0248</v>
      </c>
      <c r="E228" t="s">
        <v>936</v>
      </c>
      <c r="F228" t="s">
        <v>937</v>
      </c>
      <c r="H228">
        <v>57.433370699999998</v>
      </c>
      <c r="I228">
        <v>-115.6293021</v>
      </c>
      <c r="J228" s="1" t="str">
        <f t="shared" si="14"/>
        <v>Fluid (stream)</v>
      </c>
      <c r="K228" s="1" t="str">
        <f t="shared" si="15"/>
        <v>Filtered Water</v>
      </c>
      <c r="L228">
        <v>19</v>
      </c>
      <c r="M228" t="s">
        <v>107</v>
      </c>
      <c r="N228">
        <v>227</v>
      </c>
    </row>
    <row r="229" spans="1:23" hidden="1" x14ac:dyDescent="0.3">
      <c r="A229" t="s">
        <v>938</v>
      </c>
      <c r="B229" t="s">
        <v>939</v>
      </c>
      <c r="C229" s="1" t="str">
        <f t="shared" si="13"/>
        <v>21:0035</v>
      </c>
      <c r="D229" s="1" t="str">
        <f t="shared" si="12"/>
        <v>21:0248</v>
      </c>
      <c r="E229" t="s">
        <v>936</v>
      </c>
      <c r="F229" t="s">
        <v>940</v>
      </c>
      <c r="H229">
        <v>57.433370699999998</v>
      </c>
      <c r="I229">
        <v>-115.6293021</v>
      </c>
      <c r="J229" s="1" t="str">
        <f t="shared" si="14"/>
        <v>Fluid (stream)</v>
      </c>
      <c r="K229" s="1" t="str">
        <f t="shared" si="15"/>
        <v>Filtered Water</v>
      </c>
      <c r="L229">
        <v>19</v>
      </c>
      <c r="M229" t="s">
        <v>111</v>
      </c>
      <c r="N229">
        <v>228</v>
      </c>
    </row>
    <row r="230" spans="1:23" hidden="1" x14ac:dyDescent="0.3">
      <c r="A230" t="s">
        <v>941</v>
      </c>
      <c r="B230" t="s">
        <v>942</v>
      </c>
      <c r="C230" s="1" t="str">
        <f t="shared" si="13"/>
        <v>21:0035</v>
      </c>
      <c r="D230" s="1" t="str">
        <f t="shared" si="12"/>
        <v>21:0248</v>
      </c>
      <c r="E230" t="s">
        <v>943</v>
      </c>
      <c r="F230" t="s">
        <v>944</v>
      </c>
      <c r="H230">
        <v>57.422243899999998</v>
      </c>
      <c r="I230">
        <v>-115.61982639999999</v>
      </c>
      <c r="J230" s="1" t="str">
        <f t="shared" si="14"/>
        <v>Fluid (stream)</v>
      </c>
      <c r="K230" s="1" t="str">
        <f t="shared" si="15"/>
        <v>Filtered Water</v>
      </c>
      <c r="L230">
        <v>19</v>
      </c>
      <c r="M230" t="s">
        <v>97</v>
      </c>
      <c r="N230">
        <v>229</v>
      </c>
    </row>
    <row r="231" spans="1:23" hidden="1" x14ac:dyDescent="0.3">
      <c r="A231" t="s">
        <v>945</v>
      </c>
      <c r="B231" t="s">
        <v>946</v>
      </c>
      <c r="C231" s="1" t="str">
        <f t="shared" si="13"/>
        <v>21:0035</v>
      </c>
      <c r="D231" s="1" t="str">
        <f t="shared" si="12"/>
        <v>21:0248</v>
      </c>
      <c r="E231" t="s">
        <v>947</v>
      </c>
      <c r="F231" t="s">
        <v>948</v>
      </c>
      <c r="H231">
        <v>57.410546799999999</v>
      </c>
      <c r="I231">
        <v>-115.82861320000001</v>
      </c>
      <c r="J231" s="1" t="str">
        <f t="shared" si="14"/>
        <v>Fluid (stream)</v>
      </c>
      <c r="K231" s="1" t="str">
        <f t="shared" si="15"/>
        <v>Filtered Water</v>
      </c>
      <c r="L231">
        <v>19</v>
      </c>
      <c r="M231" t="s">
        <v>102</v>
      </c>
      <c r="N231">
        <v>230</v>
      </c>
    </row>
    <row r="232" spans="1:23" hidden="1" x14ac:dyDescent="0.3">
      <c r="A232" t="s">
        <v>949</v>
      </c>
      <c r="B232" t="s">
        <v>950</v>
      </c>
      <c r="C232" s="1" t="str">
        <f t="shared" si="13"/>
        <v>21:0035</v>
      </c>
      <c r="D232" s="1" t="str">
        <f t="shared" si="12"/>
        <v>21:0248</v>
      </c>
      <c r="E232" t="s">
        <v>951</v>
      </c>
      <c r="F232" t="s">
        <v>952</v>
      </c>
      <c r="H232">
        <v>57.4906966</v>
      </c>
      <c r="I232">
        <v>-115.96086940000001</v>
      </c>
      <c r="J232" s="1" t="str">
        <f t="shared" si="14"/>
        <v>Fluid (stream)</v>
      </c>
      <c r="K232" s="1" t="str">
        <f t="shared" si="15"/>
        <v>Filtered Water</v>
      </c>
      <c r="L232">
        <v>20</v>
      </c>
      <c r="M232" t="s">
        <v>27</v>
      </c>
      <c r="N232">
        <v>231</v>
      </c>
    </row>
    <row r="233" spans="1:23" hidden="1" x14ac:dyDescent="0.3">
      <c r="A233" t="s">
        <v>953</v>
      </c>
      <c r="B233" t="s">
        <v>954</v>
      </c>
      <c r="C233" s="1" t="str">
        <f t="shared" si="13"/>
        <v>21:0035</v>
      </c>
      <c r="D233" s="1" t="str">
        <f t="shared" si="12"/>
        <v>21:0248</v>
      </c>
      <c r="E233" t="s">
        <v>955</v>
      </c>
      <c r="F233" t="s">
        <v>956</v>
      </c>
      <c r="H233">
        <v>57.023105700000002</v>
      </c>
      <c r="I233">
        <v>-115.5918716</v>
      </c>
      <c r="J233" s="1" t="str">
        <f t="shared" si="14"/>
        <v>Fluid (stream)</v>
      </c>
      <c r="K233" s="1" t="str">
        <f t="shared" si="15"/>
        <v>Filtered Water</v>
      </c>
      <c r="L233">
        <v>20</v>
      </c>
      <c r="M233" t="s">
        <v>32</v>
      </c>
      <c r="N233">
        <v>232</v>
      </c>
      <c r="O233">
        <v>87.546999999999997</v>
      </c>
      <c r="P233">
        <v>217</v>
      </c>
      <c r="Q233">
        <v>2.1240000000000001</v>
      </c>
      <c r="R233">
        <v>18.103999999999999</v>
      </c>
      <c r="S233">
        <v>9.0830000000000002</v>
      </c>
      <c r="T233">
        <v>2.5000000000000001E-2</v>
      </c>
      <c r="U233">
        <v>1.141</v>
      </c>
      <c r="W233">
        <v>4.4640000000000004</v>
      </c>
    </row>
    <row r="234" spans="1:23" hidden="1" x14ac:dyDescent="0.3">
      <c r="A234" t="s">
        <v>957</v>
      </c>
      <c r="B234" t="s">
        <v>958</v>
      </c>
      <c r="C234" s="1" t="str">
        <f t="shared" si="13"/>
        <v>21:0035</v>
      </c>
      <c r="D234" s="1" t="str">
        <f t="shared" si="12"/>
        <v>21:0248</v>
      </c>
      <c r="E234" t="s">
        <v>959</v>
      </c>
      <c r="F234" t="s">
        <v>960</v>
      </c>
      <c r="H234">
        <v>57.049400599999998</v>
      </c>
      <c r="I234">
        <v>-115.875567</v>
      </c>
      <c r="J234" s="1" t="str">
        <f t="shared" si="14"/>
        <v>Fluid (stream)</v>
      </c>
      <c r="K234" s="1" t="str">
        <f t="shared" si="15"/>
        <v>Filtered Water</v>
      </c>
      <c r="L234">
        <v>21</v>
      </c>
      <c r="M234" t="s">
        <v>27</v>
      </c>
      <c r="N234">
        <v>233</v>
      </c>
    </row>
    <row r="235" spans="1:23" hidden="1" x14ac:dyDescent="0.3">
      <c r="A235" t="s">
        <v>961</v>
      </c>
      <c r="B235" t="s">
        <v>962</v>
      </c>
      <c r="C235" s="1" t="str">
        <f t="shared" si="13"/>
        <v>21:0035</v>
      </c>
      <c r="D235" s="1" t="str">
        <f t="shared" ref="D235:D267" si="16">HYPERLINK("http://geochem.nrcan.gc.ca/cdogs/content/svy/svy210248_e.htm", "21:0248")</f>
        <v>21:0248</v>
      </c>
      <c r="E235" t="s">
        <v>963</v>
      </c>
      <c r="F235" t="s">
        <v>964</v>
      </c>
      <c r="H235">
        <v>57.0281387</v>
      </c>
      <c r="I235">
        <v>-115.9313856</v>
      </c>
      <c r="J235" s="1" t="str">
        <f t="shared" si="14"/>
        <v>Fluid (stream)</v>
      </c>
      <c r="K235" s="1" t="str">
        <f t="shared" si="15"/>
        <v>Filtered Water</v>
      </c>
      <c r="L235">
        <v>21</v>
      </c>
      <c r="M235" t="s">
        <v>32</v>
      </c>
      <c r="N235">
        <v>234</v>
      </c>
    </row>
    <row r="236" spans="1:23" hidden="1" x14ac:dyDescent="0.3">
      <c r="A236" t="s">
        <v>965</v>
      </c>
      <c r="B236" t="s">
        <v>966</v>
      </c>
      <c r="C236" s="1" t="str">
        <f t="shared" si="13"/>
        <v>21:0035</v>
      </c>
      <c r="D236" s="1" t="str">
        <f t="shared" si="16"/>
        <v>21:0248</v>
      </c>
      <c r="E236" t="s">
        <v>967</v>
      </c>
      <c r="F236" t="s">
        <v>968</v>
      </c>
      <c r="H236">
        <v>57.042717699999997</v>
      </c>
      <c r="I236">
        <v>-115.9915208</v>
      </c>
      <c r="J236" s="1" t="str">
        <f t="shared" si="14"/>
        <v>Fluid (stream)</v>
      </c>
      <c r="K236" s="1" t="str">
        <f t="shared" si="15"/>
        <v>Filtered Water</v>
      </c>
      <c r="L236">
        <v>21</v>
      </c>
      <c r="M236" t="s">
        <v>37</v>
      </c>
      <c r="N236">
        <v>235</v>
      </c>
      <c r="O236">
        <v>27.893000000000001</v>
      </c>
      <c r="P236">
        <v>1374</v>
      </c>
      <c r="Q236">
        <v>0.96499999999999997</v>
      </c>
      <c r="R236">
        <v>6.7859999999999996</v>
      </c>
      <c r="S236">
        <v>1.744</v>
      </c>
      <c r="T236">
        <v>2.5000000000000001E-2</v>
      </c>
      <c r="U236">
        <v>3.8559999999999999</v>
      </c>
      <c r="W236">
        <v>3.2050000000000001</v>
      </c>
    </row>
    <row r="237" spans="1:23" hidden="1" x14ac:dyDescent="0.3">
      <c r="A237" t="s">
        <v>969</v>
      </c>
      <c r="B237" t="s">
        <v>970</v>
      </c>
      <c r="C237" s="1" t="str">
        <f t="shared" si="13"/>
        <v>21:0035</v>
      </c>
      <c r="D237" s="1" t="str">
        <f t="shared" si="16"/>
        <v>21:0248</v>
      </c>
      <c r="E237" t="s">
        <v>971</v>
      </c>
      <c r="F237" t="s">
        <v>972</v>
      </c>
      <c r="H237">
        <v>57.026965099999998</v>
      </c>
      <c r="I237">
        <v>-116.0009922</v>
      </c>
      <c r="J237" s="1" t="str">
        <f t="shared" si="14"/>
        <v>Fluid (stream)</v>
      </c>
      <c r="K237" s="1" t="str">
        <f t="shared" si="15"/>
        <v>Filtered Water</v>
      </c>
      <c r="L237">
        <v>21</v>
      </c>
      <c r="M237" t="s">
        <v>42</v>
      </c>
      <c r="N237">
        <v>236</v>
      </c>
    </row>
    <row r="238" spans="1:23" hidden="1" x14ac:dyDescent="0.3">
      <c r="A238" t="s">
        <v>973</v>
      </c>
      <c r="B238" t="s">
        <v>974</v>
      </c>
      <c r="C238" s="1" t="str">
        <f t="shared" si="13"/>
        <v>21:0035</v>
      </c>
      <c r="D238" s="1" t="str">
        <f t="shared" si="16"/>
        <v>21:0248</v>
      </c>
      <c r="E238" t="s">
        <v>975</v>
      </c>
      <c r="F238" t="s">
        <v>976</v>
      </c>
      <c r="H238">
        <v>57.081122200000003</v>
      </c>
      <c r="I238">
        <v>-115.86554940000001</v>
      </c>
      <c r="J238" s="1" t="str">
        <f t="shared" si="14"/>
        <v>Fluid (stream)</v>
      </c>
      <c r="K238" s="1" t="str">
        <f t="shared" si="15"/>
        <v>Filtered Water</v>
      </c>
      <c r="L238">
        <v>21</v>
      </c>
      <c r="M238" t="s">
        <v>47</v>
      </c>
      <c r="N238">
        <v>237</v>
      </c>
    </row>
    <row r="239" spans="1:23" hidden="1" x14ac:dyDescent="0.3">
      <c r="A239" t="s">
        <v>977</v>
      </c>
      <c r="B239" t="s">
        <v>978</v>
      </c>
      <c r="C239" s="1" t="str">
        <f t="shared" si="13"/>
        <v>21:0035</v>
      </c>
      <c r="D239" s="1" t="str">
        <f t="shared" si="16"/>
        <v>21:0248</v>
      </c>
      <c r="E239" t="s">
        <v>979</v>
      </c>
      <c r="F239" t="s">
        <v>980</v>
      </c>
      <c r="H239">
        <v>57.102582099999999</v>
      </c>
      <c r="I239">
        <v>-115.902699</v>
      </c>
      <c r="J239" s="1" t="str">
        <f t="shared" si="14"/>
        <v>Fluid (stream)</v>
      </c>
      <c r="K239" s="1" t="str">
        <f t="shared" si="15"/>
        <v>Filtered Water</v>
      </c>
      <c r="L239">
        <v>21</v>
      </c>
      <c r="M239" t="s">
        <v>52</v>
      </c>
      <c r="N239">
        <v>238</v>
      </c>
    </row>
    <row r="240" spans="1:23" hidden="1" x14ac:dyDescent="0.3">
      <c r="A240" t="s">
        <v>981</v>
      </c>
      <c r="B240" t="s">
        <v>982</v>
      </c>
      <c r="C240" s="1" t="str">
        <f t="shared" si="13"/>
        <v>21:0035</v>
      </c>
      <c r="D240" s="1" t="str">
        <f t="shared" si="16"/>
        <v>21:0248</v>
      </c>
      <c r="E240" t="s">
        <v>983</v>
      </c>
      <c r="F240" t="s">
        <v>984</v>
      </c>
      <c r="H240">
        <v>57.1180339</v>
      </c>
      <c r="I240">
        <v>-115.90371210000001</v>
      </c>
      <c r="J240" s="1" t="str">
        <f t="shared" si="14"/>
        <v>Fluid (stream)</v>
      </c>
      <c r="K240" s="1" t="str">
        <f t="shared" si="15"/>
        <v>Filtered Water</v>
      </c>
      <c r="L240">
        <v>21</v>
      </c>
      <c r="M240" t="s">
        <v>57</v>
      </c>
      <c r="N240">
        <v>239</v>
      </c>
    </row>
    <row r="241" spans="1:23" hidden="1" x14ac:dyDescent="0.3">
      <c r="A241" t="s">
        <v>985</v>
      </c>
      <c r="B241" t="s">
        <v>986</v>
      </c>
      <c r="C241" s="1" t="str">
        <f t="shared" si="13"/>
        <v>21:0035</v>
      </c>
      <c r="D241" s="1" t="str">
        <f t="shared" si="16"/>
        <v>21:0248</v>
      </c>
      <c r="E241" t="s">
        <v>987</v>
      </c>
      <c r="F241" t="s">
        <v>988</v>
      </c>
      <c r="H241">
        <v>57.1363439</v>
      </c>
      <c r="I241">
        <v>-115.9193808</v>
      </c>
      <c r="J241" s="1" t="str">
        <f t="shared" si="14"/>
        <v>Fluid (stream)</v>
      </c>
      <c r="K241" s="1" t="str">
        <f t="shared" si="15"/>
        <v>Filtered Water</v>
      </c>
      <c r="L241">
        <v>21</v>
      </c>
      <c r="M241" t="s">
        <v>62</v>
      </c>
      <c r="N241">
        <v>240</v>
      </c>
      <c r="O241">
        <v>30.323</v>
      </c>
      <c r="P241">
        <v>2079</v>
      </c>
      <c r="Q241">
        <v>0.93100000000000005</v>
      </c>
      <c r="R241">
        <v>6.5789999999999997</v>
      </c>
      <c r="S241">
        <v>1.331</v>
      </c>
      <c r="T241">
        <v>8.3000000000000004E-2</v>
      </c>
      <c r="U241">
        <v>0.86599999999999999</v>
      </c>
      <c r="W241">
        <v>2.532</v>
      </c>
    </row>
    <row r="242" spans="1:23" hidden="1" x14ac:dyDescent="0.3">
      <c r="A242" t="s">
        <v>989</v>
      </c>
      <c r="B242" t="s">
        <v>990</v>
      </c>
      <c r="C242" s="1" t="str">
        <f t="shared" si="13"/>
        <v>21:0035</v>
      </c>
      <c r="D242" s="1" t="str">
        <f t="shared" si="16"/>
        <v>21:0248</v>
      </c>
      <c r="E242" t="s">
        <v>991</v>
      </c>
      <c r="F242" t="s">
        <v>992</v>
      </c>
      <c r="H242">
        <v>57.199535500000003</v>
      </c>
      <c r="I242">
        <v>-115.9062309</v>
      </c>
      <c r="J242" s="1" t="str">
        <f t="shared" si="14"/>
        <v>Fluid (stream)</v>
      </c>
      <c r="K242" s="1" t="str">
        <f t="shared" si="15"/>
        <v>Filtered Water</v>
      </c>
      <c r="L242">
        <v>21</v>
      </c>
      <c r="M242" t="s">
        <v>67</v>
      </c>
      <c r="N242">
        <v>241</v>
      </c>
      <c r="O242">
        <v>51.948</v>
      </c>
      <c r="P242">
        <v>1291</v>
      </c>
      <c r="Q242">
        <v>0.83799999999999997</v>
      </c>
      <c r="R242">
        <v>11.488</v>
      </c>
      <c r="S242">
        <v>3.3570000000000002</v>
      </c>
      <c r="T242">
        <v>2.5000000000000001E-2</v>
      </c>
      <c r="U242">
        <v>29.896999999999998</v>
      </c>
      <c r="W242">
        <v>4.016</v>
      </c>
    </row>
    <row r="243" spans="1:23" hidden="1" x14ac:dyDescent="0.3">
      <c r="A243" t="s">
        <v>993</v>
      </c>
      <c r="B243" t="s">
        <v>994</v>
      </c>
      <c r="C243" s="1" t="str">
        <f t="shared" si="13"/>
        <v>21:0035</v>
      </c>
      <c r="D243" s="1" t="str">
        <f t="shared" si="16"/>
        <v>21:0248</v>
      </c>
      <c r="E243" t="s">
        <v>995</v>
      </c>
      <c r="F243" t="s">
        <v>996</v>
      </c>
      <c r="H243">
        <v>57.200310999999999</v>
      </c>
      <c r="I243">
        <v>-115.8532732</v>
      </c>
      <c r="J243" s="1" t="str">
        <f t="shared" si="14"/>
        <v>Fluid (stream)</v>
      </c>
      <c r="K243" s="1" t="str">
        <f t="shared" si="15"/>
        <v>Filtered Water</v>
      </c>
      <c r="L243">
        <v>21</v>
      </c>
      <c r="M243" t="s">
        <v>107</v>
      </c>
      <c r="N243">
        <v>242</v>
      </c>
      <c r="O243">
        <v>33.051000000000002</v>
      </c>
      <c r="P243">
        <v>756</v>
      </c>
      <c r="Q243">
        <v>0.876</v>
      </c>
      <c r="R243">
        <v>7.09</v>
      </c>
      <c r="S243">
        <v>1.6679999999999999</v>
      </c>
      <c r="T243">
        <v>2.5000000000000001E-2</v>
      </c>
      <c r="U243">
        <v>3.3820000000000001</v>
      </c>
      <c r="W243">
        <v>2.1120000000000001</v>
      </c>
    </row>
    <row r="244" spans="1:23" hidden="1" x14ac:dyDescent="0.3">
      <c r="A244" t="s">
        <v>997</v>
      </c>
      <c r="B244" t="s">
        <v>998</v>
      </c>
      <c r="C244" s="1" t="str">
        <f t="shared" si="13"/>
        <v>21:0035</v>
      </c>
      <c r="D244" s="1" t="str">
        <f t="shared" si="16"/>
        <v>21:0248</v>
      </c>
      <c r="E244" t="s">
        <v>995</v>
      </c>
      <c r="F244" t="s">
        <v>999</v>
      </c>
      <c r="H244">
        <v>57.200310999999999</v>
      </c>
      <c r="I244">
        <v>-115.8532732</v>
      </c>
      <c r="J244" s="1" t="str">
        <f t="shared" si="14"/>
        <v>Fluid (stream)</v>
      </c>
      <c r="K244" s="1" t="str">
        <f t="shared" si="15"/>
        <v>Filtered Water</v>
      </c>
      <c r="L244">
        <v>21</v>
      </c>
      <c r="M244" t="s">
        <v>111</v>
      </c>
      <c r="N244">
        <v>243</v>
      </c>
    </row>
    <row r="245" spans="1:23" hidden="1" x14ac:dyDescent="0.3">
      <c r="A245" t="s">
        <v>1000</v>
      </c>
      <c r="B245" t="s">
        <v>1001</v>
      </c>
      <c r="C245" s="1" t="str">
        <f t="shared" si="13"/>
        <v>21:0035</v>
      </c>
      <c r="D245" s="1" t="str">
        <f t="shared" si="16"/>
        <v>21:0248</v>
      </c>
      <c r="E245" t="s">
        <v>1002</v>
      </c>
      <c r="F245" t="s">
        <v>1003</v>
      </c>
      <c r="H245">
        <v>57.202844599999999</v>
      </c>
      <c r="I245">
        <v>-115.8415739</v>
      </c>
      <c r="J245" s="1" t="str">
        <f t="shared" si="14"/>
        <v>Fluid (stream)</v>
      </c>
      <c r="K245" s="1" t="str">
        <f t="shared" si="15"/>
        <v>Filtered Water</v>
      </c>
      <c r="L245">
        <v>21</v>
      </c>
      <c r="M245" t="s">
        <v>72</v>
      </c>
      <c r="N245">
        <v>244</v>
      </c>
      <c r="O245">
        <v>38.03</v>
      </c>
      <c r="P245">
        <v>396</v>
      </c>
      <c r="Q245">
        <v>0.76300000000000001</v>
      </c>
      <c r="R245">
        <v>8.0950000000000006</v>
      </c>
      <c r="S245">
        <v>2.5499999999999998</v>
      </c>
      <c r="T245">
        <v>2.5000000000000001E-2</v>
      </c>
      <c r="U245">
        <v>1.7549999999999999</v>
      </c>
      <c r="W245">
        <v>2.391</v>
      </c>
    </row>
    <row r="246" spans="1:23" hidden="1" x14ac:dyDescent="0.3">
      <c r="A246" t="s">
        <v>1004</v>
      </c>
      <c r="B246" t="s">
        <v>1005</v>
      </c>
      <c r="C246" s="1" t="str">
        <f t="shared" si="13"/>
        <v>21:0035</v>
      </c>
      <c r="D246" s="1" t="str">
        <f t="shared" si="16"/>
        <v>21:0248</v>
      </c>
      <c r="E246" t="s">
        <v>1006</v>
      </c>
      <c r="F246" t="s">
        <v>1007</v>
      </c>
      <c r="H246">
        <v>57.180334999999999</v>
      </c>
      <c r="I246">
        <v>-115.8063617</v>
      </c>
      <c r="J246" s="1" t="str">
        <f t="shared" si="14"/>
        <v>Fluid (stream)</v>
      </c>
      <c r="K246" s="1" t="str">
        <f t="shared" si="15"/>
        <v>Filtered Water</v>
      </c>
      <c r="L246">
        <v>21</v>
      </c>
      <c r="M246" t="s">
        <v>77</v>
      </c>
      <c r="N246">
        <v>245</v>
      </c>
    </row>
    <row r="247" spans="1:23" hidden="1" x14ac:dyDescent="0.3">
      <c r="A247" t="s">
        <v>1008</v>
      </c>
      <c r="B247" t="s">
        <v>1009</v>
      </c>
      <c r="C247" s="1" t="str">
        <f t="shared" si="13"/>
        <v>21:0035</v>
      </c>
      <c r="D247" s="1" t="str">
        <f t="shared" si="16"/>
        <v>21:0248</v>
      </c>
      <c r="E247" t="s">
        <v>1010</v>
      </c>
      <c r="F247" t="s">
        <v>1011</v>
      </c>
      <c r="H247">
        <v>57.1567978</v>
      </c>
      <c r="I247">
        <v>-115.74725239999999</v>
      </c>
      <c r="J247" s="1" t="str">
        <f t="shared" si="14"/>
        <v>Fluid (stream)</v>
      </c>
      <c r="K247" s="1" t="str">
        <f t="shared" si="15"/>
        <v>Filtered Water</v>
      </c>
      <c r="L247">
        <v>21</v>
      </c>
      <c r="M247" t="s">
        <v>82</v>
      </c>
      <c r="N247">
        <v>246</v>
      </c>
      <c r="O247">
        <v>22.690999999999999</v>
      </c>
      <c r="P247">
        <v>339</v>
      </c>
      <c r="Q247">
        <v>0.29799999999999999</v>
      </c>
      <c r="R247">
        <v>4.7</v>
      </c>
      <c r="S247">
        <v>0.97</v>
      </c>
      <c r="T247">
        <v>2.5000000000000001E-2</v>
      </c>
      <c r="U247">
        <v>0.505</v>
      </c>
      <c r="W247">
        <v>1.31</v>
      </c>
    </row>
    <row r="248" spans="1:23" hidden="1" x14ac:dyDescent="0.3">
      <c r="A248" t="s">
        <v>1012</v>
      </c>
      <c r="B248" t="s">
        <v>1013</v>
      </c>
      <c r="C248" s="1" t="str">
        <f t="shared" si="13"/>
        <v>21:0035</v>
      </c>
      <c r="D248" s="1" t="str">
        <f t="shared" si="16"/>
        <v>21:0248</v>
      </c>
      <c r="E248" t="s">
        <v>1014</v>
      </c>
      <c r="F248" t="s">
        <v>1015</v>
      </c>
      <c r="H248">
        <v>57.043237400000002</v>
      </c>
      <c r="I248">
        <v>-115.57825269999999</v>
      </c>
      <c r="J248" s="1" t="str">
        <f t="shared" si="14"/>
        <v>Fluid (stream)</v>
      </c>
      <c r="K248" s="1" t="str">
        <f t="shared" si="15"/>
        <v>Filtered Water</v>
      </c>
      <c r="L248">
        <v>21</v>
      </c>
      <c r="M248" t="s">
        <v>87</v>
      </c>
      <c r="N248">
        <v>247</v>
      </c>
    </row>
    <row r="249" spans="1:23" hidden="1" x14ac:dyDescent="0.3">
      <c r="A249" t="s">
        <v>1016</v>
      </c>
      <c r="B249" t="s">
        <v>1017</v>
      </c>
      <c r="C249" s="1" t="str">
        <f t="shared" si="13"/>
        <v>21:0035</v>
      </c>
      <c r="D249" s="1" t="str">
        <f t="shared" si="16"/>
        <v>21:0248</v>
      </c>
      <c r="E249" t="s">
        <v>1018</v>
      </c>
      <c r="F249" t="s">
        <v>1019</v>
      </c>
      <c r="H249">
        <v>57.049337700000002</v>
      </c>
      <c r="I249">
        <v>-115.6580575</v>
      </c>
      <c r="J249" s="1" t="str">
        <f t="shared" si="14"/>
        <v>Fluid (stream)</v>
      </c>
      <c r="K249" s="1" t="str">
        <f t="shared" si="15"/>
        <v>Filtered Water</v>
      </c>
      <c r="L249">
        <v>21</v>
      </c>
      <c r="M249" t="s">
        <v>92</v>
      </c>
      <c r="N249">
        <v>248</v>
      </c>
      <c r="O249">
        <v>77.328999999999994</v>
      </c>
      <c r="P249">
        <v>133</v>
      </c>
      <c r="Q249">
        <v>1.6279999999999999</v>
      </c>
      <c r="R249">
        <v>17.149000000000001</v>
      </c>
      <c r="S249">
        <v>5.0469999999999997</v>
      </c>
      <c r="T249">
        <v>2.5000000000000001E-2</v>
      </c>
      <c r="U249">
        <v>5.0789999999999997</v>
      </c>
      <c r="W249">
        <v>3.9329999999999998</v>
      </c>
    </row>
    <row r="250" spans="1:23" hidden="1" x14ac:dyDescent="0.3">
      <c r="A250" t="s">
        <v>1020</v>
      </c>
      <c r="B250" t="s">
        <v>1021</v>
      </c>
      <c r="C250" s="1" t="str">
        <f t="shared" si="13"/>
        <v>21:0035</v>
      </c>
      <c r="D250" s="1" t="str">
        <f t="shared" si="16"/>
        <v>21:0248</v>
      </c>
      <c r="E250" t="s">
        <v>1022</v>
      </c>
      <c r="F250" t="s">
        <v>1023</v>
      </c>
      <c r="H250">
        <v>57.032150700000003</v>
      </c>
      <c r="I250">
        <v>-115.6937099</v>
      </c>
      <c r="J250" s="1" t="str">
        <f t="shared" si="14"/>
        <v>Fluid (stream)</v>
      </c>
      <c r="K250" s="1" t="str">
        <f t="shared" si="15"/>
        <v>Filtered Water</v>
      </c>
      <c r="L250">
        <v>21</v>
      </c>
      <c r="M250" t="s">
        <v>97</v>
      </c>
      <c r="N250">
        <v>249</v>
      </c>
      <c r="O250">
        <v>82.078999999999994</v>
      </c>
      <c r="P250">
        <v>600</v>
      </c>
      <c r="Q250">
        <v>1.88</v>
      </c>
      <c r="R250">
        <v>17.39</v>
      </c>
      <c r="S250">
        <v>5.82</v>
      </c>
      <c r="T250">
        <v>2.5000000000000001E-2</v>
      </c>
      <c r="U250">
        <v>3.6469999999999998</v>
      </c>
      <c r="W250">
        <v>3.6309999999999998</v>
      </c>
    </row>
    <row r="251" spans="1:23" hidden="1" x14ac:dyDescent="0.3">
      <c r="A251" t="s">
        <v>1024</v>
      </c>
      <c r="B251" t="s">
        <v>1025</v>
      </c>
      <c r="C251" s="1" t="str">
        <f t="shared" si="13"/>
        <v>21:0035</v>
      </c>
      <c r="D251" s="1" t="str">
        <f t="shared" si="16"/>
        <v>21:0248</v>
      </c>
      <c r="E251" t="s">
        <v>1026</v>
      </c>
      <c r="F251" t="s">
        <v>1027</v>
      </c>
      <c r="H251">
        <v>57.055843600000003</v>
      </c>
      <c r="I251">
        <v>-115.7649175</v>
      </c>
      <c r="J251" s="1" t="str">
        <f t="shared" si="14"/>
        <v>Fluid (stream)</v>
      </c>
      <c r="K251" s="1" t="str">
        <f t="shared" si="15"/>
        <v>Filtered Water</v>
      </c>
      <c r="L251">
        <v>21</v>
      </c>
      <c r="M251" t="s">
        <v>102</v>
      </c>
      <c r="N251">
        <v>250</v>
      </c>
    </row>
    <row r="252" spans="1:23" hidden="1" x14ac:dyDescent="0.3">
      <c r="A252" t="s">
        <v>1028</v>
      </c>
      <c r="B252" t="s">
        <v>1029</v>
      </c>
      <c r="C252" s="1" t="str">
        <f t="shared" si="13"/>
        <v>21:0035</v>
      </c>
      <c r="D252" s="1" t="str">
        <f t="shared" si="16"/>
        <v>21:0248</v>
      </c>
      <c r="E252" t="s">
        <v>1030</v>
      </c>
      <c r="F252" t="s">
        <v>1031</v>
      </c>
      <c r="H252">
        <v>57.137076999999998</v>
      </c>
      <c r="I252">
        <v>-115.7624771</v>
      </c>
      <c r="J252" s="1" t="str">
        <f t="shared" si="14"/>
        <v>Fluid (stream)</v>
      </c>
      <c r="K252" s="1" t="str">
        <f t="shared" si="15"/>
        <v>Filtered Water</v>
      </c>
      <c r="L252">
        <v>22</v>
      </c>
      <c r="M252" t="s">
        <v>27</v>
      </c>
      <c r="N252">
        <v>251</v>
      </c>
    </row>
    <row r="253" spans="1:23" hidden="1" x14ac:dyDescent="0.3">
      <c r="A253" t="s">
        <v>1032</v>
      </c>
      <c r="B253" t="s">
        <v>1033</v>
      </c>
      <c r="C253" s="1" t="str">
        <f t="shared" si="13"/>
        <v>21:0035</v>
      </c>
      <c r="D253" s="1" t="str">
        <f t="shared" si="16"/>
        <v>21:0248</v>
      </c>
      <c r="E253" t="s">
        <v>1034</v>
      </c>
      <c r="F253" t="s">
        <v>1035</v>
      </c>
      <c r="H253">
        <v>57.199102500000002</v>
      </c>
      <c r="I253">
        <v>-115.6458915</v>
      </c>
      <c r="J253" s="1" t="str">
        <f t="shared" si="14"/>
        <v>Fluid (stream)</v>
      </c>
      <c r="K253" s="1" t="str">
        <f t="shared" si="15"/>
        <v>Filtered Water</v>
      </c>
      <c r="L253">
        <v>22</v>
      </c>
      <c r="M253" t="s">
        <v>107</v>
      </c>
      <c r="N253">
        <v>252</v>
      </c>
    </row>
    <row r="254" spans="1:23" hidden="1" x14ac:dyDescent="0.3">
      <c r="A254" t="s">
        <v>1036</v>
      </c>
      <c r="B254" t="s">
        <v>1037</v>
      </c>
      <c r="C254" s="1" t="str">
        <f t="shared" si="13"/>
        <v>21:0035</v>
      </c>
      <c r="D254" s="1" t="str">
        <f t="shared" si="16"/>
        <v>21:0248</v>
      </c>
      <c r="E254" t="s">
        <v>1034</v>
      </c>
      <c r="F254" t="s">
        <v>1038</v>
      </c>
      <c r="H254">
        <v>57.199102500000002</v>
      </c>
      <c r="I254">
        <v>-115.6458915</v>
      </c>
      <c r="J254" s="1" t="str">
        <f t="shared" si="14"/>
        <v>Fluid (stream)</v>
      </c>
      <c r="K254" s="1" t="str">
        <f t="shared" si="15"/>
        <v>Filtered Water</v>
      </c>
      <c r="L254">
        <v>22</v>
      </c>
      <c r="M254" t="s">
        <v>111</v>
      </c>
      <c r="N254">
        <v>253</v>
      </c>
    </row>
    <row r="255" spans="1:23" hidden="1" x14ac:dyDescent="0.3">
      <c r="A255" t="s">
        <v>1039</v>
      </c>
      <c r="B255" t="s">
        <v>1040</v>
      </c>
      <c r="C255" s="1" t="str">
        <f t="shared" si="13"/>
        <v>21:0035</v>
      </c>
      <c r="D255" s="1" t="str">
        <f t="shared" si="16"/>
        <v>21:0248</v>
      </c>
      <c r="E255" t="s">
        <v>1041</v>
      </c>
      <c r="F255" t="s">
        <v>1042</v>
      </c>
      <c r="H255">
        <v>57.260634699999997</v>
      </c>
      <c r="I255">
        <v>-115.82130720000001</v>
      </c>
      <c r="J255" s="1" t="str">
        <f t="shared" si="14"/>
        <v>Fluid (stream)</v>
      </c>
      <c r="K255" s="1" t="str">
        <f t="shared" si="15"/>
        <v>Filtered Water</v>
      </c>
      <c r="L255">
        <v>22</v>
      </c>
      <c r="M255" t="s">
        <v>32</v>
      </c>
      <c r="N255">
        <v>254</v>
      </c>
      <c r="O255">
        <v>40.534999999999997</v>
      </c>
      <c r="P255">
        <v>207</v>
      </c>
      <c r="Q255">
        <v>0.69799999999999995</v>
      </c>
      <c r="R255">
        <v>8.9220000000000006</v>
      </c>
      <c r="S255">
        <v>3.9540000000000002</v>
      </c>
      <c r="T255">
        <v>2.5000000000000001E-2</v>
      </c>
      <c r="U255">
        <v>4.0570000000000004</v>
      </c>
      <c r="W255">
        <v>2.4350000000000001</v>
      </c>
    </row>
    <row r="256" spans="1:23" hidden="1" x14ac:dyDescent="0.3">
      <c r="A256" t="s">
        <v>1043</v>
      </c>
      <c r="B256" t="s">
        <v>1044</v>
      </c>
      <c r="C256" s="1" t="str">
        <f t="shared" si="13"/>
        <v>21:0035</v>
      </c>
      <c r="D256" s="1" t="str">
        <f t="shared" si="16"/>
        <v>21:0248</v>
      </c>
      <c r="E256" t="s">
        <v>1045</v>
      </c>
      <c r="F256" t="s">
        <v>1046</v>
      </c>
      <c r="H256">
        <v>57.287723100000001</v>
      </c>
      <c r="I256">
        <v>-115.8400695</v>
      </c>
      <c r="J256" s="1" t="str">
        <f t="shared" si="14"/>
        <v>Fluid (stream)</v>
      </c>
      <c r="K256" s="1" t="str">
        <f t="shared" si="15"/>
        <v>Filtered Water</v>
      </c>
      <c r="L256">
        <v>22</v>
      </c>
      <c r="M256" t="s">
        <v>37</v>
      </c>
      <c r="N256">
        <v>255</v>
      </c>
    </row>
    <row r="257" spans="1:23" hidden="1" x14ac:dyDescent="0.3">
      <c r="A257" t="s">
        <v>1047</v>
      </c>
      <c r="B257" t="s">
        <v>1048</v>
      </c>
      <c r="C257" s="1" t="str">
        <f t="shared" si="13"/>
        <v>21:0035</v>
      </c>
      <c r="D257" s="1" t="str">
        <f t="shared" si="16"/>
        <v>21:0248</v>
      </c>
      <c r="E257" t="s">
        <v>1049</v>
      </c>
      <c r="F257" t="s">
        <v>1050</v>
      </c>
      <c r="H257">
        <v>57.251400799999999</v>
      </c>
      <c r="I257">
        <v>-115.9805412</v>
      </c>
      <c r="J257" s="1" t="str">
        <f t="shared" si="14"/>
        <v>Fluid (stream)</v>
      </c>
      <c r="K257" s="1" t="str">
        <f t="shared" si="15"/>
        <v>Filtered Water</v>
      </c>
      <c r="L257">
        <v>22</v>
      </c>
      <c r="M257" t="s">
        <v>42</v>
      </c>
      <c r="N257">
        <v>256</v>
      </c>
      <c r="O257">
        <v>50.64</v>
      </c>
      <c r="P257">
        <v>302</v>
      </c>
      <c r="Q257">
        <v>0.69899999999999995</v>
      </c>
      <c r="R257">
        <v>10.443</v>
      </c>
      <c r="S257">
        <v>6.4279999999999999</v>
      </c>
      <c r="T257">
        <v>2.5000000000000001E-2</v>
      </c>
      <c r="U257">
        <v>7.351</v>
      </c>
      <c r="W257">
        <v>2.29</v>
      </c>
    </row>
    <row r="258" spans="1:23" hidden="1" x14ac:dyDescent="0.3">
      <c r="A258" t="s">
        <v>1051</v>
      </c>
      <c r="B258" t="s">
        <v>1052</v>
      </c>
      <c r="C258" s="1" t="str">
        <f t="shared" ref="C258:C267" si="17">HYPERLINK("http://geochem.nrcan.gc.ca/cdogs/content/bdl/bdl210035_e.htm", "21:0035")</f>
        <v>21:0035</v>
      </c>
      <c r="D258" s="1" t="str">
        <f t="shared" si="16"/>
        <v>21:0248</v>
      </c>
      <c r="E258" t="s">
        <v>1053</v>
      </c>
      <c r="F258" t="s">
        <v>1054</v>
      </c>
      <c r="H258">
        <v>57.261333800000003</v>
      </c>
      <c r="I258">
        <v>-115.9465783</v>
      </c>
      <c r="J258" s="1" t="str">
        <f t="shared" ref="J258:J321" si="18">HYPERLINK("http://geochem.nrcan.gc.ca/cdogs/content/kwd/kwd020018_e.htm", "Fluid (stream)")</f>
        <v>Fluid (stream)</v>
      </c>
      <c r="K258" s="1" t="str">
        <f t="shared" ref="K258:K267" si="19">HYPERLINK("http://geochem.nrcan.gc.ca/cdogs/content/kwd/kwd080009_e.htm", "Filtered Water")</f>
        <v>Filtered Water</v>
      </c>
      <c r="L258">
        <v>22</v>
      </c>
      <c r="M258" t="s">
        <v>47</v>
      </c>
      <c r="N258">
        <v>257</v>
      </c>
    </row>
    <row r="259" spans="1:23" hidden="1" x14ac:dyDescent="0.3">
      <c r="A259" t="s">
        <v>1055</v>
      </c>
      <c r="B259" t="s">
        <v>1056</v>
      </c>
      <c r="C259" s="1" t="str">
        <f t="shared" si="17"/>
        <v>21:0035</v>
      </c>
      <c r="D259" s="1" t="str">
        <f t="shared" si="16"/>
        <v>21:0248</v>
      </c>
      <c r="E259" t="s">
        <v>1057</v>
      </c>
      <c r="F259" t="s">
        <v>1058</v>
      </c>
      <c r="H259">
        <v>57.212032600000001</v>
      </c>
      <c r="I259">
        <v>-115.2578731</v>
      </c>
      <c r="J259" s="1" t="str">
        <f t="shared" si="18"/>
        <v>Fluid (stream)</v>
      </c>
      <c r="K259" s="1" t="str">
        <f t="shared" si="19"/>
        <v>Filtered Water</v>
      </c>
      <c r="L259">
        <v>22</v>
      </c>
      <c r="M259" t="s">
        <v>52</v>
      </c>
      <c r="N259">
        <v>258</v>
      </c>
      <c r="O259">
        <v>65.884</v>
      </c>
      <c r="P259">
        <v>1015</v>
      </c>
      <c r="Q259">
        <v>2.9119999999999999</v>
      </c>
      <c r="R259">
        <v>17.247</v>
      </c>
      <c r="S259">
        <v>15.929</v>
      </c>
      <c r="T259">
        <v>0.30099999999999999</v>
      </c>
      <c r="U259">
        <v>2.948</v>
      </c>
      <c r="W259">
        <v>4.4740000000000002</v>
      </c>
    </row>
    <row r="260" spans="1:23" hidden="1" x14ac:dyDescent="0.3">
      <c r="A260" t="s">
        <v>1059</v>
      </c>
      <c r="B260" t="s">
        <v>1060</v>
      </c>
      <c r="C260" s="1" t="str">
        <f t="shared" si="17"/>
        <v>21:0035</v>
      </c>
      <c r="D260" s="1" t="str">
        <f t="shared" si="16"/>
        <v>21:0248</v>
      </c>
      <c r="E260" t="s">
        <v>1061</v>
      </c>
      <c r="F260" t="s">
        <v>1062</v>
      </c>
      <c r="H260">
        <v>57.186587699999997</v>
      </c>
      <c r="I260">
        <v>-115.3757657</v>
      </c>
      <c r="J260" s="1" t="str">
        <f t="shared" si="18"/>
        <v>Fluid (stream)</v>
      </c>
      <c r="K260" s="1" t="str">
        <f t="shared" si="19"/>
        <v>Filtered Water</v>
      </c>
      <c r="L260">
        <v>22</v>
      </c>
      <c r="M260" t="s">
        <v>57</v>
      </c>
      <c r="N260">
        <v>259</v>
      </c>
      <c r="O260">
        <v>81.406999999999996</v>
      </c>
      <c r="P260">
        <v>362</v>
      </c>
      <c r="Q260">
        <v>2.5099999999999998</v>
      </c>
      <c r="R260">
        <v>20.2</v>
      </c>
      <c r="S260">
        <v>18.306000000000001</v>
      </c>
      <c r="T260">
        <v>2.5000000000000001E-2</v>
      </c>
      <c r="U260">
        <v>7.5039999999999996</v>
      </c>
      <c r="W260">
        <v>2.4140000000000001</v>
      </c>
    </row>
    <row r="261" spans="1:23" hidden="1" x14ac:dyDescent="0.3">
      <c r="A261" t="s">
        <v>1063</v>
      </c>
      <c r="B261" t="s">
        <v>1064</v>
      </c>
      <c r="C261" s="1" t="str">
        <f t="shared" si="17"/>
        <v>21:0035</v>
      </c>
      <c r="D261" s="1" t="str">
        <f t="shared" si="16"/>
        <v>21:0248</v>
      </c>
      <c r="E261" t="s">
        <v>1065</v>
      </c>
      <c r="F261" t="s">
        <v>1066</v>
      </c>
      <c r="H261">
        <v>57.219648599999999</v>
      </c>
      <c r="I261">
        <v>-115.3088575</v>
      </c>
      <c r="J261" s="1" t="str">
        <f t="shared" si="18"/>
        <v>Fluid (stream)</v>
      </c>
      <c r="K261" s="1" t="str">
        <f t="shared" si="19"/>
        <v>Filtered Water</v>
      </c>
      <c r="L261">
        <v>22</v>
      </c>
      <c r="M261" t="s">
        <v>62</v>
      </c>
      <c r="N261">
        <v>260</v>
      </c>
      <c r="O261">
        <v>83.668000000000006</v>
      </c>
      <c r="P261">
        <v>696</v>
      </c>
      <c r="Q261">
        <v>3.512</v>
      </c>
      <c r="R261">
        <v>23.492999999999999</v>
      </c>
      <c r="S261">
        <v>94.269000000000005</v>
      </c>
      <c r="T261">
        <v>0.10100000000000001</v>
      </c>
      <c r="U261">
        <v>58.862000000000002</v>
      </c>
      <c r="W261">
        <v>4.1369999999999996</v>
      </c>
    </row>
    <row r="262" spans="1:23" hidden="1" x14ac:dyDescent="0.3">
      <c r="A262" t="s">
        <v>1067</v>
      </c>
      <c r="B262" t="s">
        <v>1068</v>
      </c>
      <c r="C262" s="1" t="str">
        <f t="shared" si="17"/>
        <v>21:0035</v>
      </c>
      <c r="D262" s="1" t="str">
        <f t="shared" si="16"/>
        <v>21:0248</v>
      </c>
      <c r="E262" t="s">
        <v>1069</v>
      </c>
      <c r="F262" t="s">
        <v>1070</v>
      </c>
      <c r="H262">
        <v>57.252419699999997</v>
      </c>
      <c r="I262">
        <v>-115.3879056</v>
      </c>
      <c r="J262" s="1" t="str">
        <f t="shared" si="18"/>
        <v>Fluid (stream)</v>
      </c>
      <c r="K262" s="1" t="str">
        <f t="shared" si="19"/>
        <v>Filtered Water</v>
      </c>
      <c r="L262">
        <v>22</v>
      </c>
      <c r="M262" t="s">
        <v>67</v>
      </c>
      <c r="N262">
        <v>261</v>
      </c>
      <c r="O262">
        <v>62.072000000000003</v>
      </c>
      <c r="P262">
        <v>512</v>
      </c>
      <c r="Q262">
        <v>1.34</v>
      </c>
      <c r="R262">
        <v>18.718</v>
      </c>
      <c r="S262">
        <v>10.167</v>
      </c>
      <c r="T262">
        <v>2.5000000000000001E-2</v>
      </c>
      <c r="U262">
        <v>17.687999999999999</v>
      </c>
      <c r="W262">
        <v>2.399</v>
      </c>
    </row>
    <row r="263" spans="1:23" hidden="1" x14ac:dyDescent="0.3">
      <c r="A263" t="s">
        <v>1071</v>
      </c>
      <c r="B263" t="s">
        <v>1072</v>
      </c>
      <c r="C263" s="1" t="str">
        <f t="shared" si="17"/>
        <v>21:0035</v>
      </c>
      <c r="D263" s="1" t="str">
        <f t="shared" si="16"/>
        <v>21:0248</v>
      </c>
      <c r="E263" t="s">
        <v>1073</v>
      </c>
      <c r="F263" t="s">
        <v>1074</v>
      </c>
      <c r="H263">
        <v>57.156991699999999</v>
      </c>
      <c r="I263">
        <v>-115.08487289999999</v>
      </c>
      <c r="J263" s="1" t="str">
        <f t="shared" si="18"/>
        <v>Fluid (stream)</v>
      </c>
      <c r="K263" s="1" t="str">
        <f t="shared" si="19"/>
        <v>Filtered Water</v>
      </c>
      <c r="L263">
        <v>22</v>
      </c>
      <c r="M263" t="s">
        <v>72</v>
      </c>
      <c r="N263">
        <v>262</v>
      </c>
    </row>
    <row r="264" spans="1:23" hidden="1" x14ac:dyDescent="0.3">
      <c r="A264" t="s">
        <v>1075</v>
      </c>
      <c r="B264" t="s">
        <v>1076</v>
      </c>
      <c r="C264" s="1" t="str">
        <f t="shared" si="17"/>
        <v>21:0035</v>
      </c>
      <c r="D264" s="1" t="str">
        <f t="shared" si="16"/>
        <v>21:0248</v>
      </c>
      <c r="E264" t="s">
        <v>1077</v>
      </c>
      <c r="F264" t="s">
        <v>1078</v>
      </c>
      <c r="H264">
        <v>57.072504100000003</v>
      </c>
      <c r="I264">
        <v>-115.06885509999999</v>
      </c>
      <c r="J264" s="1" t="str">
        <f t="shared" si="18"/>
        <v>Fluid (stream)</v>
      </c>
      <c r="K264" s="1" t="str">
        <f t="shared" si="19"/>
        <v>Filtered Water</v>
      </c>
      <c r="L264">
        <v>22</v>
      </c>
      <c r="M264" t="s">
        <v>77</v>
      </c>
      <c r="N264">
        <v>263</v>
      </c>
    </row>
    <row r="265" spans="1:23" hidden="1" x14ac:dyDescent="0.3">
      <c r="A265" t="s">
        <v>1079</v>
      </c>
      <c r="B265" t="s">
        <v>1080</v>
      </c>
      <c r="C265" s="1" t="str">
        <f t="shared" si="17"/>
        <v>21:0035</v>
      </c>
      <c r="D265" s="1" t="str">
        <f t="shared" si="16"/>
        <v>21:0248</v>
      </c>
      <c r="E265" t="s">
        <v>1081</v>
      </c>
      <c r="F265" t="s">
        <v>1082</v>
      </c>
      <c r="H265">
        <v>57.105266200000003</v>
      </c>
      <c r="I265">
        <v>-115.0289387</v>
      </c>
      <c r="J265" s="1" t="str">
        <f t="shared" si="18"/>
        <v>Fluid (stream)</v>
      </c>
      <c r="K265" s="1" t="str">
        <f t="shared" si="19"/>
        <v>Filtered Water</v>
      </c>
      <c r="L265">
        <v>22</v>
      </c>
      <c r="M265" t="s">
        <v>82</v>
      </c>
      <c r="N265">
        <v>264</v>
      </c>
    </row>
    <row r="266" spans="1:23" hidden="1" x14ac:dyDescent="0.3">
      <c r="A266" t="s">
        <v>1083</v>
      </c>
      <c r="B266" t="s">
        <v>1084</v>
      </c>
      <c r="C266" s="1" t="str">
        <f t="shared" si="17"/>
        <v>21:0035</v>
      </c>
      <c r="D266" s="1" t="str">
        <f t="shared" si="16"/>
        <v>21:0248</v>
      </c>
      <c r="E266" t="s">
        <v>1085</v>
      </c>
      <c r="F266" t="s">
        <v>1086</v>
      </c>
      <c r="H266">
        <v>57.405120400000001</v>
      </c>
      <c r="I266">
        <v>-115.3868781</v>
      </c>
      <c r="J266" s="1" t="str">
        <f t="shared" si="18"/>
        <v>Fluid (stream)</v>
      </c>
      <c r="K266" s="1" t="str">
        <f t="shared" si="19"/>
        <v>Filtered Water</v>
      </c>
      <c r="L266">
        <v>22</v>
      </c>
      <c r="M266" t="s">
        <v>87</v>
      </c>
      <c r="N266">
        <v>265</v>
      </c>
    </row>
    <row r="267" spans="1:23" hidden="1" x14ac:dyDescent="0.3">
      <c r="A267" t="s">
        <v>1087</v>
      </c>
      <c r="B267" t="s">
        <v>1088</v>
      </c>
      <c r="C267" s="1" t="str">
        <f t="shared" si="17"/>
        <v>21:0035</v>
      </c>
      <c r="D267" s="1" t="str">
        <f t="shared" si="16"/>
        <v>21:0248</v>
      </c>
      <c r="E267" t="s">
        <v>1089</v>
      </c>
      <c r="F267" t="s">
        <v>1090</v>
      </c>
      <c r="H267">
        <v>57.441119299999997</v>
      </c>
      <c r="I267">
        <v>-115.53392289999999</v>
      </c>
      <c r="J267" s="1" t="str">
        <f t="shared" si="18"/>
        <v>Fluid (stream)</v>
      </c>
      <c r="K267" s="1" t="str">
        <f t="shared" si="19"/>
        <v>Filtered Water</v>
      </c>
      <c r="L267">
        <v>22</v>
      </c>
      <c r="M267" t="s">
        <v>92</v>
      </c>
      <c r="N267">
        <v>266</v>
      </c>
    </row>
    <row r="268" spans="1:23" x14ac:dyDescent="0.3">
      <c r="A268" t="s">
        <v>1091</v>
      </c>
      <c r="B268" t="s">
        <v>1092</v>
      </c>
      <c r="C268" s="1" t="str">
        <f t="shared" ref="C268:C299" si="20">HYPERLINK("http://geochem.nrcan.gc.ca/cdogs/content/bdl/bdl211126_e.htm", "21:1126")</f>
        <v>21:1126</v>
      </c>
      <c r="D268" s="1" t="str">
        <f t="shared" ref="D268:D299" si="21">HYPERLINK("http://geochem.nrcan.gc.ca/cdogs/content/svy/svy210250_e.htm", "21:0250")</f>
        <v>21:0250</v>
      </c>
      <c r="E268" t="s">
        <v>1093</v>
      </c>
      <c r="F268" t="s">
        <v>1094</v>
      </c>
      <c r="H268">
        <v>65.876852</v>
      </c>
      <c r="I268">
        <v>-135.492671</v>
      </c>
      <c r="J268" s="1" t="str">
        <f t="shared" si="18"/>
        <v>Fluid (stream)</v>
      </c>
      <c r="K268" s="1" t="str">
        <f t="shared" ref="K268:K331" si="22">HYPERLINK("http://geochem.nrcan.gc.ca/cdogs/content/kwd/kwd080007_e.htm", "Untreated Water")</f>
        <v>Untreated Water</v>
      </c>
      <c r="O268">
        <v>28.88</v>
      </c>
      <c r="P268">
        <v>172</v>
      </c>
      <c r="Q268">
        <v>0.22</v>
      </c>
      <c r="R268">
        <v>3.544</v>
      </c>
      <c r="S268">
        <v>2.5000000000000001E-2</v>
      </c>
      <c r="T268">
        <v>2.5000000000000001E-2</v>
      </c>
      <c r="U268">
        <v>0.36</v>
      </c>
      <c r="V268">
        <v>1E-3</v>
      </c>
      <c r="W268">
        <v>1.58</v>
      </c>
    </row>
    <row r="269" spans="1:23" x14ac:dyDescent="0.3">
      <c r="A269" t="s">
        <v>1095</v>
      </c>
      <c r="B269" t="s">
        <v>1096</v>
      </c>
      <c r="C269" s="1" t="str">
        <f t="shared" si="20"/>
        <v>21:1126</v>
      </c>
      <c r="D269" s="1" t="str">
        <f t="shared" si="21"/>
        <v>21:0250</v>
      </c>
      <c r="E269" t="s">
        <v>1097</v>
      </c>
      <c r="F269" t="s">
        <v>1098</v>
      </c>
      <c r="H269">
        <v>65.741455000000002</v>
      </c>
      <c r="I269">
        <v>-135.49468300000001</v>
      </c>
      <c r="J269" s="1" t="str">
        <f t="shared" si="18"/>
        <v>Fluid (stream)</v>
      </c>
      <c r="K269" s="1" t="str">
        <f t="shared" si="22"/>
        <v>Untreated Water</v>
      </c>
      <c r="O269">
        <v>37.17</v>
      </c>
      <c r="P269">
        <v>38</v>
      </c>
      <c r="Q269">
        <v>2.5000000000000001E-2</v>
      </c>
      <c r="R269">
        <v>3.5659999999999998</v>
      </c>
      <c r="S269">
        <v>2.5000000000000001E-2</v>
      </c>
      <c r="T269">
        <v>2.5000000000000001E-2</v>
      </c>
      <c r="U269">
        <v>9.19</v>
      </c>
      <c r="V269">
        <v>1E-3</v>
      </c>
      <c r="W269">
        <v>1.0900000000000001</v>
      </c>
    </row>
    <row r="270" spans="1:23" x14ac:dyDescent="0.3">
      <c r="A270" t="s">
        <v>1099</v>
      </c>
      <c r="B270" t="s">
        <v>1100</v>
      </c>
      <c r="C270" s="1" t="str">
        <f t="shared" si="20"/>
        <v>21:1126</v>
      </c>
      <c r="D270" s="1" t="str">
        <f t="shared" si="21"/>
        <v>21:0250</v>
      </c>
      <c r="E270" t="s">
        <v>1101</v>
      </c>
      <c r="F270" t="s">
        <v>1102</v>
      </c>
      <c r="H270">
        <v>65.626962000000006</v>
      </c>
      <c r="I270">
        <v>-135.716688</v>
      </c>
      <c r="J270" s="1" t="str">
        <f t="shared" si="18"/>
        <v>Fluid (stream)</v>
      </c>
      <c r="K270" s="1" t="str">
        <f t="shared" si="22"/>
        <v>Untreated Water</v>
      </c>
      <c r="O270">
        <v>29.04</v>
      </c>
      <c r="P270">
        <v>323</v>
      </c>
      <c r="Q270">
        <v>0.05</v>
      </c>
      <c r="R270">
        <v>4.976</v>
      </c>
      <c r="S270">
        <v>0.28000000000000003</v>
      </c>
      <c r="T270">
        <v>2.5000000000000001E-2</v>
      </c>
      <c r="U270">
        <v>16.510000000000002</v>
      </c>
      <c r="V270">
        <v>1E-3</v>
      </c>
      <c r="W270">
        <v>1.61</v>
      </c>
    </row>
    <row r="271" spans="1:23" x14ac:dyDescent="0.3">
      <c r="A271" t="s">
        <v>1103</v>
      </c>
      <c r="B271" t="s">
        <v>1104</v>
      </c>
      <c r="C271" s="1" t="str">
        <f t="shared" si="20"/>
        <v>21:1126</v>
      </c>
      <c r="D271" s="1" t="str">
        <f t="shared" si="21"/>
        <v>21:0250</v>
      </c>
      <c r="E271" t="s">
        <v>1105</v>
      </c>
      <c r="F271" t="s">
        <v>1106</v>
      </c>
      <c r="H271">
        <v>65.716263999999995</v>
      </c>
      <c r="I271">
        <v>-135.893677</v>
      </c>
      <c r="J271" s="1" t="str">
        <f t="shared" si="18"/>
        <v>Fluid (stream)</v>
      </c>
      <c r="K271" s="1" t="str">
        <f t="shared" si="22"/>
        <v>Untreated Water</v>
      </c>
      <c r="O271">
        <v>36.78</v>
      </c>
      <c r="P271">
        <v>652</v>
      </c>
      <c r="Q271">
        <v>0.17</v>
      </c>
      <c r="R271">
        <v>8.6590000000000007</v>
      </c>
      <c r="S271">
        <v>1.4</v>
      </c>
      <c r="T271">
        <v>2.5000000000000001E-2</v>
      </c>
      <c r="U271">
        <v>30.65</v>
      </c>
      <c r="V271">
        <v>1E-3</v>
      </c>
      <c r="W271">
        <v>1.93</v>
      </c>
    </row>
    <row r="272" spans="1:23" x14ac:dyDescent="0.3">
      <c r="A272" t="s">
        <v>1107</v>
      </c>
      <c r="B272" t="s">
        <v>1108</v>
      </c>
      <c r="C272" s="1" t="str">
        <f t="shared" si="20"/>
        <v>21:1126</v>
      </c>
      <c r="D272" s="1" t="str">
        <f t="shared" si="21"/>
        <v>21:0250</v>
      </c>
      <c r="E272" t="s">
        <v>1109</v>
      </c>
      <c r="F272" t="s">
        <v>1110</v>
      </c>
      <c r="H272">
        <v>65.826956999999993</v>
      </c>
      <c r="I272">
        <v>-135.67267200000001</v>
      </c>
      <c r="J272" s="1" t="str">
        <f t="shared" si="18"/>
        <v>Fluid (stream)</v>
      </c>
      <c r="K272" s="1" t="str">
        <f t="shared" si="22"/>
        <v>Untreated Water</v>
      </c>
      <c r="O272">
        <v>47.76</v>
      </c>
      <c r="P272">
        <v>447</v>
      </c>
      <c r="Q272">
        <v>0.28999999999999998</v>
      </c>
      <c r="R272">
        <v>23.808</v>
      </c>
      <c r="S272">
        <v>3.33</v>
      </c>
      <c r="T272">
        <v>2.5000000000000001E-2</v>
      </c>
      <c r="U272">
        <v>57.36</v>
      </c>
      <c r="V272">
        <v>1E-3</v>
      </c>
      <c r="W272">
        <v>1.51</v>
      </c>
    </row>
    <row r="273" spans="1:23" x14ac:dyDescent="0.3">
      <c r="A273" t="s">
        <v>1111</v>
      </c>
      <c r="B273" t="s">
        <v>1112</v>
      </c>
      <c r="C273" s="1" t="str">
        <f t="shared" si="20"/>
        <v>21:1126</v>
      </c>
      <c r="D273" s="1" t="str">
        <f t="shared" si="21"/>
        <v>21:0250</v>
      </c>
      <c r="E273" t="s">
        <v>1113</v>
      </c>
      <c r="F273" t="s">
        <v>1114</v>
      </c>
      <c r="H273">
        <v>65.751161999999994</v>
      </c>
      <c r="I273">
        <v>-135.83767499999999</v>
      </c>
      <c r="J273" s="1" t="str">
        <f t="shared" si="18"/>
        <v>Fluid (stream)</v>
      </c>
      <c r="K273" s="1" t="str">
        <f t="shared" si="22"/>
        <v>Untreated Water</v>
      </c>
      <c r="O273">
        <v>20.71</v>
      </c>
      <c r="P273">
        <v>417</v>
      </c>
      <c r="Q273">
        <v>0.09</v>
      </c>
      <c r="R273">
        <v>1.3</v>
      </c>
      <c r="S273">
        <v>2.5000000000000001E-2</v>
      </c>
      <c r="T273">
        <v>2.5000000000000001E-2</v>
      </c>
      <c r="U273">
        <v>4.9800000000000004</v>
      </c>
      <c r="V273">
        <v>1E-3</v>
      </c>
      <c r="W273">
        <v>1.01</v>
      </c>
    </row>
    <row r="274" spans="1:23" x14ac:dyDescent="0.3">
      <c r="A274" t="s">
        <v>1115</v>
      </c>
      <c r="B274" t="s">
        <v>1116</v>
      </c>
      <c r="C274" s="1" t="str">
        <f t="shared" si="20"/>
        <v>21:1126</v>
      </c>
      <c r="D274" s="1" t="str">
        <f t="shared" si="21"/>
        <v>21:0250</v>
      </c>
      <c r="E274" t="s">
        <v>1117</v>
      </c>
      <c r="F274" t="s">
        <v>1118</v>
      </c>
      <c r="H274">
        <v>65.866461999999999</v>
      </c>
      <c r="I274">
        <v>-135.99566200000001</v>
      </c>
      <c r="J274" s="1" t="str">
        <f t="shared" si="18"/>
        <v>Fluid (stream)</v>
      </c>
      <c r="K274" s="1" t="str">
        <f t="shared" si="22"/>
        <v>Untreated Water</v>
      </c>
      <c r="O274">
        <v>39.83</v>
      </c>
      <c r="P274">
        <v>326</v>
      </c>
      <c r="Q274">
        <v>0.11</v>
      </c>
      <c r="R274">
        <v>4.2850000000000001</v>
      </c>
      <c r="S274">
        <v>0.53</v>
      </c>
      <c r="T274">
        <v>2.5000000000000001E-2</v>
      </c>
      <c r="U274">
        <v>19.690000000000001</v>
      </c>
      <c r="V274">
        <v>1E-3</v>
      </c>
      <c r="W274">
        <v>1.52</v>
      </c>
    </row>
    <row r="275" spans="1:23" x14ac:dyDescent="0.3">
      <c r="A275" t="s">
        <v>1119</v>
      </c>
      <c r="B275" t="s">
        <v>1120</v>
      </c>
      <c r="C275" s="1" t="str">
        <f t="shared" si="20"/>
        <v>21:1126</v>
      </c>
      <c r="D275" s="1" t="str">
        <f t="shared" si="21"/>
        <v>21:0250</v>
      </c>
      <c r="E275" t="s">
        <v>1121</v>
      </c>
      <c r="F275" t="s">
        <v>1122</v>
      </c>
      <c r="H275">
        <v>65.952314000000001</v>
      </c>
      <c r="I275">
        <v>-138.835578</v>
      </c>
      <c r="J275" s="1" t="str">
        <f t="shared" si="18"/>
        <v>Fluid (stream)</v>
      </c>
      <c r="K275" s="1" t="str">
        <f t="shared" si="22"/>
        <v>Untreated Water</v>
      </c>
      <c r="O275">
        <v>20.32</v>
      </c>
      <c r="P275">
        <v>163</v>
      </c>
      <c r="Q275">
        <v>0.06</v>
      </c>
      <c r="R275">
        <v>1.3009999999999999</v>
      </c>
      <c r="S275">
        <v>0.15</v>
      </c>
      <c r="T275">
        <v>2.5000000000000001E-2</v>
      </c>
      <c r="U275">
        <v>1.55</v>
      </c>
      <c r="V275">
        <v>1E-3</v>
      </c>
      <c r="W275">
        <v>2.0099999999999998</v>
      </c>
    </row>
    <row r="276" spans="1:23" x14ac:dyDescent="0.3">
      <c r="A276" t="s">
        <v>1123</v>
      </c>
      <c r="B276" t="s">
        <v>1124</v>
      </c>
      <c r="C276" s="1" t="str">
        <f t="shared" si="20"/>
        <v>21:1126</v>
      </c>
      <c r="D276" s="1" t="str">
        <f t="shared" si="21"/>
        <v>21:0250</v>
      </c>
      <c r="E276" t="s">
        <v>1125</v>
      </c>
      <c r="F276" t="s">
        <v>1126</v>
      </c>
      <c r="H276">
        <v>65.904415</v>
      </c>
      <c r="I276">
        <v>-138.88358199999999</v>
      </c>
      <c r="J276" s="1" t="str">
        <f t="shared" si="18"/>
        <v>Fluid (stream)</v>
      </c>
      <c r="K276" s="1" t="str">
        <f t="shared" si="22"/>
        <v>Untreated Water</v>
      </c>
      <c r="O276">
        <v>95.63</v>
      </c>
      <c r="P276">
        <v>209</v>
      </c>
      <c r="Q276">
        <v>0.06</v>
      </c>
      <c r="R276">
        <v>8.7249999999999996</v>
      </c>
      <c r="S276">
        <v>2.8</v>
      </c>
      <c r="T276">
        <v>2.5000000000000001E-2</v>
      </c>
      <c r="U276">
        <v>55.8</v>
      </c>
      <c r="V276">
        <v>1E-3</v>
      </c>
      <c r="W276">
        <v>1.54</v>
      </c>
    </row>
    <row r="277" spans="1:23" x14ac:dyDescent="0.3">
      <c r="A277" t="s">
        <v>1127</v>
      </c>
      <c r="B277" t="s">
        <v>1128</v>
      </c>
      <c r="C277" s="1" t="str">
        <f t="shared" si="20"/>
        <v>21:1126</v>
      </c>
      <c r="D277" s="1" t="str">
        <f t="shared" si="21"/>
        <v>21:0250</v>
      </c>
      <c r="E277" t="s">
        <v>1129</v>
      </c>
      <c r="F277" t="s">
        <v>1130</v>
      </c>
      <c r="H277">
        <v>65.961817999999994</v>
      </c>
      <c r="I277">
        <v>-139.06857099999999</v>
      </c>
      <c r="J277" s="1" t="str">
        <f t="shared" si="18"/>
        <v>Fluid (stream)</v>
      </c>
      <c r="K277" s="1" t="str">
        <f t="shared" si="22"/>
        <v>Untreated Water</v>
      </c>
      <c r="O277">
        <v>63.09</v>
      </c>
      <c r="P277">
        <v>62</v>
      </c>
      <c r="Q277">
        <v>0.3</v>
      </c>
      <c r="R277">
        <v>8.9749999999999996</v>
      </c>
      <c r="S277">
        <v>1.33</v>
      </c>
      <c r="T277">
        <v>2.5000000000000001E-2</v>
      </c>
      <c r="U277">
        <v>25.49</v>
      </c>
      <c r="V277">
        <v>1E-3</v>
      </c>
      <c r="W277">
        <v>1.42</v>
      </c>
    </row>
    <row r="278" spans="1:23" x14ac:dyDescent="0.3">
      <c r="A278" t="s">
        <v>1131</v>
      </c>
      <c r="B278" t="s">
        <v>1132</v>
      </c>
      <c r="C278" s="1" t="str">
        <f t="shared" si="20"/>
        <v>21:1126</v>
      </c>
      <c r="D278" s="1" t="str">
        <f t="shared" si="21"/>
        <v>21:0250</v>
      </c>
      <c r="E278" t="s">
        <v>1133</v>
      </c>
      <c r="F278" t="s">
        <v>1134</v>
      </c>
      <c r="H278">
        <v>65.847120000000004</v>
      </c>
      <c r="I278">
        <v>-139.07858300000001</v>
      </c>
      <c r="J278" s="1" t="str">
        <f t="shared" si="18"/>
        <v>Fluid (stream)</v>
      </c>
      <c r="K278" s="1" t="str">
        <f t="shared" si="22"/>
        <v>Untreated Water</v>
      </c>
      <c r="O278">
        <v>35.200000000000003</v>
      </c>
      <c r="P278">
        <v>64</v>
      </c>
      <c r="Q278">
        <v>0.15</v>
      </c>
      <c r="R278">
        <v>2.8119999999999998</v>
      </c>
      <c r="S278">
        <v>0.22</v>
      </c>
      <c r="T278">
        <v>2.5000000000000001E-2</v>
      </c>
      <c r="U278">
        <v>4.26</v>
      </c>
      <c r="V278">
        <v>1E-3</v>
      </c>
      <c r="W278">
        <v>1.4</v>
      </c>
    </row>
    <row r="279" spans="1:23" x14ac:dyDescent="0.3">
      <c r="A279" t="s">
        <v>1135</v>
      </c>
      <c r="B279" t="s">
        <v>1136</v>
      </c>
      <c r="C279" s="1" t="str">
        <f t="shared" si="20"/>
        <v>21:1126</v>
      </c>
      <c r="D279" s="1" t="str">
        <f t="shared" si="21"/>
        <v>21:0250</v>
      </c>
      <c r="E279" t="s">
        <v>1137</v>
      </c>
      <c r="F279" t="s">
        <v>1138</v>
      </c>
      <c r="H279">
        <v>65.787916999999993</v>
      </c>
      <c r="I279">
        <v>-138.85859500000001</v>
      </c>
      <c r="J279" s="1" t="str">
        <f t="shared" si="18"/>
        <v>Fluid (stream)</v>
      </c>
      <c r="K279" s="1" t="str">
        <f t="shared" si="22"/>
        <v>Untreated Water</v>
      </c>
      <c r="O279">
        <v>85.27</v>
      </c>
      <c r="P279">
        <v>17</v>
      </c>
      <c r="Q279">
        <v>0.1</v>
      </c>
      <c r="R279">
        <v>10.821</v>
      </c>
      <c r="S279">
        <v>10.11</v>
      </c>
      <c r="T279">
        <v>2.5000000000000001E-2</v>
      </c>
      <c r="U279">
        <v>51.63</v>
      </c>
      <c r="V279">
        <v>1E-3</v>
      </c>
      <c r="W279">
        <v>1.43</v>
      </c>
    </row>
    <row r="280" spans="1:23" x14ac:dyDescent="0.3">
      <c r="A280" t="s">
        <v>1139</v>
      </c>
      <c r="B280" t="s">
        <v>1140</v>
      </c>
      <c r="C280" s="1" t="str">
        <f t="shared" si="20"/>
        <v>21:1126</v>
      </c>
      <c r="D280" s="1" t="str">
        <f t="shared" si="21"/>
        <v>21:0250</v>
      </c>
      <c r="E280" t="s">
        <v>1141</v>
      </c>
      <c r="F280" t="s">
        <v>1142</v>
      </c>
      <c r="H280">
        <v>65.675818000000007</v>
      </c>
      <c r="I280">
        <v>-138.821609</v>
      </c>
      <c r="J280" s="1" t="str">
        <f t="shared" si="18"/>
        <v>Fluid (stream)</v>
      </c>
      <c r="K280" s="1" t="str">
        <f t="shared" si="22"/>
        <v>Untreated Water</v>
      </c>
      <c r="O280">
        <v>35.19</v>
      </c>
      <c r="P280">
        <v>69</v>
      </c>
      <c r="Q280">
        <v>0.1</v>
      </c>
      <c r="R280">
        <v>2.2519999999999998</v>
      </c>
      <c r="S280">
        <v>0.12</v>
      </c>
      <c r="T280">
        <v>2.5000000000000001E-2</v>
      </c>
      <c r="U280">
        <v>5.39</v>
      </c>
      <c r="V280">
        <v>1E-3</v>
      </c>
      <c r="W280">
        <v>1.1399999999999999</v>
      </c>
    </row>
    <row r="281" spans="1:23" x14ac:dyDescent="0.3">
      <c r="A281" t="s">
        <v>1143</v>
      </c>
      <c r="B281" t="s">
        <v>1144</v>
      </c>
      <c r="C281" s="1" t="str">
        <f t="shared" si="20"/>
        <v>21:1126</v>
      </c>
      <c r="D281" s="1" t="str">
        <f t="shared" si="21"/>
        <v>21:0250</v>
      </c>
      <c r="E281" t="s">
        <v>1145</v>
      </c>
      <c r="F281" t="s">
        <v>1146</v>
      </c>
      <c r="H281">
        <v>65.549518000000006</v>
      </c>
      <c r="I281">
        <v>-138.70962599999999</v>
      </c>
      <c r="J281" s="1" t="str">
        <f t="shared" si="18"/>
        <v>Fluid (stream)</v>
      </c>
      <c r="K281" s="1" t="str">
        <f t="shared" si="22"/>
        <v>Untreated Water</v>
      </c>
      <c r="O281">
        <v>59.64</v>
      </c>
      <c r="P281">
        <v>2.5</v>
      </c>
      <c r="Q281">
        <v>0.19</v>
      </c>
      <c r="R281">
        <v>10.872999999999999</v>
      </c>
      <c r="S281">
        <v>2</v>
      </c>
      <c r="T281">
        <v>2.5000000000000001E-2</v>
      </c>
      <c r="U281">
        <v>16.149999999999999</v>
      </c>
      <c r="V281">
        <v>1E-3</v>
      </c>
      <c r="W281">
        <v>1.37</v>
      </c>
    </row>
    <row r="282" spans="1:23" x14ac:dyDescent="0.3">
      <c r="A282" t="s">
        <v>1147</v>
      </c>
      <c r="B282" t="s">
        <v>1148</v>
      </c>
      <c r="C282" s="1" t="str">
        <f t="shared" si="20"/>
        <v>21:1126</v>
      </c>
      <c r="D282" s="1" t="str">
        <f t="shared" si="21"/>
        <v>21:0250</v>
      </c>
      <c r="E282" t="s">
        <v>1149</v>
      </c>
      <c r="F282" t="s">
        <v>1150</v>
      </c>
      <c r="H282">
        <v>65.623417000000003</v>
      </c>
      <c r="I282">
        <v>-138.70061799999999</v>
      </c>
      <c r="J282" s="1" t="str">
        <f t="shared" si="18"/>
        <v>Fluid (stream)</v>
      </c>
      <c r="K282" s="1" t="str">
        <f t="shared" si="22"/>
        <v>Untreated Water</v>
      </c>
      <c r="O282">
        <v>113.49</v>
      </c>
      <c r="P282">
        <v>85</v>
      </c>
      <c r="Q282">
        <v>0.59</v>
      </c>
      <c r="R282">
        <v>23.026</v>
      </c>
      <c r="S282">
        <v>13.75</v>
      </c>
      <c r="T282">
        <v>2.5000000000000001E-2</v>
      </c>
      <c r="U282">
        <v>81.680000000000007</v>
      </c>
      <c r="V282">
        <v>1E-3</v>
      </c>
      <c r="W282">
        <v>2.2599999999999998</v>
      </c>
    </row>
    <row r="283" spans="1:23" x14ac:dyDescent="0.3">
      <c r="A283" t="s">
        <v>1151</v>
      </c>
      <c r="B283" t="s">
        <v>1152</v>
      </c>
      <c r="C283" s="1" t="str">
        <f t="shared" si="20"/>
        <v>21:1126</v>
      </c>
      <c r="D283" s="1" t="str">
        <f t="shared" si="21"/>
        <v>21:0250</v>
      </c>
      <c r="E283" t="s">
        <v>1153</v>
      </c>
      <c r="F283" t="s">
        <v>1154</v>
      </c>
      <c r="H283">
        <v>65.649213000000003</v>
      </c>
      <c r="I283">
        <v>-138.47962200000001</v>
      </c>
      <c r="J283" s="1" t="str">
        <f t="shared" si="18"/>
        <v>Fluid (stream)</v>
      </c>
      <c r="K283" s="1" t="str">
        <f t="shared" si="22"/>
        <v>Untreated Water</v>
      </c>
      <c r="O283">
        <v>42.37</v>
      </c>
      <c r="P283">
        <v>25</v>
      </c>
      <c r="Q283">
        <v>2.5000000000000001E-2</v>
      </c>
      <c r="R283">
        <v>4.3029999999999999</v>
      </c>
      <c r="S283">
        <v>1.44</v>
      </c>
      <c r="T283">
        <v>2.5000000000000001E-2</v>
      </c>
      <c r="U283">
        <v>18.170000000000002</v>
      </c>
      <c r="V283">
        <v>1E-3</v>
      </c>
      <c r="W283">
        <v>1.44</v>
      </c>
    </row>
    <row r="284" spans="1:23" x14ac:dyDescent="0.3">
      <c r="A284" t="s">
        <v>1155</v>
      </c>
      <c r="B284" t="s">
        <v>1156</v>
      </c>
      <c r="C284" s="1" t="str">
        <f t="shared" si="20"/>
        <v>21:1126</v>
      </c>
      <c r="D284" s="1" t="str">
        <f t="shared" si="21"/>
        <v>21:0250</v>
      </c>
      <c r="E284" t="s">
        <v>1157</v>
      </c>
      <c r="F284" t="s">
        <v>1158</v>
      </c>
      <c r="H284">
        <v>65.859211000000002</v>
      </c>
      <c r="I284">
        <v>-138.60259500000001</v>
      </c>
      <c r="J284" s="1" t="str">
        <f t="shared" si="18"/>
        <v>Fluid (stream)</v>
      </c>
      <c r="K284" s="1" t="str">
        <f t="shared" si="22"/>
        <v>Untreated Water</v>
      </c>
      <c r="O284">
        <v>23.9</v>
      </c>
      <c r="P284">
        <v>373</v>
      </c>
      <c r="Q284">
        <v>0.12</v>
      </c>
      <c r="R284">
        <v>1.506</v>
      </c>
      <c r="S284">
        <v>0.21</v>
      </c>
      <c r="T284">
        <v>2.5000000000000001E-2</v>
      </c>
      <c r="U284">
        <v>1.01</v>
      </c>
      <c r="V284">
        <v>1E-3</v>
      </c>
      <c r="W284">
        <v>1.92</v>
      </c>
    </row>
    <row r="285" spans="1:23" x14ac:dyDescent="0.3">
      <c r="A285" t="s">
        <v>1159</v>
      </c>
      <c r="B285" t="s">
        <v>1160</v>
      </c>
      <c r="C285" s="1" t="str">
        <f t="shared" si="20"/>
        <v>21:1126</v>
      </c>
      <c r="D285" s="1" t="str">
        <f t="shared" si="21"/>
        <v>21:0250</v>
      </c>
      <c r="E285" t="s">
        <v>1161</v>
      </c>
      <c r="F285" t="s">
        <v>1162</v>
      </c>
      <c r="H285">
        <v>65.840115999999995</v>
      </c>
      <c r="I285">
        <v>-138.83659</v>
      </c>
      <c r="J285" s="1" t="str">
        <f t="shared" si="18"/>
        <v>Fluid (stream)</v>
      </c>
      <c r="K285" s="1" t="str">
        <f t="shared" si="22"/>
        <v>Untreated Water</v>
      </c>
      <c r="O285">
        <v>68.459999999999994</v>
      </c>
      <c r="P285">
        <v>1811</v>
      </c>
      <c r="Q285">
        <v>0.18</v>
      </c>
      <c r="R285">
        <v>9.0779999999999994</v>
      </c>
      <c r="S285">
        <v>8.44</v>
      </c>
      <c r="T285">
        <v>2.5000000000000001E-2</v>
      </c>
      <c r="U285">
        <v>42.8</v>
      </c>
      <c r="V285">
        <v>1E-3</v>
      </c>
      <c r="W285">
        <v>1.81</v>
      </c>
    </row>
    <row r="286" spans="1:23" x14ac:dyDescent="0.3">
      <c r="A286" t="s">
        <v>1163</v>
      </c>
      <c r="B286" t="s">
        <v>1164</v>
      </c>
      <c r="C286" s="1" t="str">
        <f t="shared" si="20"/>
        <v>21:1126</v>
      </c>
      <c r="D286" s="1" t="str">
        <f t="shared" si="21"/>
        <v>21:0250</v>
      </c>
      <c r="E286" t="s">
        <v>1165</v>
      </c>
      <c r="F286" t="s">
        <v>1166</v>
      </c>
      <c r="H286">
        <v>65.915413999999998</v>
      </c>
      <c r="I286">
        <v>-138.790583</v>
      </c>
      <c r="J286" s="1" t="str">
        <f t="shared" si="18"/>
        <v>Fluid (stream)</v>
      </c>
      <c r="K286" s="1" t="str">
        <f t="shared" si="22"/>
        <v>Untreated Water</v>
      </c>
      <c r="O286">
        <v>21.14</v>
      </c>
      <c r="P286">
        <v>529</v>
      </c>
      <c r="Q286">
        <v>0.11</v>
      </c>
      <c r="R286">
        <v>1.536</v>
      </c>
      <c r="S286">
        <v>0.2</v>
      </c>
      <c r="T286">
        <v>2.5000000000000001E-2</v>
      </c>
      <c r="U286">
        <v>1.78</v>
      </c>
      <c r="V286">
        <v>1E-3</v>
      </c>
      <c r="W286">
        <v>1.89</v>
      </c>
    </row>
    <row r="287" spans="1:23" x14ac:dyDescent="0.3">
      <c r="A287" t="s">
        <v>1167</v>
      </c>
      <c r="B287" t="s">
        <v>1168</v>
      </c>
      <c r="C287" s="1" t="str">
        <f t="shared" si="20"/>
        <v>21:1126</v>
      </c>
      <c r="D287" s="1" t="str">
        <f t="shared" si="21"/>
        <v>21:0250</v>
      </c>
      <c r="E287" t="s">
        <v>1169</v>
      </c>
      <c r="F287" t="s">
        <v>1170</v>
      </c>
      <c r="H287">
        <v>65.954909000000001</v>
      </c>
      <c r="I287">
        <v>-138.596585</v>
      </c>
      <c r="J287" s="1" t="str">
        <f t="shared" si="18"/>
        <v>Fluid (stream)</v>
      </c>
      <c r="K287" s="1" t="str">
        <f t="shared" si="22"/>
        <v>Untreated Water</v>
      </c>
      <c r="O287">
        <v>1.41</v>
      </c>
      <c r="P287">
        <v>675</v>
      </c>
      <c r="Q287">
        <v>0.26</v>
      </c>
      <c r="R287">
        <v>0.64</v>
      </c>
      <c r="S287">
        <v>0.41</v>
      </c>
      <c r="T287">
        <v>2.5000000000000001E-2</v>
      </c>
      <c r="U287">
        <v>0.32</v>
      </c>
      <c r="V287">
        <v>1E-3</v>
      </c>
      <c r="W287">
        <v>2.96</v>
      </c>
    </row>
    <row r="288" spans="1:23" x14ac:dyDescent="0.3">
      <c r="A288" t="s">
        <v>1171</v>
      </c>
      <c r="B288" t="s">
        <v>1172</v>
      </c>
      <c r="C288" s="1" t="str">
        <f t="shared" si="20"/>
        <v>21:1126</v>
      </c>
      <c r="D288" s="1" t="str">
        <f t="shared" si="21"/>
        <v>21:0250</v>
      </c>
      <c r="E288" t="s">
        <v>1173</v>
      </c>
      <c r="F288" t="s">
        <v>1174</v>
      </c>
      <c r="H288">
        <v>65.963204000000005</v>
      </c>
      <c r="I288">
        <v>-138.32159300000001</v>
      </c>
      <c r="J288" s="1" t="str">
        <f t="shared" si="18"/>
        <v>Fluid (stream)</v>
      </c>
      <c r="K288" s="1" t="str">
        <f t="shared" si="22"/>
        <v>Untreated Water</v>
      </c>
      <c r="O288">
        <v>1.61</v>
      </c>
      <c r="P288">
        <v>738</v>
      </c>
      <c r="Q288">
        <v>0.31</v>
      </c>
      <c r="R288">
        <v>0.78700000000000003</v>
      </c>
      <c r="S288">
        <v>0.27</v>
      </c>
      <c r="T288">
        <v>2.5000000000000001E-2</v>
      </c>
      <c r="U288">
        <v>0.38</v>
      </c>
      <c r="V288">
        <v>1E-3</v>
      </c>
      <c r="W288">
        <v>2.84</v>
      </c>
    </row>
    <row r="289" spans="1:23" x14ac:dyDescent="0.3">
      <c r="A289" t="s">
        <v>1175</v>
      </c>
      <c r="B289" t="s">
        <v>1176</v>
      </c>
      <c r="C289" s="1" t="str">
        <f t="shared" si="20"/>
        <v>21:1126</v>
      </c>
      <c r="D289" s="1" t="str">
        <f t="shared" si="21"/>
        <v>21:0250</v>
      </c>
      <c r="E289" t="s">
        <v>1177</v>
      </c>
      <c r="F289" t="s">
        <v>1178</v>
      </c>
      <c r="H289">
        <v>65.908208999999999</v>
      </c>
      <c r="I289">
        <v>-138.528592</v>
      </c>
      <c r="J289" s="1" t="str">
        <f t="shared" si="18"/>
        <v>Fluid (stream)</v>
      </c>
      <c r="K289" s="1" t="str">
        <f t="shared" si="22"/>
        <v>Untreated Water</v>
      </c>
      <c r="O289">
        <v>2.06</v>
      </c>
      <c r="P289">
        <v>1143</v>
      </c>
      <c r="Q289">
        <v>0.32</v>
      </c>
      <c r="R289">
        <v>1.1910000000000001</v>
      </c>
      <c r="S289">
        <v>0.21</v>
      </c>
      <c r="T289">
        <v>2.5000000000000001E-2</v>
      </c>
      <c r="U289">
        <v>0.62</v>
      </c>
      <c r="V289">
        <v>1E-3</v>
      </c>
      <c r="W289">
        <v>2.77</v>
      </c>
    </row>
    <row r="290" spans="1:23" x14ac:dyDescent="0.3">
      <c r="A290" t="s">
        <v>1179</v>
      </c>
      <c r="B290" t="s">
        <v>1180</v>
      </c>
      <c r="C290" s="1" t="str">
        <f t="shared" si="20"/>
        <v>21:1126</v>
      </c>
      <c r="D290" s="1" t="str">
        <f t="shared" si="21"/>
        <v>21:0250</v>
      </c>
      <c r="E290" t="s">
        <v>1181</v>
      </c>
      <c r="F290" t="s">
        <v>1182</v>
      </c>
      <c r="H290">
        <v>65.866510000000005</v>
      </c>
      <c r="I290">
        <v>-138.55159599999999</v>
      </c>
      <c r="J290" s="1" t="str">
        <f t="shared" si="18"/>
        <v>Fluid (stream)</v>
      </c>
      <c r="K290" s="1" t="str">
        <f t="shared" si="22"/>
        <v>Untreated Water</v>
      </c>
      <c r="O290">
        <v>7.18</v>
      </c>
      <c r="P290">
        <v>1030</v>
      </c>
      <c r="Q290">
        <v>0.42</v>
      </c>
      <c r="R290">
        <v>1.236</v>
      </c>
      <c r="S290">
        <v>0.39</v>
      </c>
      <c r="T290">
        <v>2.5000000000000001E-2</v>
      </c>
      <c r="U290">
        <v>1.0900000000000001</v>
      </c>
      <c r="V290">
        <v>1E-3</v>
      </c>
      <c r="W290">
        <v>2.67</v>
      </c>
    </row>
    <row r="291" spans="1:23" x14ac:dyDescent="0.3">
      <c r="A291" t="s">
        <v>1183</v>
      </c>
      <c r="B291" t="s">
        <v>1184</v>
      </c>
      <c r="C291" s="1" t="str">
        <f t="shared" si="20"/>
        <v>21:1126</v>
      </c>
      <c r="D291" s="1" t="str">
        <f t="shared" si="21"/>
        <v>21:0250</v>
      </c>
      <c r="E291" t="s">
        <v>1185</v>
      </c>
      <c r="F291" t="s">
        <v>1186</v>
      </c>
      <c r="H291">
        <v>65.788711000000006</v>
      </c>
      <c r="I291">
        <v>-138.55960400000001</v>
      </c>
      <c r="J291" s="1" t="str">
        <f t="shared" si="18"/>
        <v>Fluid (stream)</v>
      </c>
      <c r="K291" s="1" t="str">
        <f t="shared" si="22"/>
        <v>Untreated Water</v>
      </c>
      <c r="O291">
        <v>2.33</v>
      </c>
      <c r="P291">
        <v>520</v>
      </c>
      <c r="Q291">
        <v>0.28999999999999998</v>
      </c>
      <c r="R291">
        <v>1.1379999999999999</v>
      </c>
      <c r="S291">
        <v>0.52</v>
      </c>
      <c r="T291">
        <v>2.5000000000000001E-2</v>
      </c>
      <c r="U291">
        <v>1.67</v>
      </c>
      <c r="V291">
        <v>1E-3</v>
      </c>
      <c r="W291">
        <v>2.44</v>
      </c>
    </row>
    <row r="292" spans="1:23" x14ac:dyDescent="0.3">
      <c r="A292" t="s">
        <v>1187</v>
      </c>
      <c r="B292" t="s">
        <v>1188</v>
      </c>
      <c r="C292" s="1" t="str">
        <f t="shared" si="20"/>
        <v>21:1126</v>
      </c>
      <c r="D292" s="1" t="str">
        <f t="shared" si="21"/>
        <v>21:0250</v>
      </c>
      <c r="E292" t="s">
        <v>1189</v>
      </c>
      <c r="F292" t="s">
        <v>1190</v>
      </c>
      <c r="H292">
        <v>65.737106999999995</v>
      </c>
      <c r="I292">
        <v>-138.26361800000001</v>
      </c>
      <c r="J292" s="1" t="str">
        <f t="shared" si="18"/>
        <v>Fluid (stream)</v>
      </c>
      <c r="K292" s="1" t="str">
        <f t="shared" si="22"/>
        <v>Untreated Water</v>
      </c>
      <c r="O292">
        <v>2.63</v>
      </c>
      <c r="P292">
        <v>978</v>
      </c>
      <c r="Q292">
        <v>0.14000000000000001</v>
      </c>
      <c r="R292">
        <v>1.3520000000000001</v>
      </c>
      <c r="S292">
        <v>0.46</v>
      </c>
      <c r="T292">
        <v>2.5000000000000001E-2</v>
      </c>
      <c r="U292">
        <v>2.52</v>
      </c>
      <c r="V292">
        <v>1E-3</v>
      </c>
      <c r="W292">
        <v>2.92</v>
      </c>
    </row>
    <row r="293" spans="1:23" x14ac:dyDescent="0.3">
      <c r="A293" t="s">
        <v>1191</v>
      </c>
      <c r="B293" t="s">
        <v>1192</v>
      </c>
      <c r="C293" s="1" t="str">
        <f t="shared" si="20"/>
        <v>21:1126</v>
      </c>
      <c r="D293" s="1" t="str">
        <f t="shared" si="21"/>
        <v>21:0250</v>
      </c>
      <c r="E293" t="s">
        <v>1193</v>
      </c>
      <c r="F293" t="s">
        <v>1194</v>
      </c>
      <c r="H293">
        <v>65.734714999999994</v>
      </c>
      <c r="I293">
        <v>-138.73360500000001</v>
      </c>
      <c r="J293" s="1" t="str">
        <f t="shared" si="18"/>
        <v>Fluid (stream)</v>
      </c>
      <c r="K293" s="1" t="str">
        <f t="shared" si="22"/>
        <v>Untreated Water</v>
      </c>
      <c r="O293">
        <v>30.47</v>
      </c>
      <c r="P293">
        <v>522</v>
      </c>
      <c r="Q293">
        <v>0.17</v>
      </c>
      <c r="R293">
        <v>4.952</v>
      </c>
      <c r="S293">
        <v>1.03</v>
      </c>
      <c r="T293">
        <v>2.5000000000000001E-2</v>
      </c>
      <c r="U293">
        <v>12.44</v>
      </c>
      <c r="V293">
        <v>1E-3</v>
      </c>
      <c r="W293">
        <v>1.82</v>
      </c>
    </row>
    <row r="294" spans="1:23" x14ac:dyDescent="0.3">
      <c r="A294" t="s">
        <v>1195</v>
      </c>
      <c r="B294" t="s">
        <v>1196</v>
      </c>
      <c r="C294" s="1" t="str">
        <f t="shared" si="20"/>
        <v>21:1126</v>
      </c>
      <c r="D294" s="1" t="str">
        <f t="shared" si="21"/>
        <v>21:0250</v>
      </c>
      <c r="E294" t="s">
        <v>1197</v>
      </c>
      <c r="F294" t="s">
        <v>1198</v>
      </c>
      <c r="H294">
        <v>65.719217999999998</v>
      </c>
      <c r="I294">
        <v>-138.88860199999999</v>
      </c>
      <c r="J294" s="1" t="str">
        <f t="shared" si="18"/>
        <v>Fluid (stream)</v>
      </c>
      <c r="K294" s="1" t="str">
        <f t="shared" si="22"/>
        <v>Untreated Water</v>
      </c>
      <c r="O294">
        <v>33.409999999999997</v>
      </c>
      <c r="P294">
        <v>2.5</v>
      </c>
      <c r="Q294">
        <v>0.05</v>
      </c>
      <c r="R294">
        <v>2.3359999999999999</v>
      </c>
      <c r="S294">
        <v>2.5000000000000001E-2</v>
      </c>
      <c r="T294">
        <v>2.5000000000000001E-2</v>
      </c>
      <c r="U294">
        <v>1.43</v>
      </c>
      <c r="V294">
        <v>1E-3</v>
      </c>
      <c r="W294">
        <v>0.98</v>
      </c>
    </row>
    <row r="295" spans="1:23" x14ac:dyDescent="0.3">
      <c r="A295" t="s">
        <v>1199</v>
      </c>
      <c r="B295" t="s">
        <v>1200</v>
      </c>
      <c r="C295" s="1" t="str">
        <f t="shared" si="20"/>
        <v>21:1126</v>
      </c>
      <c r="D295" s="1" t="str">
        <f t="shared" si="21"/>
        <v>21:0250</v>
      </c>
      <c r="E295" t="s">
        <v>1201</v>
      </c>
      <c r="F295" t="s">
        <v>1202</v>
      </c>
      <c r="H295">
        <v>65.762420000000006</v>
      </c>
      <c r="I295">
        <v>-139.040594</v>
      </c>
      <c r="J295" s="1" t="str">
        <f t="shared" si="18"/>
        <v>Fluid (stream)</v>
      </c>
      <c r="K295" s="1" t="str">
        <f t="shared" si="22"/>
        <v>Untreated Water</v>
      </c>
      <c r="O295">
        <v>87.78</v>
      </c>
      <c r="P295">
        <v>7</v>
      </c>
      <c r="Q295">
        <v>0.35</v>
      </c>
      <c r="R295">
        <v>8.6579999999999995</v>
      </c>
      <c r="S295">
        <v>1.74</v>
      </c>
      <c r="T295">
        <v>2.5000000000000001E-2</v>
      </c>
      <c r="U295">
        <v>36.590000000000003</v>
      </c>
      <c r="V295">
        <v>1E-3</v>
      </c>
      <c r="W295">
        <v>1.93</v>
      </c>
    </row>
    <row r="296" spans="1:23" x14ac:dyDescent="0.3">
      <c r="A296" t="s">
        <v>1203</v>
      </c>
      <c r="B296" t="s">
        <v>1204</v>
      </c>
      <c r="C296" s="1" t="str">
        <f t="shared" si="20"/>
        <v>21:1126</v>
      </c>
      <c r="D296" s="1" t="str">
        <f t="shared" si="21"/>
        <v>21:0250</v>
      </c>
      <c r="E296" t="s">
        <v>1205</v>
      </c>
      <c r="F296" t="s">
        <v>1206</v>
      </c>
      <c r="H296">
        <v>65.699314000000001</v>
      </c>
      <c r="I296">
        <v>-138.64061100000001</v>
      </c>
      <c r="J296" s="1" t="str">
        <f t="shared" si="18"/>
        <v>Fluid (stream)</v>
      </c>
      <c r="K296" s="1" t="str">
        <f t="shared" si="22"/>
        <v>Untreated Water</v>
      </c>
      <c r="O296">
        <v>2.16</v>
      </c>
      <c r="P296">
        <v>589</v>
      </c>
      <c r="Q296">
        <v>0.22</v>
      </c>
      <c r="R296">
        <v>1.177</v>
      </c>
      <c r="S296">
        <v>0.42</v>
      </c>
      <c r="T296">
        <v>2.5000000000000001E-2</v>
      </c>
      <c r="U296">
        <v>1.02</v>
      </c>
      <c r="V296">
        <v>1E-3</v>
      </c>
      <c r="W296">
        <v>2.37</v>
      </c>
    </row>
    <row r="297" spans="1:23" x14ac:dyDescent="0.3">
      <c r="A297" t="s">
        <v>1207</v>
      </c>
      <c r="B297" t="s">
        <v>1208</v>
      </c>
      <c r="C297" s="1" t="str">
        <f t="shared" si="20"/>
        <v>21:1126</v>
      </c>
      <c r="D297" s="1" t="str">
        <f t="shared" si="21"/>
        <v>21:0250</v>
      </c>
      <c r="E297" t="s">
        <v>1209</v>
      </c>
      <c r="F297" t="s">
        <v>1210</v>
      </c>
      <c r="H297">
        <v>65.706609</v>
      </c>
      <c r="I297">
        <v>-138.31461999999999</v>
      </c>
      <c r="J297" s="1" t="str">
        <f t="shared" si="18"/>
        <v>Fluid (stream)</v>
      </c>
      <c r="K297" s="1" t="str">
        <f t="shared" si="22"/>
        <v>Untreated Water</v>
      </c>
      <c r="O297">
        <v>1.1599999999999999</v>
      </c>
      <c r="P297">
        <v>774</v>
      </c>
      <c r="Q297">
        <v>0.24</v>
      </c>
      <c r="R297">
        <v>0.47599999999999998</v>
      </c>
      <c r="S297">
        <v>0.42</v>
      </c>
      <c r="T297">
        <v>2.5000000000000001E-2</v>
      </c>
      <c r="U297">
        <v>0.34</v>
      </c>
      <c r="V297">
        <v>1E-3</v>
      </c>
      <c r="W297">
        <v>3.58</v>
      </c>
    </row>
    <row r="298" spans="1:23" x14ac:dyDescent="0.3">
      <c r="A298" t="s">
        <v>1211</v>
      </c>
      <c r="B298" t="s">
        <v>1212</v>
      </c>
      <c r="C298" s="1" t="str">
        <f t="shared" si="20"/>
        <v>21:1126</v>
      </c>
      <c r="D298" s="1" t="str">
        <f t="shared" si="21"/>
        <v>21:0250</v>
      </c>
      <c r="E298" t="s">
        <v>1213</v>
      </c>
      <c r="F298" t="s">
        <v>1214</v>
      </c>
      <c r="H298">
        <v>65.661407999999994</v>
      </c>
      <c r="I298">
        <v>-138.249627</v>
      </c>
      <c r="J298" s="1" t="str">
        <f t="shared" si="18"/>
        <v>Fluid (stream)</v>
      </c>
      <c r="K298" s="1" t="str">
        <f t="shared" si="22"/>
        <v>Untreated Water</v>
      </c>
      <c r="O298">
        <v>8.73</v>
      </c>
      <c r="P298">
        <v>980</v>
      </c>
      <c r="Q298">
        <v>0.89</v>
      </c>
      <c r="R298">
        <v>5.1660000000000004</v>
      </c>
      <c r="S298">
        <v>2.89</v>
      </c>
      <c r="T298">
        <v>2.5000000000000001E-2</v>
      </c>
      <c r="U298">
        <v>10.67</v>
      </c>
      <c r="V298">
        <v>1E-3</v>
      </c>
      <c r="W298">
        <v>2.4900000000000002</v>
      </c>
    </row>
    <row r="299" spans="1:23" x14ac:dyDescent="0.3">
      <c r="A299" t="s">
        <v>1215</v>
      </c>
      <c r="B299" t="s">
        <v>1216</v>
      </c>
      <c r="C299" s="1" t="str">
        <f t="shared" si="20"/>
        <v>21:1126</v>
      </c>
      <c r="D299" s="1" t="str">
        <f t="shared" si="21"/>
        <v>21:0250</v>
      </c>
      <c r="E299" t="s">
        <v>1217</v>
      </c>
      <c r="F299" t="s">
        <v>1218</v>
      </c>
      <c r="H299">
        <v>65.627609000000007</v>
      </c>
      <c r="I299">
        <v>-138.26363000000001</v>
      </c>
      <c r="J299" s="1" t="str">
        <f t="shared" si="18"/>
        <v>Fluid (stream)</v>
      </c>
      <c r="K299" s="1" t="str">
        <f t="shared" si="22"/>
        <v>Untreated Water</v>
      </c>
      <c r="O299">
        <v>24.47</v>
      </c>
      <c r="P299">
        <v>659</v>
      </c>
      <c r="Q299">
        <v>0.43</v>
      </c>
      <c r="R299">
        <v>4.9749999999999996</v>
      </c>
      <c r="S299">
        <v>0.86</v>
      </c>
      <c r="T299">
        <v>2.5000000000000001E-2</v>
      </c>
      <c r="U299">
        <v>18.940000000000001</v>
      </c>
      <c r="V299">
        <v>1E-3</v>
      </c>
      <c r="W299">
        <v>2.25</v>
      </c>
    </row>
    <row r="300" spans="1:23" x14ac:dyDescent="0.3">
      <c r="A300" t="s">
        <v>1219</v>
      </c>
      <c r="B300" t="s">
        <v>1220</v>
      </c>
      <c r="C300" s="1" t="str">
        <f t="shared" ref="C300:C331" si="23">HYPERLINK("http://geochem.nrcan.gc.ca/cdogs/content/bdl/bdl211126_e.htm", "21:1126")</f>
        <v>21:1126</v>
      </c>
      <c r="D300" s="1" t="str">
        <f t="shared" ref="D300:D331" si="24">HYPERLINK("http://geochem.nrcan.gc.ca/cdogs/content/svy/svy210250_e.htm", "21:0250")</f>
        <v>21:0250</v>
      </c>
      <c r="E300" t="s">
        <v>1221</v>
      </c>
      <c r="F300" t="s">
        <v>1222</v>
      </c>
      <c r="H300">
        <v>65.546308999999994</v>
      </c>
      <c r="I300">
        <v>-138.14764199999999</v>
      </c>
      <c r="J300" s="1" t="str">
        <f t="shared" si="18"/>
        <v>Fluid (stream)</v>
      </c>
      <c r="K300" s="1" t="str">
        <f t="shared" si="22"/>
        <v>Untreated Water</v>
      </c>
      <c r="O300">
        <v>45.07</v>
      </c>
      <c r="P300">
        <v>2.5</v>
      </c>
      <c r="Q300">
        <v>2.5000000000000001E-2</v>
      </c>
      <c r="R300">
        <v>5.9980000000000002</v>
      </c>
      <c r="S300">
        <v>2.5000000000000001E-2</v>
      </c>
      <c r="T300">
        <v>2.5000000000000001E-2</v>
      </c>
      <c r="U300">
        <v>1.94</v>
      </c>
      <c r="V300">
        <v>1E-3</v>
      </c>
      <c r="W300">
        <v>1</v>
      </c>
    </row>
    <row r="301" spans="1:23" x14ac:dyDescent="0.3">
      <c r="A301" t="s">
        <v>1223</v>
      </c>
      <c r="B301" t="s">
        <v>1224</v>
      </c>
      <c r="C301" s="1" t="str">
        <f t="shared" si="23"/>
        <v>21:1126</v>
      </c>
      <c r="D301" s="1" t="str">
        <f t="shared" si="24"/>
        <v>21:0250</v>
      </c>
      <c r="E301" t="s">
        <v>1225</v>
      </c>
      <c r="F301" t="s">
        <v>1226</v>
      </c>
      <c r="H301">
        <v>65.792704999999998</v>
      </c>
      <c r="I301">
        <v>-138.21461400000001</v>
      </c>
      <c r="J301" s="1" t="str">
        <f t="shared" si="18"/>
        <v>Fluid (stream)</v>
      </c>
      <c r="K301" s="1" t="str">
        <f t="shared" si="22"/>
        <v>Untreated Water</v>
      </c>
      <c r="O301">
        <v>1.5</v>
      </c>
      <c r="P301">
        <v>667</v>
      </c>
      <c r="Q301">
        <v>0.21</v>
      </c>
      <c r="R301">
        <v>0.84599999999999997</v>
      </c>
      <c r="S301">
        <v>0.4</v>
      </c>
      <c r="T301">
        <v>2.5000000000000001E-2</v>
      </c>
      <c r="U301">
        <v>0.67</v>
      </c>
      <c r="V301">
        <v>1E-3</v>
      </c>
      <c r="W301">
        <v>2.95</v>
      </c>
    </row>
    <row r="302" spans="1:23" x14ac:dyDescent="0.3">
      <c r="A302" t="s">
        <v>1227</v>
      </c>
      <c r="B302" t="s">
        <v>1228</v>
      </c>
      <c r="C302" s="1" t="str">
        <f t="shared" si="23"/>
        <v>21:1126</v>
      </c>
      <c r="D302" s="1" t="str">
        <f t="shared" si="24"/>
        <v>21:0250</v>
      </c>
      <c r="E302" t="s">
        <v>1229</v>
      </c>
      <c r="F302" t="s">
        <v>1230</v>
      </c>
      <c r="H302">
        <v>65.921201999999994</v>
      </c>
      <c r="I302">
        <v>-138.18260100000001</v>
      </c>
      <c r="J302" s="1" t="str">
        <f t="shared" si="18"/>
        <v>Fluid (stream)</v>
      </c>
      <c r="K302" s="1" t="str">
        <f t="shared" si="22"/>
        <v>Untreated Water</v>
      </c>
      <c r="O302">
        <v>2.91</v>
      </c>
      <c r="P302">
        <v>732</v>
      </c>
      <c r="Q302">
        <v>0.1</v>
      </c>
      <c r="R302">
        <v>1.1890000000000001</v>
      </c>
      <c r="S302">
        <v>0.26</v>
      </c>
      <c r="T302">
        <v>2.5000000000000001E-2</v>
      </c>
      <c r="U302">
        <v>0.36</v>
      </c>
      <c r="V302">
        <v>1E-3</v>
      </c>
      <c r="W302">
        <v>3.1</v>
      </c>
    </row>
    <row r="303" spans="1:23" x14ac:dyDescent="0.3">
      <c r="A303" t="s">
        <v>1231</v>
      </c>
      <c r="B303" t="s">
        <v>1232</v>
      </c>
      <c r="C303" s="1" t="str">
        <f t="shared" si="23"/>
        <v>21:1126</v>
      </c>
      <c r="D303" s="1" t="str">
        <f t="shared" si="24"/>
        <v>21:0250</v>
      </c>
      <c r="E303" t="s">
        <v>1233</v>
      </c>
      <c r="F303" t="s">
        <v>1234</v>
      </c>
      <c r="H303">
        <v>65.847104999999999</v>
      </c>
      <c r="I303">
        <v>-138.23960700000001</v>
      </c>
      <c r="J303" s="1" t="str">
        <f t="shared" si="18"/>
        <v>Fluid (stream)</v>
      </c>
      <c r="K303" s="1" t="str">
        <f t="shared" si="22"/>
        <v>Untreated Water</v>
      </c>
      <c r="O303">
        <v>2.77</v>
      </c>
      <c r="P303">
        <v>835</v>
      </c>
      <c r="Q303">
        <v>0.17</v>
      </c>
      <c r="R303">
        <v>1.32</v>
      </c>
      <c r="S303">
        <v>0.61</v>
      </c>
      <c r="T303">
        <v>2.5000000000000001E-2</v>
      </c>
      <c r="U303">
        <v>0.49</v>
      </c>
      <c r="V303">
        <v>1E-3</v>
      </c>
      <c r="W303">
        <v>3.34</v>
      </c>
    </row>
    <row r="304" spans="1:23" x14ac:dyDescent="0.3">
      <c r="A304" t="s">
        <v>1235</v>
      </c>
      <c r="B304" t="s">
        <v>1236</v>
      </c>
      <c r="C304" s="1" t="str">
        <f t="shared" si="23"/>
        <v>21:1126</v>
      </c>
      <c r="D304" s="1" t="str">
        <f t="shared" si="24"/>
        <v>21:0250</v>
      </c>
      <c r="E304" t="s">
        <v>1237</v>
      </c>
      <c r="F304" t="s">
        <v>1238</v>
      </c>
      <c r="H304">
        <v>65.720365999999999</v>
      </c>
      <c r="I304">
        <v>-136.00267500000001</v>
      </c>
      <c r="J304" s="1" t="str">
        <f t="shared" si="18"/>
        <v>Fluid (stream)</v>
      </c>
      <c r="K304" s="1" t="str">
        <f t="shared" si="22"/>
        <v>Untreated Water</v>
      </c>
      <c r="O304">
        <v>6.43</v>
      </c>
      <c r="P304">
        <v>2749</v>
      </c>
      <c r="Q304">
        <v>0.2</v>
      </c>
      <c r="R304">
        <v>3.798</v>
      </c>
      <c r="S304">
        <v>0.83</v>
      </c>
      <c r="T304">
        <v>2.5000000000000001E-2</v>
      </c>
      <c r="U304">
        <v>3.76</v>
      </c>
      <c r="V304">
        <v>1E-3</v>
      </c>
      <c r="W304">
        <v>1.1200000000000001</v>
      </c>
    </row>
    <row r="305" spans="1:23" x14ac:dyDescent="0.3">
      <c r="A305" t="s">
        <v>1239</v>
      </c>
      <c r="B305" t="s">
        <v>1240</v>
      </c>
      <c r="C305" s="1" t="str">
        <f t="shared" si="23"/>
        <v>21:1126</v>
      </c>
      <c r="D305" s="1" t="str">
        <f t="shared" si="24"/>
        <v>21:0250</v>
      </c>
      <c r="E305" t="s">
        <v>1241</v>
      </c>
      <c r="F305" t="s">
        <v>1242</v>
      </c>
      <c r="H305">
        <v>65.784167999999994</v>
      </c>
      <c r="I305">
        <v>-136.19466499999999</v>
      </c>
      <c r="J305" s="1" t="str">
        <f t="shared" si="18"/>
        <v>Fluid (stream)</v>
      </c>
      <c r="K305" s="1" t="str">
        <f t="shared" si="22"/>
        <v>Untreated Water</v>
      </c>
      <c r="O305">
        <v>38.1</v>
      </c>
      <c r="P305">
        <v>694</v>
      </c>
      <c r="Q305">
        <v>7.0000000000000007E-2</v>
      </c>
      <c r="R305">
        <v>9.4510000000000005</v>
      </c>
      <c r="S305">
        <v>1.1100000000000001</v>
      </c>
      <c r="T305">
        <v>2.5000000000000001E-2</v>
      </c>
      <c r="U305">
        <v>39.81</v>
      </c>
      <c r="V305">
        <v>1E-3</v>
      </c>
      <c r="W305">
        <v>2.15</v>
      </c>
    </row>
    <row r="306" spans="1:23" x14ac:dyDescent="0.3">
      <c r="A306" t="s">
        <v>1243</v>
      </c>
      <c r="B306" t="s">
        <v>1244</v>
      </c>
      <c r="C306" s="1" t="str">
        <f t="shared" si="23"/>
        <v>21:1126</v>
      </c>
      <c r="D306" s="1" t="str">
        <f t="shared" si="24"/>
        <v>21:0250</v>
      </c>
      <c r="E306" t="s">
        <v>1245</v>
      </c>
      <c r="F306" t="s">
        <v>1246</v>
      </c>
      <c r="H306">
        <v>65.851564999999994</v>
      </c>
      <c r="I306">
        <v>-136.093661</v>
      </c>
      <c r="J306" s="1" t="str">
        <f t="shared" si="18"/>
        <v>Fluid (stream)</v>
      </c>
      <c r="K306" s="1" t="str">
        <f t="shared" si="22"/>
        <v>Untreated Water</v>
      </c>
      <c r="O306">
        <v>35.630000000000003</v>
      </c>
      <c r="P306">
        <v>341</v>
      </c>
      <c r="Q306">
        <v>0.09</v>
      </c>
      <c r="R306">
        <v>5.1509999999999998</v>
      </c>
      <c r="S306">
        <v>6.54</v>
      </c>
      <c r="T306">
        <v>2.5000000000000001E-2</v>
      </c>
      <c r="U306">
        <v>17.2</v>
      </c>
      <c r="V306">
        <v>1E-3</v>
      </c>
      <c r="W306">
        <v>1.4</v>
      </c>
    </row>
    <row r="307" spans="1:23" x14ac:dyDescent="0.3">
      <c r="A307" t="s">
        <v>1247</v>
      </c>
      <c r="B307" t="s">
        <v>1248</v>
      </c>
      <c r="C307" s="1" t="str">
        <f t="shared" si="23"/>
        <v>21:1126</v>
      </c>
      <c r="D307" s="1" t="str">
        <f t="shared" si="24"/>
        <v>21:0250</v>
      </c>
      <c r="E307" t="s">
        <v>1249</v>
      </c>
      <c r="F307" t="s">
        <v>1250</v>
      </c>
      <c r="H307">
        <v>65.554905000000005</v>
      </c>
      <c r="I307">
        <v>-137.91264699999999</v>
      </c>
      <c r="J307" s="1" t="str">
        <f t="shared" si="18"/>
        <v>Fluid (stream)</v>
      </c>
      <c r="K307" s="1" t="str">
        <f t="shared" si="22"/>
        <v>Untreated Water</v>
      </c>
      <c r="O307">
        <v>41.64</v>
      </c>
      <c r="P307">
        <v>59</v>
      </c>
      <c r="Q307">
        <v>2.5000000000000001E-2</v>
      </c>
      <c r="R307">
        <v>1.2509999999999999</v>
      </c>
      <c r="S307">
        <v>0.14000000000000001</v>
      </c>
      <c r="T307">
        <v>2.5000000000000001E-2</v>
      </c>
      <c r="U307">
        <v>1.81</v>
      </c>
      <c r="V307">
        <v>1E-3</v>
      </c>
      <c r="W307">
        <v>1.72</v>
      </c>
    </row>
    <row r="308" spans="1:23" x14ac:dyDescent="0.3">
      <c r="A308" t="s">
        <v>1251</v>
      </c>
      <c r="B308" t="s">
        <v>1252</v>
      </c>
      <c r="C308" s="1" t="str">
        <f t="shared" si="23"/>
        <v>21:1126</v>
      </c>
      <c r="D308" s="1" t="str">
        <f t="shared" si="24"/>
        <v>21:0250</v>
      </c>
      <c r="E308" t="s">
        <v>1253</v>
      </c>
      <c r="F308" t="s">
        <v>1254</v>
      </c>
      <c r="H308">
        <v>65.532501999999994</v>
      </c>
      <c r="I308">
        <v>-137.716655</v>
      </c>
      <c r="J308" s="1" t="str">
        <f t="shared" si="18"/>
        <v>Fluid (stream)</v>
      </c>
      <c r="K308" s="1" t="str">
        <f t="shared" si="22"/>
        <v>Untreated Water</v>
      </c>
      <c r="O308">
        <v>72.61</v>
      </c>
      <c r="P308">
        <v>2.5</v>
      </c>
      <c r="Q308">
        <v>0.13</v>
      </c>
      <c r="R308">
        <v>10.723000000000001</v>
      </c>
      <c r="S308">
        <v>0.47</v>
      </c>
      <c r="T308">
        <v>2.5000000000000001E-2</v>
      </c>
      <c r="U308">
        <v>25.71</v>
      </c>
      <c r="V308">
        <v>1E-3</v>
      </c>
      <c r="W308">
        <v>1.23</v>
      </c>
    </row>
    <row r="309" spans="1:23" x14ac:dyDescent="0.3">
      <c r="A309" t="s">
        <v>1255</v>
      </c>
      <c r="B309" t="s">
        <v>1256</v>
      </c>
      <c r="C309" s="1" t="str">
        <f t="shared" si="23"/>
        <v>21:1126</v>
      </c>
      <c r="D309" s="1" t="str">
        <f t="shared" si="24"/>
        <v>21:0250</v>
      </c>
      <c r="E309" t="s">
        <v>1257</v>
      </c>
      <c r="F309" t="s">
        <v>1258</v>
      </c>
      <c r="H309">
        <v>65.568200000000004</v>
      </c>
      <c r="I309">
        <v>-137.690652</v>
      </c>
      <c r="J309" s="1" t="str">
        <f t="shared" si="18"/>
        <v>Fluid (stream)</v>
      </c>
      <c r="K309" s="1" t="str">
        <f t="shared" si="22"/>
        <v>Untreated Water</v>
      </c>
      <c r="O309">
        <v>41.07</v>
      </c>
      <c r="P309">
        <v>2.5</v>
      </c>
      <c r="Q309">
        <v>0.1</v>
      </c>
      <c r="R309">
        <v>2.3450000000000002</v>
      </c>
      <c r="S309">
        <v>2.5000000000000001E-2</v>
      </c>
      <c r="T309">
        <v>2.5000000000000001E-2</v>
      </c>
      <c r="U309">
        <v>1.41</v>
      </c>
      <c r="V309">
        <v>1E-3</v>
      </c>
      <c r="W309">
        <v>0.88</v>
      </c>
    </row>
    <row r="310" spans="1:23" x14ac:dyDescent="0.3">
      <c r="A310" t="s">
        <v>1259</v>
      </c>
      <c r="B310" t="s">
        <v>1260</v>
      </c>
      <c r="C310" s="1" t="str">
        <f t="shared" si="23"/>
        <v>21:1126</v>
      </c>
      <c r="D310" s="1" t="str">
        <f t="shared" si="24"/>
        <v>21:0250</v>
      </c>
      <c r="E310" t="s">
        <v>1261</v>
      </c>
      <c r="F310" t="s">
        <v>1262</v>
      </c>
      <c r="H310">
        <v>65.506299999999996</v>
      </c>
      <c r="I310">
        <v>-137.58066099999999</v>
      </c>
      <c r="J310" s="1" t="str">
        <f t="shared" si="18"/>
        <v>Fluid (stream)</v>
      </c>
      <c r="K310" s="1" t="str">
        <f t="shared" si="22"/>
        <v>Untreated Water</v>
      </c>
      <c r="O310">
        <v>48.71</v>
      </c>
      <c r="P310">
        <v>2.5</v>
      </c>
      <c r="Q310">
        <v>0.18</v>
      </c>
      <c r="R310">
        <v>10.686999999999999</v>
      </c>
      <c r="S310">
        <v>2.5000000000000001E-2</v>
      </c>
      <c r="T310">
        <v>2.5000000000000001E-2</v>
      </c>
      <c r="U310">
        <v>6.81</v>
      </c>
      <c r="V310">
        <v>1E-3</v>
      </c>
      <c r="W310">
        <v>0.93</v>
      </c>
    </row>
    <row r="311" spans="1:23" x14ac:dyDescent="0.3">
      <c r="A311" t="s">
        <v>1263</v>
      </c>
      <c r="B311" t="s">
        <v>1264</v>
      </c>
      <c r="C311" s="1" t="str">
        <f t="shared" si="23"/>
        <v>21:1126</v>
      </c>
      <c r="D311" s="1" t="str">
        <f t="shared" si="24"/>
        <v>21:0250</v>
      </c>
      <c r="E311" t="s">
        <v>1265</v>
      </c>
      <c r="F311" t="s">
        <v>1266</v>
      </c>
      <c r="H311">
        <v>65.507996000000006</v>
      </c>
      <c r="I311">
        <v>-137.39666500000001</v>
      </c>
      <c r="J311" s="1" t="str">
        <f t="shared" si="18"/>
        <v>Fluid (stream)</v>
      </c>
      <c r="K311" s="1" t="str">
        <f t="shared" si="22"/>
        <v>Untreated Water</v>
      </c>
      <c r="O311">
        <v>40.729999999999997</v>
      </c>
      <c r="P311">
        <v>2.5</v>
      </c>
      <c r="Q311">
        <v>2.5000000000000001E-2</v>
      </c>
      <c r="R311">
        <v>11.005000000000001</v>
      </c>
      <c r="S311">
        <v>2.5000000000000001E-2</v>
      </c>
      <c r="T311">
        <v>2.5000000000000001E-2</v>
      </c>
      <c r="U311">
        <v>8.51</v>
      </c>
      <c r="V311">
        <v>1E-3</v>
      </c>
      <c r="W311">
        <v>0.66</v>
      </c>
    </row>
    <row r="312" spans="1:23" x14ac:dyDescent="0.3">
      <c r="A312" t="s">
        <v>1267</v>
      </c>
      <c r="B312" t="s">
        <v>1268</v>
      </c>
      <c r="C312" s="1" t="str">
        <f t="shared" si="23"/>
        <v>21:1126</v>
      </c>
      <c r="D312" s="1" t="str">
        <f t="shared" si="24"/>
        <v>21:0250</v>
      </c>
      <c r="E312" t="s">
        <v>1269</v>
      </c>
      <c r="F312" t="s">
        <v>1270</v>
      </c>
      <c r="H312">
        <v>65.523695000000004</v>
      </c>
      <c r="I312">
        <v>-137.333665</v>
      </c>
      <c r="J312" s="1" t="str">
        <f t="shared" si="18"/>
        <v>Fluid (stream)</v>
      </c>
      <c r="K312" s="1" t="str">
        <f t="shared" si="22"/>
        <v>Untreated Water</v>
      </c>
      <c r="O312">
        <v>21.3</v>
      </c>
      <c r="P312">
        <v>2.5</v>
      </c>
      <c r="Q312">
        <v>2.5000000000000001E-2</v>
      </c>
      <c r="R312">
        <v>11.099</v>
      </c>
      <c r="S312">
        <v>2.5000000000000001E-2</v>
      </c>
      <c r="T312">
        <v>2.5000000000000001E-2</v>
      </c>
      <c r="U312">
        <v>3.81</v>
      </c>
      <c r="V312">
        <v>1E-3</v>
      </c>
      <c r="W312">
        <v>0.47</v>
      </c>
    </row>
    <row r="313" spans="1:23" x14ac:dyDescent="0.3">
      <c r="A313" t="s">
        <v>1271</v>
      </c>
      <c r="B313" t="s">
        <v>1272</v>
      </c>
      <c r="C313" s="1" t="str">
        <f t="shared" si="23"/>
        <v>21:1126</v>
      </c>
      <c r="D313" s="1" t="str">
        <f t="shared" si="24"/>
        <v>21:0250</v>
      </c>
      <c r="E313" t="s">
        <v>1273</v>
      </c>
      <c r="F313" t="s">
        <v>1274</v>
      </c>
      <c r="H313">
        <v>65.586596</v>
      </c>
      <c r="I313">
        <v>-137.443656</v>
      </c>
      <c r="J313" s="1" t="str">
        <f t="shared" si="18"/>
        <v>Fluid (stream)</v>
      </c>
      <c r="K313" s="1" t="str">
        <f t="shared" si="22"/>
        <v>Untreated Water</v>
      </c>
      <c r="O313">
        <v>47.11</v>
      </c>
      <c r="P313">
        <v>13</v>
      </c>
      <c r="Q313">
        <v>0.12</v>
      </c>
      <c r="R313">
        <v>6.3620000000000001</v>
      </c>
      <c r="S313">
        <v>2.5000000000000001E-2</v>
      </c>
      <c r="T313">
        <v>2.5000000000000001E-2</v>
      </c>
      <c r="U313">
        <v>3.59</v>
      </c>
      <c r="V313">
        <v>1E-3</v>
      </c>
      <c r="W313">
        <v>0.93</v>
      </c>
    </row>
    <row r="314" spans="1:23" x14ac:dyDescent="0.3">
      <c r="A314" t="s">
        <v>1275</v>
      </c>
      <c r="B314" t="s">
        <v>1276</v>
      </c>
      <c r="C314" s="1" t="str">
        <f t="shared" si="23"/>
        <v>21:1126</v>
      </c>
      <c r="D314" s="1" t="str">
        <f t="shared" si="24"/>
        <v>21:0250</v>
      </c>
      <c r="E314" t="s">
        <v>1277</v>
      </c>
      <c r="F314" t="s">
        <v>1278</v>
      </c>
      <c r="H314">
        <v>65.633099999999999</v>
      </c>
      <c r="I314">
        <v>-137.77064300000001</v>
      </c>
      <c r="J314" s="1" t="str">
        <f t="shared" si="18"/>
        <v>Fluid (stream)</v>
      </c>
      <c r="K314" s="1" t="str">
        <f t="shared" si="22"/>
        <v>Untreated Water</v>
      </c>
      <c r="O314">
        <v>50.43</v>
      </c>
      <c r="P314">
        <v>14</v>
      </c>
      <c r="Q314">
        <v>0.16</v>
      </c>
      <c r="R314">
        <v>10.481</v>
      </c>
      <c r="S314">
        <v>0.28000000000000003</v>
      </c>
      <c r="T314">
        <v>2.5000000000000001E-2</v>
      </c>
      <c r="U314">
        <v>9.59</v>
      </c>
      <c r="V314">
        <v>1E-3</v>
      </c>
      <c r="W314">
        <v>1.25</v>
      </c>
    </row>
    <row r="315" spans="1:23" x14ac:dyDescent="0.3">
      <c r="A315" t="s">
        <v>1279</v>
      </c>
      <c r="B315" t="s">
        <v>1280</v>
      </c>
      <c r="C315" s="1" t="str">
        <f t="shared" si="23"/>
        <v>21:1126</v>
      </c>
      <c r="D315" s="1" t="str">
        <f t="shared" si="24"/>
        <v>21:0250</v>
      </c>
      <c r="E315" t="s">
        <v>1281</v>
      </c>
      <c r="F315" t="s">
        <v>1282</v>
      </c>
      <c r="H315">
        <v>65.625902999999994</v>
      </c>
      <c r="I315">
        <v>-137.88564099999999</v>
      </c>
      <c r="J315" s="1" t="str">
        <f t="shared" si="18"/>
        <v>Fluid (stream)</v>
      </c>
      <c r="K315" s="1" t="str">
        <f t="shared" si="22"/>
        <v>Untreated Water</v>
      </c>
      <c r="O315">
        <v>10.35</v>
      </c>
      <c r="P315">
        <v>1137</v>
      </c>
      <c r="Q315">
        <v>0.15</v>
      </c>
      <c r="R315">
        <v>1.3560000000000001</v>
      </c>
      <c r="S315">
        <v>0.08</v>
      </c>
      <c r="T315">
        <v>2.5000000000000001E-2</v>
      </c>
      <c r="U315">
        <v>2.4700000000000002</v>
      </c>
      <c r="V315">
        <v>1E-3</v>
      </c>
      <c r="W315">
        <v>1.87</v>
      </c>
    </row>
    <row r="316" spans="1:23" x14ac:dyDescent="0.3">
      <c r="A316" t="s">
        <v>1283</v>
      </c>
      <c r="B316" t="s">
        <v>1284</v>
      </c>
      <c r="C316" s="1" t="str">
        <f t="shared" si="23"/>
        <v>21:1126</v>
      </c>
      <c r="D316" s="1" t="str">
        <f t="shared" si="24"/>
        <v>21:0250</v>
      </c>
      <c r="E316" t="s">
        <v>1285</v>
      </c>
      <c r="F316" t="s">
        <v>1286</v>
      </c>
      <c r="H316">
        <v>65.645202999999995</v>
      </c>
      <c r="I316">
        <v>-137.92263800000001</v>
      </c>
      <c r="J316" s="1" t="str">
        <f t="shared" si="18"/>
        <v>Fluid (stream)</v>
      </c>
      <c r="K316" s="1" t="str">
        <f t="shared" si="22"/>
        <v>Untreated Water</v>
      </c>
      <c r="O316">
        <v>6.48</v>
      </c>
      <c r="P316">
        <v>583</v>
      </c>
      <c r="Q316">
        <v>0.1</v>
      </c>
      <c r="R316">
        <v>1.3109999999999999</v>
      </c>
      <c r="S316">
        <v>0.15</v>
      </c>
      <c r="T316">
        <v>2.5000000000000001E-2</v>
      </c>
      <c r="U316">
        <v>1.26</v>
      </c>
      <c r="V316">
        <v>1E-3</v>
      </c>
      <c r="W316">
        <v>2.17</v>
      </c>
    </row>
    <row r="317" spans="1:23" x14ac:dyDescent="0.3">
      <c r="A317" t="s">
        <v>1287</v>
      </c>
      <c r="B317" t="s">
        <v>1288</v>
      </c>
      <c r="C317" s="1" t="str">
        <f t="shared" si="23"/>
        <v>21:1126</v>
      </c>
      <c r="D317" s="1" t="str">
        <f t="shared" si="24"/>
        <v>21:0250</v>
      </c>
      <c r="E317" t="s">
        <v>1289</v>
      </c>
      <c r="F317" t="s">
        <v>1290</v>
      </c>
      <c r="H317">
        <v>65.698395000000005</v>
      </c>
      <c r="I317">
        <v>-137.56264200000001</v>
      </c>
      <c r="J317" s="1" t="str">
        <f t="shared" si="18"/>
        <v>Fluid (stream)</v>
      </c>
      <c r="K317" s="1" t="str">
        <f t="shared" si="22"/>
        <v>Untreated Water</v>
      </c>
      <c r="O317">
        <v>31.52</v>
      </c>
      <c r="P317">
        <v>2.5</v>
      </c>
      <c r="Q317">
        <v>0.09</v>
      </c>
      <c r="R317">
        <v>3.7919999999999998</v>
      </c>
      <c r="S317">
        <v>2.5000000000000001E-2</v>
      </c>
      <c r="T317">
        <v>2.5000000000000001E-2</v>
      </c>
      <c r="U317">
        <v>0.94</v>
      </c>
      <c r="V317">
        <v>1E-3</v>
      </c>
      <c r="W317">
        <v>0.55000000000000004</v>
      </c>
    </row>
    <row r="318" spans="1:23" x14ac:dyDescent="0.3">
      <c r="A318" t="s">
        <v>1291</v>
      </c>
      <c r="B318" t="s">
        <v>1292</v>
      </c>
      <c r="C318" s="1" t="str">
        <f t="shared" si="23"/>
        <v>21:1126</v>
      </c>
      <c r="D318" s="1" t="str">
        <f t="shared" si="24"/>
        <v>21:0250</v>
      </c>
      <c r="E318" t="s">
        <v>1293</v>
      </c>
      <c r="F318" t="s">
        <v>1294</v>
      </c>
      <c r="H318">
        <v>65.624994999999998</v>
      </c>
      <c r="I318">
        <v>-137.44865200000001</v>
      </c>
      <c r="J318" s="1" t="str">
        <f t="shared" si="18"/>
        <v>Fluid (stream)</v>
      </c>
      <c r="K318" s="1" t="str">
        <f t="shared" si="22"/>
        <v>Untreated Water</v>
      </c>
      <c r="O318">
        <v>21.03</v>
      </c>
      <c r="P318">
        <v>2.5</v>
      </c>
      <c r="Q318">
        <v>0.09</v>
      </c>
      <c r="R318">
        <v>10.803000000000001</v>
      </c>
      <c r="S318">
        <v>2.5000000000000001E-2</v>
      </c>
      <c r="T318">
        <v>2.5000000000000001E-2</v>
      </c>
      <c r="U318">
        <v>0.34</v>
      </c>
      <c r="V318">
        <v>1E-3</v>
      </c>
      <c r="W318">
        <v>0.45</v>
      </c>
    </row>
    <row r="319" spans="1:23" x14ac:dyDescent="0.3">
      <c r="A319" t="s">
        <v>1295</v>
      </c>
      <c r="B319" t="s">
        <v>1296</v>
      </c>
      <c r="C319" s="1" t="str">
        <f t="shared" si="23"/>
        <v>21:1126</v>
      </c>
      <c r="D319" s="1" t="str">
        <f t="shared" si="24"/>
        <v>21:0250</v>
      </c>
      <c r="E319" t="s">
        <v>1297</v>
      </c>
      <c r="F319" t="s">
        <v>1298</v>
      </c>
      <c r="H319">
        <v>65.686193000000003</v>
      </c>
      <c r="I319">
        <v>-137.39764700000001</v>
      </c>
      <c r="J319" s="1" t="str">
        <f t="shared" si="18"/>
        <v>Fluid (stream)</v>
      </c>
      <c r="K319" s="1" t="str">
        <f t="shared" si="22"/>
        <v>Untreated Water</v>
      </c>
      <c r="O319">
        <v>48.35</v>
      </c>
      <c r="P319">
        <v>34</v>
      </c>
      <c r="Q319">
        <v>2.5000000000000001E-2</v>
      </c>
      <c r="R319">
        <v>4.9420000000000002</v>
      </c>
      <c r="S319">
        <v>0.14000000000000001</v>
      </c>
      <c r="T319">
        <v>2.5000000000000001E-2</v>
      </c>
      <c r="U319">
        <v>5.32</v>
      </c>
      <c r="V319">
        <v>1E-3</v>
      </c>
      <c r="W319">
        <v>1.25</v>
      </c>
    </row>
    <row r="320" spans="1:23" x14ac:dyDescent="0.3">
      <c r="A320" t="s">
        <v>1299</v>
      </c>
      <c r="B320" t="s">
        <v>1300</v>
      </c>
      <c r="C320" s="1" t="str">
        <f t="shared" si="23"/>
        <v>21:1126</v>
      </c>
      <c r="D320" s="1" t="str">
        <f t="shared" si="24"/>
        <v>21:0250</v>
      </c>
      <c r="E320" t="s">
        <v>1301</v>
      </c>
      <c r="F320" t="s">
        <v>1302</v>
      </c>
      <c r="H320">
        <v>65.691691000000006</v>
      </c>
      <c r="I320">
        <v>-137.30364900000001</v>
      </c>
      <c r="J320" s="1" t="str">
        <f t="shared" si="18"/>
        <v>Fluid (stream)</v>
      </c>
      <c r="K320" s="1" t="str">
        <f t="shared" si="22"/>
        <v>Untreated Water</v>
      </c>
      <c r="O320">
        <v>53.52</v>
      </c>
      <c r="P320">
        <v>2.5</v>
      </c>
      <c r="Q320">
        <v>0.09</v>
      </c>
      <c r="R320">
        <v>6.6909999999999998</v>
      </c>
      <c r="S320">
        <v>0.16</v>
      </c>
      <c r="T320">
        <v>2.5000000000000001E-2</v>
      </c>
      <c r="U320">
        <v>10.11</v>
      </c>
      <c r="V320">
        <v>1E-3</v>
      </c>
      <c r="W320">
        <v>0.94</v>
      </c>
    </row>
    <row r="321" spans="1:23" x14ac:dyDescent="0.3">
      <c r="A321" t="s">
        <v>1303</v>
      </c>
      <c r="B321" t="s">
        <v>1304</v>
      </c>
      <c r="C321" s="1" t="str">
        <f t="shared" si="23"/>
        <v>21:1126</v>
      </c>
      <c r="D321" s="1" t="str">
        <f t="shared" si="24"/>
        <v>21:0250</v>
      </c>
      <c r="E321" t="s">
        <v>1305</v>
      </c>
      <c r="F321" t="s">
        <v>1306</v>
      </c>
      <c r="H321">
        <v>65.521789999999996</v>
      </c>
      <c r="I321">
        <v>-137.06067100000001</v>
      </c>
      <c r="J321" s="1" t="str">
        <f t="shared" si="18"/>
        <v>Fluid (stream)</v>
      </c>
      <c r="K321" s="1" t="str">
        <f t="shared" si="22"/>
        <v>Untreated Water</v>
      </c>
      <c r="O321">
        <v>45.14</v>
      </c>
      <c r="P321">
        <v>12</v>
      </c>
      <c r="Q321">
        <v>0.08</v>
      </c>
      <c r="R321">
        <v>7.3929999999999998</v>
      </c>
      <c r="S321">
        <v>2.5000000000000001E-2</v>
      </c>
      <c r="T321">
        <v>2.5000000000000001E-2</v>
      </c>
      <c r="U321">
        <v>5.75</v>
      </c>
      <c r="V321">
        <v>1E-3</v>
      </c>
      <c r="W321">
        <v>0.79</v>
      </c>
    </row>
    <row r="322" spans="1:23" x14ac:dyDescent="0.3">
      <c r="A322" t="s">
        <v>1307</v>
      </c>
      <c r="B322" t="s">
        <v>1308</v>
      </c>
      <c r="C322" s="1" t="str">
        <f t="shared" si="23"/>
        <v>21:1126</v>
      </c>
      <c r="D322" s="1" t="str">
        <f t="shared" si="24"/>
        <v>21:0250</v>
      </c>
      <c r="E322" t="s">
        <v>1309</v>
      </c>
      <c r="F322" t="s">
        <v>1310</v>
      </c>
      <c r="H322">
        <v>65.583889999999997</v>
      </c>
      <c r="I322">
        <v>-137.118664</v>
      </c>
      <c r="J322" s="1" t="str">
        <f t="shared" ref="J322:J385" si="25">HYPERLINK("http://geochem.nrcan.gc.ca/cdogs/content/kwd/kwd020018_e.htm", "Fluid (stream)")</f>
        <v>Fluid (stream)</v>
      </c>
      <c r="K322" s="1" t="str">
        <f t="shared" si="22"/>
        <v>Untreated Water</v>
      </c>
      <c r="O322">
        <v>47.14</v>
      </c>
      <c r="P322">
        <v>2.5</v>
      </c>
      <c r="Q322">
        <v>0.09</v>
      </c>
      <c r="R322">
        <v>4.7869999999999999</v>
      </c>
      <c r="S322">
        <v>2.5000000000000001E-2</v>
      </c>
      <c r="T322">
        <v>2.5000000000000001E-2</v>
      </c>
      <c r="U322">
        <v>3.99</v>
      </c>
      <c r="V322">
        <v>1E-3</v>
      </c>
      <c r="W322">
        <v>0.92</v>
      </c>
    </row>
    <row r="323" spans="1:23" x14ac:dyDescent="0.3">
      <c r="A323" t="s">
        <v>1311</v>
      </c>
      <c r="B323" t="s">
        <v>1312</v>
      </c>
      <c r="C323" s="1" t="str">
        <f t="shared" si="23"/>
        <v>21:1126</v>
      </c>
      <c r="D323" s="1" t="str">
        <f t="shared" si="24"/>
        <v>21:0250</v>
      </c>
      <c r="E323" t="s">
        <v>1313</v>
      </c>
      <c r="F323" t="s">
        <v>1314</v>
      </c>
      <c r="H323">
        <v>65.627891000000005</v>
      </c>
      <c r="I323">
        <v>-137.205658</v>
      </c>
      <c r="J323" s="1" t="str">
        <f t="shared" si="25"/>
        <v>Fluid (stream)</v>
      </c>
      <c r="K323" s="1" t="str">
        <f t="shared" si="22"/>
        <v>Untreated Water</v>
      </c>
      <c r="O323">
        <v>137.82</v>
      </c>
      <c r="P323">
        <v>2.5</v>
      </c>
      <c r="Q323">
        <v>0.4</v>
      </c>
      <c r="R323">
        <v>29.434000000000001</v>
      </c>
      <c r="S323">
        <v>1.45</v>
      </c>
      <c r="T323">
        <v>2.5000000000000001E-2</v>
      </c>
      <c r="U323">
        <v>62.89</v>
      </c>
      <c r="V323">
        <v>1E-3</v>
      </c>
      <c r="W323">
        <v>3</v>
      </c>
    </row>
    <row r="324" spans="1:23" x14ac:dyDescent="0.3">
      <c r="A324" t="s">
        <v>1315</v>
      </c>
      <c r="B324" t="s">
        <v>1316</v>
      </c>
      <c r="C324" s="1" t="str">
        <f t="shared" si="23"/>
        <v>21:1126</v>
      </c>
      <c r="D324" s="1" t="str">
        <f t="shared" si="24"/>
        <v>21:0250</v>
      </c>
      <c r="E324" t="s">
        <v>1317</v>
      </c>
      <c r="F324" t="s">
        <v>1318</v>
      </c>
      <c r="H324">
        <v>65.687284000000005</v>
      </c>
      <c r="I324">
        <v>-136.89265900000001</v>
      </c>
      <c r="J324" s="1" t="str">
        <f t="shared" si="25"/>
        <v>Fluid (stream)</v>
      </c>
      <c r="K324" s="1" t="str">
        <f t="shared" si="22"/>
        <v>Untreated Water</v>
      </c>
      <c r="O324">
        <v>43.74</v>
      </c>
      <c r="P324">
        <v>193</v>
      </c>
      <c r="Q324">
        <v>0.12</v>
      </c>
      <c r="R324">
        <v>7.5549999999999997</v>
      </c>
      <c r="S324">
        <v>0.83</v>
      </c>
      <c r="T324">
        <v>2.5000000000000001E-2</v>
      </c>
      <c r="U324">
        <v>10.09</v>
      </c>
      <c r="V324">
        <v>1E-3</v>
      </c>
      <c r="W324">
        <v>1.84</v>
      </c>
    </row>
    <row r="325" spans="1:23" x14ac:dyDescent="0.3">
      <c r="A325" t="s">
        <v>1319</v>
      </c>
      <c r="B325" t="s">
        <v>1320</v>
      </c>
      <c r="C325" s="1" t="str">
        <f t="shared" si="23"/>
        <v>21:1126</v>
      </c>
      <c r="D325" s="1" t="str">
        <f t="shared" si="24"/>
        <v>21:0250</v>
      </c>
      <c r="E325" t="s">
        <v>1321</v>
      </c>
      <c r="F325" t="s">
        <v>1322</v>
      </c>
      <c r="H325">
        <v>65.723085999999995</v>
      </c>
      <c r="I325">
        <v>-137.070652</v>
      </c>
      <c r="J325" s="1" t="str">
        <f t="shared" si="25"/>
        <v>Fluid (stream)</v>
      </c>
      <c r="K325" s="1" t="str">
        <f t="shared" si="22"/>
        <v>Untreated Water</v>
      </c>
      <c r="O325">
        <v>33.11</v>
      </c>
      <c r="P325">
        <v>319</v>
      </c>
      <c r="Q325">
        <v>7.0000000000000007E-2</v>
      </c>
      <c r="R325">
        <v>3.125</v>
      </c>
      <c r="S325">
        <v>0.6</v>
      </c>
      <c r="T325">
        <v>2.5000000000000001E-2</v>
      </c>
      <c r="U325">
        <v>6.25</v>
      </c>
      <c r="V325">
        <v>1E-3</v>
      </c>
      <c r="W325">
        <v>1.1299999999999999</v>
      </c>
    </row>
    <row r="326" spans="1:23" x14ac:dyDescent="0.3">
      <c r="A326" t="s">
        <v>1323</v>
      </c>
      <c r="B326" t="s">
        <v>1324</v>
      </c>
      <c r="C326" s="1" t="str">
        <f t="shared" si="23"/>
        <v>21:1126</v>
      </c>
      <c r="D326" s="1" t="str">
        <f t="shared" si="24"/>
        <v>21:0250</v>
      </c>
      <c r="E326" t="s">
        <v>1325</v>
      </c>
      <c r="F326" t="s">
        <v>1326</v>
      </c>
      <c r="H326">
        <v>65.625185999999999</v>
      </c>
      <c r="I326">
        <v>-136.958663</v>
      </c>
      <c r="J326" s="1" t="str">
        <f t="shared" si="25"/>
        <v>Fluid (stream)</v>
      </c>
      <c r="K326" s="1" t="str">
        <f t="shared" si="22"/>
        <v>Untreated Water</v>
      </c>
      <c r="O326">
        <v>39.869999999999997</v>
      </c>
      <c r="P326">
        <v>46</v>
      </c>
      <c r="Q326">
        <v>0.11</v>
      </c>
      <c r="R326">
        <v>5.8369999999999997</v>
      </c>
      <c r="S326">
        <v>0.4</v>
      </c>
      <c r="T326">
        <v>2.5000000000000001E-2</v>
      </c>
      <c r="U326">
        <v>13.21</v>
      </c>
      <c r="V326">
        <v>1E-3</v>
      </c>
      <c r="W326">
        <v>2.9</v>
      </c>
    </row>
    <row r="327" spans="1:23" x14ac:dyDescent="0.3">
      <c r="A327" t="s">
        <v>1327</v>
      </c>
      <c r="B327" t="s">
        <v>1328</v>
      </c>
      <c r="C327" s="1" t="str">
        <f t="shared" si="23"/>
        <v>21:1126</v>
      </c>
      <c r="D327" s="1" t="str">
        <f t="shared" si="24"/>
        <v>21:0250</v>
      </c>
      <c r="E327" t="s">
        <v>1329</v>
      </c>
      <c r="F327" t="s">
        <v>1330</v>
      </c>
      <c r="H327">
        <v>65.611785999999995</v>
      </c>
      <c r="I327">
        <v>-136.953665</v>
      </c>
      <c r="J327" s="1" t="str">
        <f t="shared" si="25"/>
        <v>Fluid (stream)</v>
      </c>
      <c r="K327" s="1" t="str">
        <f t="shared" si="22"/>
        <v>Untreated Water</v>
      </c>
      <c r="O327">
        <v>52.89</v>
      </c>
      <c r="P327">
        <v>14</v>
      </c>
      <c r="Q327">
        <v>0.4</v>
      </c>
      <c r="R327">
        <v>7.0730000000000004</v>
      </c>
      <c r="S327">
        <v>0.28999999999999998</v>
      </c>
      <c r="T327">
        <v>2.5000000000000001E-2</v>
      </c>
      <c r="U327">
        <v>19.32</v>
      </c>
      <c r="V327">
        <v>1E-3</v>
      </c>
      <c r="W327">
        <v>2.2200000000000002</v>
      </c>
    </row>
    <row r="328" spans="1:23" x14ac:dyDescent="0.3">
      <c r="A328" t="s">
        <v>1331</v>
      </c>
      <c r="B328" t="s">
        <v>1332</v>
      </c>
      <c r="C328" s="1" t="str">
        <f t="shared" si="23"/>
        <v>21:1126</v>
      </c>
      <c r="D328" s="1" t="str">
        <f t="shared" si="24"/>
        <v>21:0250</v>
      </c>
      <c r="E328" t="s">
        <v>1333</v>
      </c>
      <c r="F328" t="s">
        <v>1334</v>
      </c>
      <c r="H328">
        <v>65.515486999999993</v>
      </c>
      <c r="I328">
        <v>-136.87267600000001</v>
      </c>
      <c r="J328" s="1" t="str">
        <f t="shared" si="25"/>
        <v>Fluid (stream)</v>
      </c>
      <c r="K328" s="1" t="str">
        <f t="shared" si="22"/>
        <v>Untreated Water</v>
      </c>
      <c r="O328">
        <v>45.16</v>
      </c>
      <c r="P328">
        <v>7</v>
      </c>
      <c r="Q328">
        <v>0.12</v>
      </c>
      <c r="R328">
        <v>4.3949999999999996</v>
      </c>
      <c r="S328">
        <v>7.0000000000000007E-2</v>
      </c>
      <c r="T328">
        <v>2.5000000000000001E-2</v>
      </c>
      <c r="U328">
        <v>4.9400000000000004</v>
      </c>
      <c r="V328">
        <v>1E-3</v>
      </c>
      <c r="W328">
        <v>1.1000000000000001</v>
      </c>
    </row>
    <row r="329" spans="1:23" x14ac:dyDescent="0.3">
      <c r="A329" t="s">
        <v>1335</v>
      </c>
      <c r="B329" t="s">
        <v>1336</v>
      </c>
      <c r="C329" s="1" t="str">
        <f t="shared" si="23"/>
        <v>21:1126</v>
      </c>
      <c r="D329" s="1" t="str">
        <f t="shared" si="24"/>
        <v>21:0250</v>
      </c>
      <c r="E329" t="s">
        <v>1337</v>
      </c>
      <c r="F329" t="s">
        <v>1338</v>
      </c>
      <c r="H329">
        <v>65.538782999999995</v>
      </c>
      <c r="I329">
        <v>-136.71167700000001</v>
      </c>
      <c r="J329" s="1" t="str">
        <f t="shared" si="25"/>
        <v>Fluid (stream)</v>
      </c>
      <c r="K329" s="1" t="str">
        <f t="shared" si="22"/>
        <v>Untreated Water</v>
      </c>
      <c r="O329">
        <v>3.31</v>
      </c>
      <c r="P329">
        <v>595</v>
      </c>
      <c r="Q329">
        <v>0.2</v>
      </c>
      <c r="R329">
        <v>1.8660000000000001</v>
      </c>
      <c r="S329">
        <v>0.24</v>
      </c>
      <c r="T329">
        <v>2.5000000000000001E-2</v>
      </c>
      <c r="U329">
        <v>5.2</v>
      </c>
      <c r="V329">
        <v>1E-3</v>
      </c>
      <c r="W329">
        <v>2.65</v>
      </c>
    </row>
    <row r="330" spans="1:23" x14ac:dyDescent="0.3">
      <c r="A330" t="s">
        <v>1339</v>
      </c>
      <c r="B330" t="s">
        <v>1340</v>
      </c>
      <c r="C330" s="1" t="str">
        <f t="shared" si="23"/>
        <v>21:1126</v>
      </c>
      <c r="D330" s="1" t="str">
        <f t="shared" si="24"/>
        <v>21:0250</v>
      </c>
      <c r="E330" t="s">
        <v>1341</v>
      </c>
      <c r="F330" t="s">
        <v>1342</v>
      </c>
      <c r="H330">
        <v>65.674081000000001</v>
      </c>
      <c r="I330">
        <v>-136.721664</v>
      </c>
      <c r="J330" s="1" t="str">
        <f t="shared" si="25"/>
        <v>Fluid (stream)</v>
      </c>
      <c r="K330" s="1" t="str">
        <f t="shared" si="22"/>
        <v>Untreated Water</v>
      </c>
      <c r="O330">
        <v>32.880000000000003</v>
      </c>
      <c r="P330">
        <v>297</v>
      </c>
      <c r="Q330">
        <v>0.47</v>
      </c>
      <c r="R330">
        <v>25.384</v>
      </c>
      <c r="S330">
        <v>1.58</v>
      </c>
      <c r="T330">
        <v>2.5000000000000001E-2</v>
      </c>
      <c r="U330">
        <v>69.73</v>
      </c>
      <c r="V330">
        <v>1E-3</v>
      </c>
      <c r="W330">
        <v>2.78</v>
      </c>
    </row>
    <row r="331" spans="1:23" x14ac:dyDescent="0.3">
      <c r="A331" t="s">
        <v>1343</v>
      </c>
      <c r="B331" t="s">
        <v>1344</v>
      </c>
      <c r="C331" s="1" t="str">
        <f t="shared" si="23"/>
        <v>21:1126</v>
      </c>
      <c r="D331" s="1" t="str">
        <f t="shared" si="24"/>
        <v>21:0250</v>
      </c>
      <c r="E331" t="s">
        <v>1345</v>
      </c>
      <c r="F331" t="s">
        <v>1346</v>
      </c>
      <c r="H331">
        <v>65.746380000000002</v>
      </c>
      <c r="I331">
        <v>-136.747657</v>
      </c>
      <c r="J331" s="1" t="str">
        <f t="shared" si="25"/>
        <v>Fluid (stream)</v>
      </c>
      <c r="K331" s="1" t="str">
        <f t="shared" si="22"/>
        <v>Untreated Water</v>
      </c>
      <c r="O331">
        <v>26.56</v>
      </c>
      <c r="P331">
        <v>530</v>
      </c>
      <c r="Q331">
        <v>0.11</v>
      </c>
      <c r="R331">
        <v>2.6509999999999998</v>
      </c>
      <c r="S331">
        <v>0.45</v>
      </c>
      <c r="T331">
        <v>2.5000000000000001E-2</v>
      </c>
      <c r="U331">
        <v>6.47</v>
      </c>
      <c r="V331">
        <v>1E-3</v>
      </c>
      <c r="W331">
        <v>1.66</v>
      </c>
    </row>
    <row r="332" spans="1:23" x14ac:dyDescent="0.3">
      <c r="A332" t="s">
        <v>1347</v>
      </c>
      <c r="B332" t="s">
        <v>1348</v>
      </c>
      <c r="C332" s="1" t="str">
        <f t="shared" ref="C332:C363" si="26">HYPERLINK("http://geochem.nrcan.gc.ca/cdogs/content/bdl/bdl211126_e.htm", "21:1126")</f>
        <v>21:1126</v>
      </c>
      <c r="D332" s="1" t="str">
        <f t="shared" ref="D332:D363" si="27">HYPERLINK("http://geochem.nrcan.gc.ca/cdogs/content/svy/svy210250_e.htm", "21:0250")</f>
        <v>21:0250</v>
      </c>
      <c r="E332" t="s">
        <v>1349</v>
      </c>
      <c r="F332" t="s">
        <v>1350</v>
      </c>
      <c r="H332">
        <v>65.521879999999996</v>
      </c>
      <c r="I332">
        <v>-136.510683</v>
      </c>
      <c r="J332" s="1" t="str">
        <f t="shared" si="25"/>
        <v>Fluid (stream)</v>
      </c>
      <c r="K332" s="1" t="str">
        <f t="shared" ref="K332:K395" si="28">HYPERLINK("http://geochem.nrcan.gc.ca/cdogs/content/kwd/kwd080007_e.htm", "Untreated Water")</f>
        <v>Untreated Water</v>
      </c>
      <c r="O332">
        <v>10.38</v>
      </c>
      <c r="P332">
        <v>475</v>
      </c>
      <c r="Q332">
        <v>0.16</v>
      </c>
      <c r="R332">
        <v>7.6239999999999997</v>
      </c>
      <c r="S332">
        <v>2.14</v>
      </c>
      <c r="T332">
        <v>2.5000000000000001E-2</v>
      </c>
      <c r="U332">
        <v>17.07</v>
      </c>
      <c r="V332">
        <v>1E-3</v>
      </c>
      <c r="W332">
        <v>2.23</v>
      </c>
    </row>
    <row r="333" spans="1:23" x14ac:dyDescent="0.3">
      <c r="A333" t="s">
        <v>1351</v>
      </c>
      <c r="B333" t="s">
        <v>1352</v>
      </c>
      <c r="C333" s="1" t="str">
        <f t="shared" si="26"/>
        <v>21:1126</v>
      </c>
      <c r="D333" s="1" t="str">
        <f t="shared" si="27"/>
        <v>21:0250</v>
      </c>
      <c r="E333" t="s">
        <v>1353</v>
      </c>
      <c r="F333" t="s">
        <v>1354</v>
      </c>
      <c r="H333">
        <v>65.633077999999998</v>
      </c>
      <c r="I333">
        <v>-136.51467199999999</v>
      </c>
      <c r="J333" s="1" t="str">
        <f t="shared" si="25"/>
        <v>Fluid (stream)</v>
      </c>
      <c r="K333" s="1" t="str">
        <f t="shared" si="28"/>
        <v>Untreated Water</v>
      </c>
      <c r="O333">
        <v>9.65</v>
      </c>
      <c r="P333">
        <v>1507</v>
      </c>
      <c r="Q333">
        <v>0.45</v>
      </c>
      <c r="R333">
        <v>9.2319999999999993</v>
      </c>
      <c r="S333">
        <v>7.15</v>
      </c>
      <c r="T333">
        <v>2.5000000000000001E-2</v>
      </c>
      <c r="U333">
        <v>28.46</v>
      </c>
      <c r="V333">
        <v>1E-3</v>
      </c>
      <c r="W333">
        <v>2.94</v>
      </c>
    </row>
    <row r="334" spans="1:23" x14ac:dyDescent="0.3">
      <c r="A334" t="s">
        <v>1355</v>
      </c>
      <c r="B334" t="s">
        <v>1356</v>
      </c>
      <c r="C334" s="1" t="str">
        <f t="shared" si="26"/>
        <v>21:1126</v>
      </c>
      <c r="D334" s="1" t="str">
        <f t="shared" si="27"/>
        <v>21:0250</v>
      </c>
      <c r="E334" t="s">
        <v>1357</v>
      </c>
      <c r="F334" t="s">
        <v>1358</v>
      </c>
      <c r="H334">
        <v>65.688276999999999</v>
      </c>
      <c r="I334">
        <v>-136.532667</v>
      </c>
      <c r="J334" s="1" t="str">
        <f t="shared" si="25"/>
        <v>Fluid (stream)</v>
      </c>
      <c r="K334" s="1" t="str">
        <f t="shared" si="28"/>
        <v>Untreated Water</v>
      </c>
      <c r="O334">
        <v>7.69</v>
      </c>
      <c r="P334">
        <v>528</v>
      </c>
      <c r="Q334">
        <v>0.12</v>
      </c>
      <c r="R334">
        <v>1.4339999999999999</v>
      </c>
      <c r="S334">
        <v>0.09</v>
      </c>
      <c r="T334">
        <v>2.5000000000000001E-2</v>
      </c>
      <c r="U334">
        <v>0.85</v>
      </c>
      <c r="V334">
        <v>1E-3</v>
      </c>
      <c r="W334">
        <v>2.13</v>
      </c>
    </row>
    <row r="335" spans="1:23" x14ac:dyDescent="0.3">
      <c r="A335" t="s">
        <v>1359</v>
      </c>
      <c r="B335" t="s">
        <v>1360</v>
      </c>
      <c r="C335" s="1" t="str">
        <f t="shared" si="26"/>
        <v>21:1126</v>
      </c>
      <c r="D335" s="1" t="str">
        <f t="shared" si="27"/>
        <v>21:0250</v>
      </c>
      <c r="E335" t="s">
        <v>1361</v>
      </c>
      <c r="F335" t="s">
        <v>1362</v>
      </c>
      <c r="H335">
        <v>65.622872999999998</v>
      </c>
      <c r="I335">
        <v>-136.26867799999999</v>
      </c>
      <c r="J335" s="1" t="str">
        <f t="shared" si="25"/>
        <v>Fluid (stream)</v>
      </c>
      <c r="K335" s="1" t="str">
        <f t="shared" si="28"/>
        <v>Untreated Water</v>
      </c>
      <c r="O335">
        <v>2.17</v>
      </c>
      <c r="P335">
        <v>1094</v>
      </c>
      <c r="Q335">
        <v>0.1</v>
      </c>
      <c r="R335">
        <v>1.1579999999999999</v>
      </c>
      <c r="S335">
        <v>0.23</v>
      </c>
      <c r="T335">
        <v>2.5000000000000001E-2</v>
      </c>
      <c r="U335">
        <v>1.1200000000000001</v>
      </c>
      <c r="V335">
        <v>1E-3</v>
      </c>
      <c r="W335">
        <v>2.16</v>
      </c>
    </row>
    <row r="336" spans="1:23" x14ac:dyDescent="0.3">
      <c r="A336" t="s">
        <v>1363</v>
      </c>
      <c r="B336" t="s">
        <v>1364</v>
      </c>
      <c r="C336" s="1" t="str">
        <f t="shared" si="26"/>
        <v>21:1126</v>
      </c>
      <c r="D336" s="1" t="str">
        <f t="shared" si="27"/>
        <v>21:0250</v>
      </c>
      <c r="E336" t="s">
        <v>1365</v>
      </c>
      <c r="F336" t="s">
        <v>1366</v>
      </c>
      <c r="H336">
        <v>65.573175000000006</v>
      </c>
      <c r="I336">
        <v>-136.32768200000001</v>
      </c>
      <c r="J336" s="1" t="str">
        <f t="shared" si="25"/>
        <v>Fluid (stream)</v>
      </c>
      <c r="K336" s="1" t="str">
        <f t="shared" si="28"/>
        <v>Untreated Water</v>
      </c>
      <c r="O336">
        <v>10.68</v>
      </c>
      <c r="P336">
        <v>331</v>
      </c>
      <c r="Q336">
        <v>0.05</v>
      </c>
      <c r="R336">
        <v>3.4060000000000001</v>
      </c>
      <c r="S336">
        <v>0.67</v>
      </c>
      <c r="T336">
        <v>2.5000000000000001E-2</v>
      </c>
      <c r="U336">
        <v>7.79</v>
      </c>
      <c r="V336">
        <v>1E-3</v>
      </c>
      <c r="W336">
        <v>2.13</v>
      </c>
    </row>
    <row r="337" spans="1:23" x14ac:dyDescent="0.3">
      <c r="A337" t="s">
        <v>1367</v>
      </c>
      <c r="B337" t="s">
        <v>1368</v>
      </c>
      <c r="C337" s="1" t="str">
        <f t="shared" si="26"/>
        <v>21:1126</v>
      </c>
      <c r="D337" s="1" t="str">
        <f t="shared" si="27"/>
        <v>21:0250</v>
      </c>
      <c r="E337" t="s">
        <v>1369</v>
      </c>
      <c r="F337" t="s">
        <v>1370</v>
      </c>
      <c r="H337">
        <v>65.550371999999996</v>
      </c>
      <c r="I337">
        <v>-136.09968799999999</v>
      </c>
      <c r="J337" s="1" t="str">
        <f t="shared" si="25"/>
        <v>Fluid (stream)</v>
      </c>
      <c r="K337" s="1" t="str">
        <f t="shared" si="28"/>
        <v>Untreated Water</v>
      </c>
      <c r="O337">
        <v>2.96</v>
      </c>
      <c r="P337">
        <v>865</v>
      </c>
      <c r="Q337">
        <v>0.17</v>
      </c>
      <c r="R337">
        <v>1.635</v>
      </c>
      <c r="S337">
        <v>0.09</v>
      </c>
      <c r="T337">
        <v>2.5000000000000001E-2</v>
      </c>
      <c r="U337">
        <v>3.77</v>
      </c>
      <c r="V337">
        <v>1E-3</v>
      </c>
      <c r="W337">
        <v>1.86</v>
      </c>
    </row>
    <row r="338" spans="1:23" x14ac:dyDescent="0.3">
      <c r="A338" t="s">
        <v>1371</v>
      </c>
      <c r="B338" t="s">
        <v>1372</v>
      </c>
      <c r="C338" s="1" t="str">
        <f t="shared" si="26"/>
        <v>21:1126</v>
      </c>
      <c r="D338" s="1" t="str">
        <f t="shared" si="27"/>
        <v>21:0250</v>
      </c>
      <c r="E338" t="s">
        <v>1373</v>
      </c>
      <c r="F338" t="s">
        <v>1374</v>
      </c>
      <c r="H338">
        <v>65.584569999999999</v>
      </c>
      <c r="I338">
        <v>-136.04368600000001</v>
      </c>
      <c r="J338" s="1" t="str">
        <f t="shared" si="25"/>
        <v>Fluid (stream)</v>
      </c>
      <c r="K338" s="1" t="str">
        <f t="shared" si="28"/>
        <v>Untreated Water</v>
      </c>
      <c r="O338">
        <v>2.92</v>
      </c>
      <c r="P338">
        <v>609</v>
      </c>
      <c r="Q338">
        <v>0.06</v>
      </c>
      <c r="R338">
        <v>2.4980000000000002</v>
      </c>
      <c r="S338">
        <v>0.14000000000000001</v>
      </c>
      <c r="T338">
        <v>2.5000000000000001E-2</v>
      </c>
      <c r="U338">
        <v>2.67</v>
      </c>
      <c r="V338">
        <v>1E-3</v>
      </c>
      <c r="W338">
        <v>2.13</v>
      </c>
    </row>
    <row r="339" spans="1:23" x14ac:dyDescent="0.3">
      <c r="A339" t="s">
        <v>1375</v>
      </c>
      <c r="B339" t="s">
        <v>1376</v>
      </c>
      <c r="C339" s="1" t="str">
        <f t="shared" si="26"/>
        <v>21:1126</v>
      </c>
      <c r="D339" s="1" t="str">
        <f t="shared" si="27"/>
        <v>21:0250</v>
      </c>
      <c r="E339" t="s">
        <v>1377</v>
      </c>
      <c r="F339" t="s">
        <v>1378</v>
      </c>
      <c r="H339">
        <v>65.633471999999998</v>
      </c>
      <c r="I339">
        <v>-136.233678</v>
      </c>
      <c r="J339" s="1" t="str">
        <f t="shared" si="25"/>
        <v>Fluid (stream)</v>
      </c>
      <c r="K339" s="1" t="str">
        <f t="shared" si="28"/>
        <v>Untreated Water</v>
      </c>
      <c r="O339">
        <v>2.77</v>
      </c>
      <c r="P339">
        <v>1216</v>
      </c>
      <c r="Q339">
        <v>0.17</v>
      </c>
      <c r="R339">
        <v>1.581</v>
      </c>
      <c r="S339">
        <v>0.16</v>
      </c>
      <c r="T339">
        <v>2.5000000000000001E-2</v>
      </c>
      <c r="U339">
        <v>3.6</v>
      </c>
      <c r="V339">
        <v>1E-3</v>
      </c>
      <c r="W339">
        <v>2.39</v>
      </c>
    </row>
    <row r="340" spans="1:23" x14ac:dyDescent="0.3">
      <c r="A340" t="s">
        <v>1379</v>
      </c>
      <c r="B340" t="s">
        <v>1380</v>
      </c>
      <c r="C340" s="1" t="str">
        <f t="shared" si="26"/>
        <v>21:1126</v>
      </c>
      <c r="D340" s="1" t="str">
        <f t="shared" si="27"/>
        <v>21:0250</v>
      </c>
      <c r="E340" t="s">
        <v>1381</v>
      </c>
      <c r="F340" t="s">
        <v>1382</v>
      </c>
      <c r="H340">
        <v>66.929580000000001</v>
      </c>
      <c r="I340">
        <v>-137.96651199999999</v>
      </c>
      <c r="J340" s="1" t="str">
        <f t="shared" si="25"/>
        <v>Fluid (stream)</v>
      </c>
      <c r="K340" s="1" t="str">
        <f t="shared" si="28"/>
        <v>Untreated Water</v>
      </c>
      <c r="O340">
        <v>2.27</v>
      </c>
      <c r="P340">
        <v>675</v>
      </c>
      <c r="Q340">
        <v>0.17</v>
      </c>
      <c r="R340">
        <v>1.1579999999999999</v>
      </c>
      <c r="S340">
        <v>0.3</v>
      </c>
      <c r="T340">
        <v>2.5000000000000001E-2</v>
      </c>
      <c r="U340">
        <v>0.3</v>
      </c>
      <c r="V340">
        <v>1E-3</v>
      </c>
      <c r="W340">
        <v>2.78</v>
      </c>
    </row>
    <row r="341" spans="1:23" x14ac:dyDescent="0.3">
      <c r="A341" t="s">
        <v>1383</v>
      </c>
      <c r="B341" t="s">
        <v>1384</v>
      </c>
      <c r="C341" s="1" t="str">
        <f t="shared" si="26"/>
        <v>21:1126</v>
      </c>
      <c r="D341" s="1" t="str">
        <f t="shared" si="27"/>
        <v>21:0250</v>
      </c>
      <c r="E341" t="s">
        <v>1385</v>
      </c>
      <c r="F341" t="s">
        <v>1386</v>
      </c>
      <c r="H341">
        <v>66.588076999999998</v>
      </c>
      <c r="I341">
        <v>-137.50755899999999</v>
      </c>
      <c r="J341" s="1" t="str">
        <f t="shared" si="25"/>
        <v>Fluid (stream)</v>
      </c>
      <c r="K341" s="1" t="str">
        <f t="shared" si="28"/>
        <v>Untreated Water</v>
      </c>
      <c r="O341">
        <v>2.68</v>
      </c>
      <c r="P341">
        <v>660</v>
      </c>
      <c r="Q341">
        <v>0.11</v>
      </c>
      <c r="R341">
        <v>1.2949999999999999</v>
      </c>
      <c r="S341">
        <v>0.17</v>
      </c>
      <c r="T341">
        <v>2.5000000000000001E-2</v>
      </c>
      <c r="U341">
        <v>0.42</v>
      </c>
      <c r="V341">
        <v>1E-3</v>
      </c>
      <c r="W341">
        <v>2.39</v>
      </c>
    </row>
    <row r="342" spans="1:23" x14ac:dyDescent="0.3">
      <c r="A342" t="s">
        <v>1387</v>
      </c>
      <c r="B342" t="s">
        <v>1388</v>
      </c>
      <c r="C342" s="1" t="str">
        <f t="shared" si="26"/>
        <v>21:1126</v>
      </c>
      <c r="D342" s="1" t="str">
        <f t="shared" si="27"/>
        <v>21:0250</v>
      </c>
      <c r="E342" t="s">
        <v>1389</v>
      </c>
      <c r="F342" t="s">
        <v>1390</v>
      </c>
      <c r="H342">
        <v>66.774079</v>
      </c>
      <c r="I342">
        <v>-137.776533</v>
      </c>
      <c r="J342" s="1" t="str">
        <f t="shared" si="25"/>
        <v>Fluid (stream)</v>
      </c>
      <c r="K342" s="1" t="str">
        <f t="shared" si="28"/>
        <v>Untreated Water</v>
      </c>
      <c r="O342">
        <v>5.05</v>
      </c>
      <c r="P342">
        <v>232</v>
      </c>
      <c r="Q342">
        <v>2.5000000000000001E-2</v>
      </c>
      <c r="R342">
        <v>1.657</v>
      </c>
      <c r="S342">
        <v>0.4</v>
      </c>
      <c r="T342">
        <v>2.5000000000000001E-2</v>
      </c>
      <c r="U342">
        <v>0.28999999999999998</v>
      </c>
      <c r="V342">
        <v>1E-3</v>
      </c>
      <c r="W342">
        <v>2.2599999999999998</v>
      </c>
    </row>
    <row r="343" spans="1:23" x14ac:dyDescent="0.3">
      <c r="A343" t="s">
        <v>1391</v>
      </c>
      <c r="B343" t="s">
        <v>1392</v>
      </c>
      <c r="C343" s="1" t="str">
        <f t="shared" si="26"/>
        <v>21:1126</v>
      </c>
      <c r="D343" s="1" t="str">
        <f t="shared" si="27"/>
        <v>21:0250</v>
      </c>
      <c r="E343" t="s">
        <v>1393</v>
      </c>
      <c r="F343" t="s">
        <v>1394</v>
      </c>
      <c r="H343">
        <v>66.726070000000007</v>
      </c>
      <c r="I343">
        <v>-137.286553</v>
      </c>
      <c r="J343" s="1" t="str">
        <f t="shared" si="25"/>
        <v>Fluid (stream)</v>
      </c>
      <c r="K343" s="1" t="str">
        <f t="shared" si="28"/>
        <v>Untreated Water</v>
      </c>
      <c r="O343">
        <v>3.13</v>
      </c>
      <c r="P343">
        <v>664</v>
      </c>
      <c r="Q343">
        <v>0.15</v>
      </c>
      <c r="R343">
        <v>1.464</v>
      </c>
      <c r="S343">
        <v>0.39</v>
      </c>
      <c r="T343">
        <v>2.5000000000000001E-2</v>
      </c>
      <c r="U343">
        <v>1.92</v>
      </c>
      <c r="V343">
        <v>1E-3</v>
      </c>
      <c r="W343">
        <v>2.4500000000000002</v>
      </c>
    </row>
    <row r="344" spans="1:23" x14ac:dyDescent="0.3">
      <c r="A344" t="s">
        <v>1395</v>
      </c>
      <c r="B344" t="s">
        <v>1396</v>
      </c>
      <c r="C344" s="1" t="str">
        <f t="shared" si="26"/>
        <v>21:1126</v>
      </c>
      <c r="D344" s="1" t="str">
        <f t="shared" si="27"/>
        <v>21:0250</v>
      </c>
      <c r="E344" t="s">
        <v>1397</v>
      </c>
      <c r="F344" t="s">
        <v>1398</v>
      </c>
      <c r="H344">
        <v>66.864868000000001</v>
      </c>
      <c r="I344">
        <v>-137.33354</v>
      </c>
      <c r="J344" s="1" t="str">
        <f t="shared" si="25"/>
        <v>Fluid (stream)</v>
      </c>
      <c r="K344" s="1" t="str">
        <f t="shared" si="28"/>
        <v>Untreated Water</v>
      </c>
      <c r="O344">
        <v>3.27</v>
      </c>
      <c r="P344">
        <v>640</v>
      </c>
      <c r="Q344">
        <v>0.06</v>
      </c>
      <c r="R344">
        <v>1.4730000000000001</v>
      </c>
      <c r="S344">
        <v>0.28999999999999998</v>
      </c>
      <c r="T344">
        <v>2.5000000000000001E-2</v>
      </c>
      <c r="U344">
        <v>0.39</v>
      </c>
      <c r="V344">
        <v>1E-3</v>
      </c>
      <c r="W344">
        <v>2.2599999999999998</v>
      </c>
    </row>
    <row r="345" spans="1:23" x14ac:dyDescent="0.3">
      <c r="A345" t="s">
        <v>1399</v>
      </c>
      <c r="B345" t="s">
        <v>1400</v>
      </c>
      <c r="C345" s="1" t="str">
        <f t="shared" si="26"/>
        <v>21:1126</v>
      </c>
      <c r="D345" s="1" t="str">
        <f t="shared" si="27"/>
        <v>21:0250</v>
      </c>
      <c r="E345" t="s">
        <v>1401</v>
      </c>
      <c r="F345" t="s">
        <v>1402</v>
      </c>
      <c r="H345">
        <v>66.957161999999997</v>
      </c>
      <c r="I345">
        <v>-137.11053899999999</v>
      </c>
      <c r="J345" s="1" t="str">
        <f t="shared" si="25"/>
        <v>Fluid (stream)</v>
      </c>
      <c r="K345" s="1" t="str">
        <f t="shared" si="28"/>
        <v>Untreated Water</v>
      </c>
      <c r="O345">
        <v>5.27</v>
      </c>
      <c r="P345">
        <v>342</v>
      </c>
      <c r="Q345">
        <v>0.15</v>
      </c>
      <c r="R345">
        <v>2.1320000000000001</v>
      </c>
      <c r="S345">
        <v>0.14000000000000001</v>
      </c>
      <c r="T345">
        <v>2.5000000000000001E-2</v>
      </c>
      <c r="U345">
        <v>0.4</v>
      </c>
      <c r="V345">
        <v>1E-3</v>
      </c>
      <c r="W345">
        <v>1.87</v>
      </c>
    </row>
    <row r="346" spans="1:23" x14ac:dyDescent="0.3">
      <c r="A346" t="s">
        <v>1403</v>
      </c>
      <c r="B346" t="s">
        <v>1404</v>
      </c>
      <c r="C346" s="1" t="str">
        <f t="shared" si="26"/>
        <v>21:1126</v>
      </c>
      <c r="D346" s="1" t="str">
        <f t="shared" si="27"/>
        <v>21:0250</v>
      </c>
      <c r="E346" t="s">
        <v>1405</v>
      </c>
      <c r="F346" t="s">
        <v>1406</v>
      </c>
      <c r="H346">
        <v>66.777467000000001</v>
      </c>
      <c r="I346">
        <v>-137.196552</v>
      </c>
      <c r="J346" s="1" t="str">
        <f t="shared" si="25"/>
        <v>Fluid (stream)</v>
      </c>
      <c r="K346" s="1" t="str">
        <f t="shared" si="28"/>
        <v>Untreated Water</v>
      </c>
      <c r="O346">
        <v>3.12</v>
      </c>
      <c r="P346">
        <v>822</v>
      </c>
      <c r="Q346">
        <v>7.0000000000000007E-2</v>
      </c>
      <c r="R346">
        <v>1.2250000000000001</v>
      </c>
      <c r="S346">
        <v>0.1</v>
      </c>
      <c r="T346">
        <v>2.5000000000000001E-2</v>
      </c>
      <c r="U346">
        <v>0.73</v>
      </c>
      <c r="V346">
        <v>1E-3</v>
      </c>
      <c r="W346">
        <v>2.29</v>
      </c>
    </row>
    <row r="347" spans="1:23" x14ac:dyDescent="0.3">
      <c r="A347" t="s">
        <v>1407</v>
      </c>
      <c r="B347" t="s">
        <v>1408</v>
      </c>
      <c r="C347" s="1" t="str">
        <f t="shared" si="26"/>
        <v>21:1126</v>
      </c>
      <c r="D347" s="1" t="str">
        <f t="shared" si="27"/>
        <v>21:0250</v>
      </c>
      <c r="E347" t="s">
        <v>1409</v>
      </c>
      <c r="F347" t="s">
        <v>1410</v>
      </c>
      <c r="H347">
        <v>66.519484000000006</v>
      </c>
      <c r="I347">
        <v>-137.76755600000001</v>
      </c>
      <c r="J347" s="1" t="str">
        <f t="shared" si="25"/>
        <v>Fluid (stream)</v>
      </c>
      <c r="K347" s="1" t="str">
        <f t="shared" si="28"/>
        <v>Untreated Water</v>
      </c>
      <c r="O347">
        <v>3.75</v>
      </c>
      <c r="P347">
        <v>472</v>
      </c>
      <c r="Q347">
        <v>0.2</v>
      </c>
      <c r="R347">
        <v>1.452</v>
      </c>
      <c r="S347">
        <v>0.31</v>
      </c>
      <c r="T347">
        <v>2.5000000000000001E-2</v>
      </c>
      <c r="U347">
        <v>0.31</v>
      </c>
      <c r="V347">
        <v>1E-3</v>
      </c>
      <c r="W347">
        <v>2.69</v>
      </c>
    </row>
    <row r="348" spans="1:23" x14ac:dyDescent="0.3">
      <c r="A348" t="s">
        <v>1411</v>
      </c>
      <c r="B348" t="s">
        <v>1412</v>
      </c>
      <c r="C348" s="1" t="str">
        <f t="shared" si="26"/>
        <v>21:1126</v>
      </c>
      <c r="D348" s="1" t="str">
        <f t="shared" si="27"/>
        <v>21:0250</v>
      </c>
      <c r="E348" t="s">
        <v>1413</v>
      </c>
      <c r="F348" t="s">
        <v>1414</v>
      </c>
      <c r="H348">
        <v>66.484286999999995</v>
      </c>
      <c r="I348">
        <v>-137.901555</v>
      </c>
      <c r="J348" s="1" t="str">
        <f t="shared" si="25"/>
        <v>Fluid (stream)</v>
      </c>
      <c r="K348" s="1" t="str">
        <f t="shared" si="28"/>
        <v>Untreated Water</v>
      </c>
      <c r="O348">
        <v>4.97</v>
      </c>
      <c r="P348">
        <v>397</v>
      </c>
      <c r="Q348">
        <v>0.3</v>
      </c>
      <c r="R348">
        <v>1.585</v>
      </c>
      <c r="S348">
        <v>0.69</v>
      </c>
      <c r="T348">
        <v>2.5000000000000001E-2</v>
      </c>
      <c r="U348">
        <v>0.25</v>
      </c>
      <c r="V348">
        <v>1E-3</v>
      </c>
      <c r="W348">
        <v>2.98</v>
      </c>
    </row>
    <row r="349" spans="1:23" x14ac:dyDescent="0.3">
      <c r="A349" t="s">
        <v>1415</v>
      </c>
      <c r="B349" t="s">
        <v>1416</v>
      </c>
      <c r="C349" s="1" t="str">
        <f t="shared" si="26"/>
        <v>21:1126</v>
      </c>
      <c r="D349" s="1" t="str">
        <f t="shared" si="27"/>
        <v>21:0250</v>
      </c>
      <c r="E349" t="s">
        <v>1417</v>
      </c>
      <c r="F349" t="s">
        <v>1418</v>
      </c>
      <c r="H349">
        <v>66.417889000000002</v>
      </c>
      <c r="I349">
        <v>-137.969559</v>
      </c>
      <c r="J349" s="1" t="str">
        <f t="shared" si="25"/>
        <v>Fluid (stream)</v>
      </c>
      <c r="K349" s="1" t="str">
        <f t="shared" si="28"/>
        <v>Untreated Water</v>
      </c>
      <c r="O349">
        <v>3.92</v>
      </c>
      <c r="P349">
        <v>513</v>
      </c>
      <c r="Q349">
        <v>0.19</v>
      </c>
      <c r="R349">
        <v>1.3560000000000001</v>
      </c>
      <c r="S349">
        <v>0.95</v>
      </c>
      <c r="T349">
        <v>2.5000000000000001E-2</v>
      </c>
      <c r="U349">
        <v>0.32</v>
      </c>
      <c r="V349">
        <v>1E-3</v>
      </c>
      <c r="W349">
        <v>3.01</v>
      </c>
    </row>
    <row r="350" spans="1:23" x14ac:dyDescent="0.3">
      <c r="A350" t="s">
        <v>1419</v>
      </c>
      <c r="B350" t="s">
        <v>1420</v>
      </c>
      <c r="C350" s="1" t="str">
        <f t="shared" si="26"/>
        <v>21:1126</v>
      </c>
      <c r="D350" s="1" t="str">
        <f t="shared" si="27"/>
        <v>21:0250</v>
      </c>
      <c r="E350" t="s">
        <v>1421</v>
      </c>
      <c r="F350" t="s">
        <v>1422</v>
      </c>
      <c r="H350">
        <v>66.433678</v>
      </c>
      <c r="I350">
        <v>-137.42757499999999</v>
      </c>
      <c r="J350" s="1" t="str">
        <f t="shared" si="25"/>
        <v>Fluid (stream)</v>
      </c>
      <c r="K350" s="1" t="str">
        <f t="shared" si="28"/>
        <v>Untreated Water</v>
      </c>
      <c r="O350">
        <v>2.91</v>
      </c>
      <c r="P350">
        <v>679</v>
      </c>
      <c r="Q350">
        <v>2.5000000000000001E-2</v>
      </c>
      <c r="R350">
        <v>1.254</v>
      </c>
      <c r="S350">
        <v>0.56000000000000005</v>
      </c>
      <c r="T350">
        <v>2.5000000000000001E-2</v>
      </c>
      <c r="U350">
        <v>0.39</v>
      </c>
      <c r="V350">
        <v>1E-3</v>
      </c>
      <c r="W350">
        <v>2.5299999999999998</v>
      </c>
    </row>
    <row r="351" spans="1:23" x14ac:dyDescent="0.3">
      <c r="A351" t="s">
        <v>1423</v>
      </c>
      <c r="B351" t="s">
        <v>1424</v>
      </c>
      <c r="C351" s="1" t="str">
        <f t="shared" si="26"/>
        <v>21:1126</v>
      </c>
      <c r="D351" s="1" t="str">
        <f t="shared" si="27"/>
        <v>21:0250</v>
      </c>
      <c r="E351" t="s">
        <v>1425</v>
      </c>
      <c r="F351" t="s">
        <v>1426</v>
      </c>
      <c r="H351">
        <v>66.445683000000002</v>
      </c>
      <c r="I351">
        <v>-137.65456699999999</v>
      </c>
      <c r="J351" s="1" t="str">
        <f t="shared" si="25"/>
        <v>Fluid (stream)</v>
      </c>
      <c r="K351" s="1" t="str">
        <f t="shared" si="28"/>
        <v>Untreated Water</v>
      </c>
      <c r="O351">
        <v>4.29</v>
      </c>
      <c r="P351">
        <v>216</v>
      </c>
      <c r="Q351">
        <v>2.5000000000000001E-2</v>
      </c>
      <c r="R351">
        <v>1.6319999999999999</v>
      </c>
      <c r="S351">
        <v>1.0900000000000001</v>
      </c>
      <c r="T351">
        <v>2.5000000000000001E-2</v>
      </c>
      <c r="U351">
        <v>0.56000000000000005</v>
      </c>
      <c r="V351">
        <v>1E-3</v>
      </c>
      <c r="W351">
        <v>2.4</v>
      </c>
    </row>
    <row r="352" spans="1:23" x14ac:dyDescent="0.3">
      <c r="A352" t="s">
        <v>1427</v>
      </c>
      <c r="B352" t="s">
        <v>1428</v>
      </c>
      <c r="C352" s="1" t="str">
        <f t="shared" si="26"/>
        <v>21:1126</v>
      </c>
      <c r="D352" s="1" t="str">
        <f t="shared" si="27"/>
        <v>21:0250</v>
      </c>
      <c r="E352" t="s">
        <v>1429</v>
      </c>
      <c r="F352" t="s">
        <v>1430</v>
      </c>
      <c r="H352">
        <v>66.460289000000003</v>
      </c>
      <c r="I352">
        <v>-137.996554</v>
      </c>
      <c r="J352" s="1" t="str">
        <f t="shared" si="25"/>
        <v>Fluid (stream)</v>
      </c>
      <c r="K352" s="1" t="str">
        <f t="shared" si="28"/>
        <v>Untreated Water</v>
      </c>
      <c r="O352">
        <v>3.87</v>
      </c>
      <c r="P352">
        <v>614</v>
      </c>
      <c r="Q352">
        <v>0.15</v>
      </c>
      <c r="R352">
        <v>1.361</v>
      </c>
      <c r="S352">
        <v>1.27</v>
      </c>
      <c r="T352">
        <v>2.5000000000000001E-2</v>
      </c>
      <c r="U352">
        <v>0.55000000000000004</v>
      </c>
      <c r="V352">
        <v>1E-3</v>
      </c>
      <c r="W352">
        <v>2.94</v>
      </c>
    </row>
    <row r="353" spans="1:23" x14ac:dyDescent="0.3">
      <c r="A353" t="s">
        <v>1431</v>
      </c>
      <c r="B353" t="s">
        <v>1432</v>
      </c>
      <c r="C353" s="1" t="str">
        <f t="shared" si="26"/>
        <v>21:1126</v>
      </c>
      <c r="D353" s="1" t="str">
        <f t="shared" si="27"/>
        <v>21:0250</v>
      </c>
      <c r="E353" t="s">
        <v>1433</v>
      </c>
      <c r="F353" t="s">
        <v>1434</v>
      </c>
      <c r="H353">
        <v>66.713175000000007</v>
      </c>
      <c r="I353">
        <v>-137.54254599999999</v>
      </c>
      <c r="J353" s="1" t="str">
        <f t="shared" si="25"/>
        <v>Fluid (stream)</v>
      </c>
      <c r="K353" s="1" t="str">
        <f t="shared" si="28"/>
        <v>Untreated Water</v>
      </c>
      <c r="O353">
        <v>3.58</v>
      </c>
      <c r="P353">
        <v>596</v>
      </c>
      <c r="Q353">
        <v>2.5000000000000001E-2</v>
      </c>
      <c r="R353">
        <v>1.9359999999999999</v>
      </c>
      <c r="S353">
        <v>1.1100000000000001</v>
      </c>
      <c r="T353">
        <v>2.5000000000000001E-2</v>
      </c>
      <c r="U353">
        <v>1.18</v>
      </c>
      <c r="V353">
        <v>1E-3</v>
      </c>
      <c r="W353">
        <v>2.08</v>
      </c>
    </row>
    <row r="354" spans="1:23" x14ac:dyDescent="0.3">
      <c r="A354" t="s">
        <v>1435</v>
      </c>
      <c r="B354" t="s">
        <v>1436</v>
      </c>
      <c r="C354" s="1" t="str">
        <f t="shared" si="26"/>
        <v>21:1126</v>
      </c>
      <c r="D354" s="1" t="str">
        <f t="shared" si="27"/>
        <v>21:0250</v>
      </c>
      <c r="E354" t="s">
        <v>1437</v>
      </c>
      <c r="F354" t="s">
        <v>1438</v>
      </c>
      <c r="H354">
        <v>66.580281999999997</v>
      </c>
      <c r="I354">
        <v>-137.72355200000001</v>
      </c>
      <c r="J354" s="1" t="str">
        <f t="shared" si="25"/>
        <v>Fluid (stream)</v>
      </c>
      <c r="K354" s="1" t="str">
        <f t="shared" si="28"/>
        <v>Untreated Water</v>
      </c>
      <c r="O354">
        <v>4.59</v>
      </c>
      <c r="P354">
        <v>596</v>
      </c>
      <c r="Q354">
        <v>2.5000000000000001E-2</v>
      </c>
      <c r="R354">
        <v>1.52</v>
      </c>
      <c r="S354">
        <v>0.51</v>
      </c>
      <c r="T354">
        <v>2.5000000000000001E-2</v>
      </c>
      <c r="U354">
        <v>0.33</v>
      </c>
      <c r="V354">
        <v>1E-3</v>
      </c>
      <c r="W354">
        <v>2.58</v>
      </c>
    </row>
    <row r="355" spans="1:23" x14ac:dyDescent="0.3">
      <c r="A355" t="s">
        <v>1439</v>
      </c>
      <c r="B355" t="s">
        <v>1440</v>
      </c>
      <c r="C355" s="1" t="str">
        <f t="shared" si="26"/>
        <v>21:1126</v>
      </c>
      <c r="D355" s="1" t="str">
        <f t="shared" si="27"/>
        <v>21:0250</v>
      </c>
      <c r="E355" t="s">
        <v>1441</v>
      </c>
      <c r="F355" t="s">
        <v>1442</v>
      </c>
      <c r="H355">
        <v>66.517185999999995</v>
      </c>
      <c r="I355">
        <v>-137.899552</v>
      </c>
      <c r="J355" s="1" t="str">
        <f t="shared" si="25"/>
        <v>Fluid (stream)</v>
      </c>
      <c r="K355" s="1" t="str">
        <f t="shared" si="28"/>
        <v>Untreated Water</v>
      </c>
      <c r="O355">
        <v>4.07</v>
      </c>
      <c r="P355">
        <v>489</v>
      </c>
      <c r="Q355">
        <v>0.1</v>
      </c>
      <c r="R355">
        <v>1.4430000000000001</v>
      </c>
      <c r="S355">
        <v>0.55000000000000004</v>
      </c>
      <c r="T355">
        <v>2.5000000000000001E-2</v>
      </c>
      <c r="U355">
        <v>0.26</v>
      </c>
      <c r="V355">
        <v>1E-3</v>
      </c>
      <c r="W355">
        <v>2.73</v>
      </c>
    </row>
    <row r="356" spans="1:23" x14ac:dyDescent="0.3">
      <c r="A356" t="s">
        <v>1443</v>
      </c>
      <c r="B356" t="s">
        <v>1444</v>
      </c>
      <c r="C356" s="1" t="str">
        <f t="shared" si="26"/>
        <v>21:1126</v>
      </c>
      <c r="D356" s="1" t="str">
        <f t="shared" si="27"/>
        <v>21:0250</v>
      </c>
      <c r="E356" t="s">
        <v>1445</v>
      </c>
      <c r="F356" t="s">
        <v>1446</v>
      </c>
      <c r="H356">
        <v>66.377978999999996</v>
      </c>
      <c r="I356">
        <v>-137.41857999999999</v>
      </c>
      <c r="J356" s="1" t="str">
        <f t="shared" si="25"/>
        <v>Fluid (stream)</v>
      </c>
      <c r="K356" s="1" t="str">
        <f t="shared" si="28"/>
        <v>Untreated Water</v>
      </c>
      <c r="O356">
        <v>2.88</v>
      </c>
      <c r="P356">
        <v>351</v>
      </c>
      <c r="Q356">
        <v>2.5000000000000001E-2</v>
      </c>
      <c r="R356">
        <v>1.284</v>
      </c>
      <c r="S356">
        <v>0.61</v>
      </c>
      <c r="T356">
        <v>2.5000000000000001E-2</v>
      </c>
      <c r="U356">
        <v>0.39</v>
      </c>
      <c r="V356">
        <v>1E-3</v>
      </c>
      <c r="W356">
        <v>2.36</v>
      </c>
    </row>
    <row r="357" spans="1:23" x14ac:dyDescent="0.3">
      <c r="A357" t="s">
        <v>1447</v>
      </c>
      <c r="B357" t="s">
        <v>1448</v>
      </c>
      <c r="C357" s="1" t="str">
        <f t="shared" si="26"/>
        <v>21:1126</v>
      </c>
      <c r="D357" s="1" t="str">
        <f t="shared" si="27"/>
        <v>21:0250</v>
      </c>
      <c r="E357" t="s">
        <v>1449</v>
      </c>
      <c r="F357" t="s">
        <v>1450</v>
      </c>
      <c r="H357">
        <v>66.28689</v>
      </c>
      <c r="I357">
        <v>-137.86557500000001</v>
      </c>
      <c r="J357" s="1" t="str">
        <f t="shared" si="25"/>
        <v>Fluid (stream)</v>
      </c>
      <c r="K357" s="1" t="str">
        <f t="shared" si="28"/>
        <v>Untreated Water</v>
      </c>
      <c r="O357">
        <v>3.57</v>
      </c>
      <c r="P357">
        <v>357</v>
      </c>
      <c r="Q357">
        <v>0.05</v>
      </c>
      <c r="R357">
        <v>1.2749999999999999</v>
      </c>
      <c r="S357">
        <v>1.74</v>
      </c>
      <c r="T357">
        <v>2.5000000000000001E-2</v>
      </c>
      <c r="U357">
        <v>0.96</v>
      </c>
      <c r="V357">
        <v>1E-3</v>
      </c>
      <c r="W357">
        <v>2.81</v>
      </c>
    </row>
    <row r="358" spans="1:23" x14ac:dyDescent="0.3">
      <c r="A358" t="s">
        <v>1451</v>
      </c>
      <c r="B358" t="s">
        <v>1452</v>
      </c>
      <c r="C358" s="1" t="str">
        <f t="shared" si="26"/>
        <v>21:1126</v>
      </c>
      <c r="D358" s="1" t="str">
        <f t="shared" si="27"/>
        <v>21:0250</v>
      </c>
      <c r="E358" t="s">
        <v>1453</v>
      </c>
      <c r="F358" t="s">
        <v>1454</v>
      </c>
      <c r="H358">
        <v>66.275586000000004</v>
      </c>
      <c r="I358">
        <v>-137.63858300000001</v>
      </c>
      <c r="J358" s="1" t="str">
        <f t="shared" si="25"/>
        <v>Fluid (stream)</v>
      </c>
      <c r="K358" s="1" t="str">
        <f t="shared" si="28"/>
        <v>Untreated Water</v>
      </c>
      <c r="O358">
        <v>3.35</v>
      </c>
      <c r="P358">
        <v>439</v>
      </c>
      <c r="Q358">
        <v>0.14000000000000001</v>
      </c>
      <c r="R358">
        <v>1.17</v>
      </c>
      <c r="S358">
        <v>0.53</v>
      </c>
      <c r="T358">
        <v>2.5000000000000001E-2</v>
      </c>
      <c r="U358">
        <v>0.26</v>
      </c>
      <c r="V358">
        <v>1E-3</v>
      </c>
      <c r="W358">
        <v>2.59</v>
      </c>
    </row>
    <row r="359" spans="1:23" x14ac:dyDescent="0.3">
      <c r="A359" t="s">
        <v>1455</v>
      </c>
      <c r="B359" t="s">
        <v>1456</v>
      </c>
      <c r="C359" s="1" t="str">
        <f t="shared" si="26"/>
        <v>21:1126</v>
      </c>
      <c r="D359" s="1" t="str">
        <f t="shared" si="27"/>
        <v>21:0250</v>
      </c>
      <c r="E359" t="s">
        <v>1457</v>
      </c>
      <c r="F359" t="s">
        <v>1458</v>
      </c>
      <c r="H359">
        <v>66.272882999999993</v>
      </c>
      <c r="I359">
        <v>-137.52258699999999</v>
      </c>
      <c r="J359" s="1" t="str">
        <f t="shared" si="25"/>
        <v>Fluid (stream)</v>
      </c>
      <c r="K359" s="1" t="str">
        <f t="shared" si="28"/>
        <v>Untreated Water</v>
      </c>
      <c r="O359">
        <v>3.21</v>
      </c>
      <c r="P359">
        <v>330</v>
      </c>
      <c r="Q359">
        <v>0.14000000000000001</v>
      </c>
      <c r="R359">
        <v>1.123</v>
      </c>
      <c r="S359">
        <v>0.74</v>
      </c>
      <c r="T359">
        <v>2.5000000000000001E-2</v>
      </c>
      <c r="U359">
        <v>0.39</v>
      </c>
      <c r="V359">
        <v>1E-3</v>
      </c>
      <c r="W359">
        <v>2.62</v>
      </c>
    </row>
    <row r="360" spans="1:23" x14ac:dyDescent="0.3">
      <c r="A360" t="s">
        <v>1459</v>
      </c>
      <c r="B360" t="s">
        <v>1460</v>
      </c>
      <c r="C360" s="1" t="str">
        <f t="shared" si="26"/>
        <v>21:1126</v>
      </c>
      <c r="D360" s="1" t="str">
        <f t="shared" si="27"/>
        <v>21:0250</v>
      </c>
      <c r="E360" t="s">
        <v>1461</v>
      </c>
      <c r="F360" t="s">
        <v>1462</v>
      </c>
      <c r="H360">
        <v>66.313378999999998</v>
      </c>
      <c r="I360">
        <v>-137.33958899999999</v>
      </c>
      <c r="J360" s="1" t="str">
        <f t="shared" si="25"/>
        <v>Fluid (stream)</v>
      </c>
      <c r="K360" s="1" t="str">
        <f t="shared" si="28"/>
        <v>Untreated Water</v>
      </c>
      <c r="O360">
        <v>3.33</v>
      </c>
      <c r="P360">
        <v>380</v>
      </c>
      <c r="Q360">
        <v>0.18</v>
      </c>
      <c r="R360">
        <v>1.3859999999999999</v>
      </c>
      <c r="S360">
        <v>0.75</v>
      </c>
      <c r="T360">
        <v>2.5000000000000001E-2</v>
      </c>
      <c r="U360">
        <v>0.45</v>
      </c>
      <c r="V360">
        <v>1E-3</v>
      </c>
      <c r="W360">
        <v>2.78</v>
      </c>
    </row>
    <row r="361" spans="1:23" x14ac:dyDescent="0.3">
      <c r="A361" t="s">
        <v>1463</v>
      </c>
      <c r="B361" t="s">
        <v>1464</v>
      </c>
      <c r="C361" s="1" t="str">
        <f t="shared" si="26"/>
        <v>21:1126</v>
      </c>
      <c r="D361" s="1" t="str">
        <f t="shared" si="27"/>
        <v>21:0250</v>
      </c>
      <c r="E361" t="s">
        <v>1465</v>
      </c>
      <c r="F361" t="s">
        <v>1466</v>
      </c>
      <c r="H361">
        <v>66.679097999999996</v>
      </c>
      <c r="I361">
        <v>-138.62751</v>
      </c>
      <c r="J361" s="1" t="str">
        <f t="shared" si="25"/>
        <v>Fluid (stream)</v>
      </c>
      <c r="K361" s="1" t="str">
        <f t="shared" si="28"/>
        <v>Untreated Water</v>
      </c>
      <c r="O361">
        <v>2.35</v>
      </c>
      <c r="P361">
        <v>381</v>
      </c>
      <c r="Q361">
        <v>0.16</v>
      </c>
      <c r="R361">
        <v>1.1879999999999999</v>
      </c>
      <c r="S361">
        <v>0.85</v>
      </c>
      <c r="T361">
        <v>2.5000000000000001E-2</v>
      </c>
      <c r="U361">
        <v>0.46</v>
      </c>
      <c r="V361">
        <v>1E-3</v>
      </c>
      <c r="W361">
        <v>0.93</v>
      </c>
    </row>
    <row r="362" spans="1:23" x14ac:dyDescent="0.3">
      <c r="A362" t="s">
        <v>1467</v>
      </c>
      <c r="B362" t="s">
        <v>1468</v>
      </c>
      <c r="C362" s="1" t="str">
        <f t="shared" si="26"/>
        <v>21:1126</v>
      </c>
      <c r="D362" s="1" t="str">
        <f t="shared" si="27"/>
        <v>21:0250</v>
      </c>
      <c r="E362" t="s">
        <v>1469</v>
      </c>
      <c r="F362" t="s">
        <v>1470</v>
      </c>
      <c r="H362">
        <v>66.807205999999994</v>
      </c>
      <c r="I362">
        <v>-139.06948299999999</v>
      </c>
      <c r="J362" s="1" t="str">
        <f t="shared" si="25"/>
        <v>Fluid (stream)</v>
      </c>
      <c r="K362" s="1" t="str">
        <f t="shared" si="28"/>
        <v>Untreated Water</v>
      </c>
      <c r="O362">
        <v>2.23</v>
      </c>
      <c r="P362">
        <v>562</v>
      </c>
      <c r="Q362">
        <v>0.2</v>
      </c>
      <c r="R362">
        <v>1.2789999999999999</v>
      </c>
      <c r="S362">
        <v>0.72</v>
      </c>
      <c r="T362">
        <v>2.5000000000000001E-2</v>
      </c>
      <c r="U362">
        <v>0.59</v>
      </c>
      <c r="V362">
        <v>1E-3</v>
      </c>
      <c r="W362">
        <v>2.56</v>
      </c>
    </row>
    <row r="363" spans="1:23" x14ac:dyDescent="0.3">
      <c r="A363" t="s">
        <v>1471</v>
      </c>
      <c r="B363" t="s">
        <v>1472</v>
      </c>
      <c r="C363" s="1" t="str">
        <f t="shared" si="26"/>
        <v>21:1126</v>
      </c>
      <c r="D363" s="1" t="str">
        <f t="shared" si="27"/>
        <v>21:0250</v>
      </c>
      <c r="E363" t="s">
        <v>1473</v>
      </c>
      <c r="F363" t="s">
        <v>1474</v>
      </c>
      <c r="H363">
        <v>66.994000999999997</v>
      </c>
      <c r="I363">
        <v>-138.973468</v>
      </c>
      <c r="J363" s="1" t="str">
        <f t="shared" si="25"/>
        <v>Fluid (stream)</v>
      </c>
      <c r="K363" s="1" t="str">
        <f t="shared" si="28"/>
        <v>Untreated Water</v>
      </c>
      <c r="O363">
        <v>2.78</v>
      </c>
      <c r="P363">
        <v>1010</v>
      </c>
      <c r="Q363">
        <v>0.19</v>
      </c>
      <c r="R363">
        <v>1.6839999999999999</v>
      </c>
      <c r="S363">
        <v>1.01</v>
      </c>
      <c r="T363">
        <v>2.5000000000000001E-2</v>
      </c>
      <c r="U363">
        <v>0.87</v>
      </c>
      <c r="V363">
        <v>1E-3</v>
      </c>
      <c r="W363">
        <v>2.5299999999999998</v>
      </c>
    </row>
    <row r="364" spans="1:23" x14ac:dyDescent="0.3">
      <c r="A364" t="s">
        <v>1475</v>
      </c>
      <c r="B364" t="s">
        <v>1476</v>
      </c>
      <c r="C364" s="1" t="str">
        <f t="shared" ref="C364:C395" si="29">HYPERLINK("http://geochem.nrcan.gc.ca/cdogs/content/bdl/bdl211126_e.htm", "21:1126")</f>
        <v>21:1126</v>
      </c>
      <c r="D364" s="1" t="str">
        <f t="shared" ref="D364:D395" si="30">HYPERLINK("http://geochem.nrcan.gc.ca/cdogs/content/svy/svy210250_e.htm", "21:0250")</f>
        <v>21:0250</v>
      </c>
      <c r="E364" t="s">
        <v>1477</v>
      </c>
      <c r="F364" t="s">
        <v>1478</v>
      </c>
      <c r="H364">
        <v>66.729999000000007</v>
      </c>
      <c r="I364">
        <v>-138.70350199999999</v>
      </c>
      <c r="J364" s="1" t="str">
        <f t="shared" si="25"/>
        <v>Fluid (stream)</v>
      </c>
      <c r="K364" s="1" t="str">
        <f t="shared" si="28"/>
        <v>Untreated Water</v>
      </c>
      <c r="O364">
        <v>1.82</v>
      </c>
      <c r="P364">
        <v>293</v>
      </c>
      <c r="Q364">
        <v>0.34</v>
      </c>
      <c r="R364">
        <v>1.018</v>
      </c>
      <c r="S364">
        <v>2.64</v>
      </c>
      <c r="T364">
        <v>2.5000000000000001E-2</v>
      </c>
      <c r="U364">
        <v>1.94</v>
      </c>
      <c r="V364">
        <v>1E-3</v>
      </c>
      <c r="W364">
        <v>2.34</v>
      </c>
    </row>
    <row r="365" spans="1:23" x14ac:dyDescent="0.3">
      <c r="A365" t="s">
        <v>1479</v>
      </c>
      <c r="B365" t="s">
        <v>1480</v>
      </c>
      <c r="C365" s="1" t="str">
        <f t="shared" si="29"/>
        <v>21:1126</v>
      </c>
      <c r="D365" s="1" t="str">
        <f t="shared" si="30"/>
        <v>21:0250</v>
      </c>
      <c r="E365" t="s">
        <v>1481</v>
      </c>
      <c r="F365" t="s">
        <v>1482</v>
      </c>
      <c r="H365">
        <v>66.707198000000005</v>
      </c>
      <c r="I365">
        <v>-138.60450800000001</v>
      </c>
      <c r="J365" s="1" t="str">
        <f t="shared" si="25"/>
        <v>Fluid (stream)</v>
      </c>
      <c r="K365" s="1" t="str">
        <f t="shared" si="28"/>
        <v>Untreated Water</v>
      </c>
      <c r="O365">
        <v>2.5499999999999998</v>
      </c>
      <c r="P365">
        <v>483</v>
      </c>
      <c r="Q365">
        <v>0.45</v>
      </c>
      <c r="R365">
        <v>1.462</v>
      </c>
      <c r="S365">
        <v>1.1299999999999999</v>
      </c>
      <c r="T365">
        <v>2.5000000000000001E-2</v>
      </c>
      <c r="U365">
        <v>1.27</v>
      </c>
      <c r="V365">
        <v>1E-3</v>
      </c>
      <c r="W365">
        <v>1.37</v>
      </c>
    </row>
    <row r="366" spans="1:23" x14ac:dyDescent="0.3">
      <c r="A366" t="s">
        <v>1483</v>
      </c>
      <c r="B366" t="s">
        <v>1484</v>
      </c>
      <c r="C366" s="1" t="str">
        <f t="shared" si="29"/>
        <v>21:1126</v>
      </c>
      <c r="D366" s="1" t="str">
        <f t="shared" si="30"/>
        <v>21:0250</v>
      </c>
      <c r="E366" t="s">
        <v>1485</v>
      </c>
      <c r="F366" t="s">
        <v>1486</v>
      </c>
      <c r="H366">
        <v>66.761086000000006</v>
      </c>
      <c r="I366">
        <v>-138.09952200000001</v>
      </c>
      <c r="J366" s="1" t="str">
        <f t="shared" si="25"/>
        <v>Fluid (stream)</v>
      </c>
      <c r="K366" s="1" t="str">
        <f t="shared" si="28"/>
        <v>Untreated Water</v>
      </c>
      <c r="O366">
        <v>3.59</v>
      </c>
      <c r="P366">
        <v>471</v>
      </c>
      <c r="Q366">
        <v>0.17</v>
      </c>
      <c r="R366">
        <v>1.6319999999999999</v>
      </c>
      <c r="S366">
        <v>0.48</v>
      </c>
      <c r="T366">
        <v>2.5000000000000001E-2</v>
      </c>
      <c r="U366">
        <v>0.27</v>
      </c>
      <c r="V366">
        <v>1E-3</v>
      </c>
      <c r="W366">
        <v>2.27</v>
      </c>
    </row>
    <row r="367" spans="1:23" x14ac:dyDescent="0.3">
      <c r="A367" t="s">
        <v>1487</v>
      </c>
      <c r="B367" t="s">
        <v>1488</v>
      </c>
      <c r="C367" s="1" t="str">
        <f t="shared" si="29"/>
        <v>21:1126</v>
      </c>
      <c r="D367" s="1" t="str">
        <f t="shared" si="30"/>
        <v>21:0250</v>
      </c>
      <c r="E367" t="s">
        <v>1489</v>
      </c>
      <c r="F367" t="s">
        <v>1490</v>
      </c>
      <c r="H367">
        <v>66.960481999999999</v>
      </c>
      <c r="I367">
        <v>-138.072506</v>
      </c>
      <c r="J367" s="1" t="str">
        <f t="shared" si="25"/>
        <v>Fluid (stream)</v>
      </c>
      <c r="K367" s="1" t="str">
        <f t="shared" si="28"/>
        <v>Untreated Water</v>
      </c>
      <c r="O367">
        <v>2.5499999999999998</v>
      </c>
      <c r="P367">
        <v>699</v>
      </c>
      <c r="Q367">
        <v>0.25</v>
      </c>
      <c r="R367">
        <v>1.4630000000000001</v>
      </c>
      <c r="S367">
        <v>0.78</v>
      </c>
      <c r="T367">
        <v>2.5000000000000001E-2</v>
      </c>
      <c r="U367">
        <v>0.31</v>
      </c>
      <c r="V367">
        <v>1E-3</v>
      </c>
      <c r="W367">
        <v>3.4</v>
      </c>
    </row>
    <row r="368" spans="1:23" x14ac:dyDescent="0.3">
      <c r="A368" t="s">
        <v>1491</v>
      </c>
      <c r="B368" t="s">
        <v>1492</v>
      </c>
      <c r="C368" s="1" t="str">
        <f t="shared" si="29"/>
        <v>21:1126</v>
      </c>
      <c r="D368" s="1" t="str">
        <f t="shared" si="30"/>
        <v>21:0250</v>
      </c>
      <c r="E368" t="s">
        <v>1493</v>
      </c>
      <c r="F368" t="s">
        <v>1494</v>
      </c>
      <c r="H368">
        <v>66.628799000000001</v>
      </c>
      <c r="I368">
        <v>-138.63251500000001</v>
      </c>
      <c r="J368" s="1" t="str">
        <f t="shared" si="25"/>
        <v>Fluid (stream)</v>
      </c>
      <c r="K368" s="1" t="str">
        <f t="shared" si="28"/>
        <v>Untreated Water</v>
      </c>
      <c r="O368">
        <v>1.66</v>
      </c>
      <c r="P368">
        <v>372</v>
      </c>
      <c r="Q368">
        <v>0.33</v>
      </c>
      <c r="R368">
        <v>1.097</v>
      </c>
      <c r="S368">
        <v>1.46</v>
      </c>
      <c r="T368">
        <v>2.5000000000000001E-2</v>
      </c>
      <c r="U368">
        <v>2.0099999999999998</v>
      </c>
      <c r="V368">
        <v>1E-3</v>
      </c>
      <c r="W368">
        <v>2.5499999999999998</v>
      </c>
    </row>
    <row r="369" spans="1:23" x14ac:dyDescent="0.3">
      <c r="A369" t="s">
        <v>1495</v>
      </c>
      <c r="B369" t="s">
        <v>1496</v>
      </c>
      <c r="C369" s="1" t="str">
        <f t="shared" si="29"/>
        <v>21:1126</v>
      </c>
      <c r="D369" s="1" t="str">
        <f t="shared" si="30"/>
        <v>21:0250</v>
      </c>
      <c r="E369" t="s">
        <v>1497</v>
      </c>
      <c r="F369" t="s">
        <v>1498</v>
      </c>
      <c r="H369">
        <v>66.657702</v>
      </c>
      <c r="I369">
        <v>-138.78250600000001</v>
      </c>
      <c r="J369" s="1" t="str">
        <f t="shared" si="25"/>
        <v>Fluid (stream)</v>
      </c>
      <c r="K369" s="1" t="str">
        <f t="shared" si="28"/>
        <v>Untreated Water</v>
      </c>
      <c r="O369">
        <v>2.48</v>
      </c>
      <c r="P369">
        <v>1318</v>
      </c>
      <c r="Q369">
        <v>0.2</v>
      </c>
      <c r="R369">
        <v>1.1890000000000001</v>
      </c>
      <c r="S369">
        <v>0.52</v>
      </c>
      <c r="T369">
        <v>2.5000000000000001E-2</v>
      </c>
      <c r="U369">
        <v>0.49</v>
      </c>
      <c r="V369">
        <v>1E-3</v>
      </c>
      <c r="W369">
        <v>1.32</v>
      </c>
    </row>
    <row r="370" spans="1:23" x14ac:dyDescent="0.3">
      <c r="A370" t="s">
        <v>1499</v>
      </c>
      <c r="B370" t="s">
        <v>1500</v>
      </c>
      <c r="C370" s="1" t="str">
        <f t="shared" si="29"/>
        <v>21:1126</v>
      </c>
      <c r="D370" s="1" t="str">
        <f t="shared" si="30"/>
        <v>21:0250</v>
      </c>
      <c r="E370" t="s">
        <v>1501</v>
      </c>
      <c r="F370" t="s">
        <v>1502</v>
      </c>
      <c r="H370">
        <v>66.638088999999994</v>
      </c>
      <c r="I370">
        <v>-138.14653200000001</v>
      </c>
      <c r="J370" s="1" t="str">
        <f t="shared" si="25"/>
        <v>Fluid (stream)</v>
      </c>
      <c r="K370" s="1" t="str">
        <f t="shared" si="28"/>
        <v>Untreated Water</v>
      </c>
      <c r="O370">
        <v>2.1800000000000002</v>
      </c>
      <c r="P370">
        <v>622</v>
      </c>
      <c r="Q370">
        <v>0.35</v>
      </c>
      <c r="R370">
        <v>1.288</v>
      </c>
      <c r="S370">
        <v>0.85</v>
      </c>
      <c r="T370">
        <v>2.5000000000000001E-2</v>
      </c>
      <c r="U370">
        <v>1.18</v>
      </c>
      <c r="V370">
        <v>1E-3</v>
      </c>
      <c r="W370">
        <v>3.12</v>
      </c>
    </row>
    <row r="371" spans="1:23" x14ac:dyDescent="0.3">
      <c r="A371" t="s">
        <v>1503</v>
      </c>
      <c r="B371" t="s">
        <v>1504</v>
      </c>
      <c r="C371" s="1" t="str">
        <f t="shared" si="29"/>
        <v>21:1126</v>
      </c>
      <c r="D371" s="1" t="str">
        <f t="shared" si="30"/>
        <v>21:0250</v>
      </c>
      <c r="E371" t="s">
        <v>1505</v>
      </c>
      <c r="F371" t="s">
        <v>1506</v>
      </c>
      <c r="H371">
        <v>66.884988000000007</v>
      </c>
      <c r="I371">
        <v>-138.278504</v>
      </c>
      <c r="J371" s="1" t="str">
        <f t="shared" si="25"/>
        <v>Fluid (stream)</v>
      </c>
      <c r="K371" s="1" t="str">
        <f t="shared" si="28"/>
        <v>Untreated Water</v>
      </c>
      <c r="O371">
        <v>2.93</v>
      </c>
      <c r="P371">
        <v>532</v>
      </c>
      <c r="Q371">
        <v>0.77</v>
      </c>
      <c r="R371">
        <v>1.792</v>
      </c>
      <c r="S371">
        <v>5.58</v>
      </c>
      <c r="T371">
        <v>2.5000000000000001E-2</v>
      </c>
      <c r="U371">
        <v>4.17</v>
      </c>
      <c r="V371">
        <v>1E-3</v>
      </c>
      <c r="W371">
        <v>2.96</v>
      </c>
    </row>
    <row r="372" spans="1:23" x14ac:dyDescent="0.3">
      <c r="A372" t="s">
        <v>1507</v>
      </c>
      <c r="B372" t="s">
        <v>1508</v>
      </c>
      <c r="C372" s="1" t="str">
        <f t="shared" si="29"/>
        <v>21:1126</v>
      </c>
      <c r="D372" s="1" t="str">
        <f t="shared" si="30"/>
        <v>21:0250</v>
      </c>
      <c r="E372" t="s">
        <v>1509</v>
      </c>
      <c r="F372" t="s">
        <v>1510</v>
      </c>
      <c r="H372">
        <v>66.869390999999993</v>
      </c>
      <c r="I372">
        <v>-138.40350100000001</v>
      </c>
      <c r="J372" s="1" t="str">
        <f t="shared" si="25"/>
        <v>Fluid (stream)</v>
      </c>
      <c r="K372" s="1" t="str">
        <f t="shared" si="28"/>
        <v>Untreated Water</v>
      </c>
      <c r="O372">
        <v>6.89</v>
      </c>
      <c r="P372">
        <v>403</v>
      </c>
      <c r="Q372">
        <v>1.19</v>
      </c>
      <c r="R372">
        <v>6.2430000000000003</v>
      </c>
      <c r="S372">
        <v>18.760000000000002</v>
      </c>
      <c r="T372">
        <v>2.5000000000000001E-2</v>
      </c>
      <c r="U372">
        <v>23.33</v>
      </c>
      <c r="V372">
        <v>1E-3</v>
      </c>
      <c r="W372">
        <v>1.02</v>
      </c>
    </row>
    <row r="373" spans="1:23" x14ac:dyDescent="0.3">
      <c r="A373" t="s">
        <v>1511</v>
      </c>
      <c r="B373" t="s">
        <v>1512</v>
      </c>
      <c r="C373" s="1" t="str">
        <f t="shared" si="29"/>
        <v>21:1126</v>
      </c>
      <c r="D373" s="1" t="str">
        <f t="shared" si="30"/>
        <v>21:0250</v>
      </c>
      <c r="E373" t="s">
        <v>1513</v>
      </c>
      <c r="F373" t="s">
        <v>1514</v>
      </c>
      <c r="H373">
        <v>66.913194000000004</v>
      </c>
      <c r="I373">
        <v>-138.59348900000001</v>
      </c>
      <c r="J373" s="1" t="str">
        <f t="shared" si="25"/>
        <v>Fluid (stream)</v>
      </c>
      <c r="K373" s="1" t="str">
        <f t="shared" si="28"/>
        <v>Untreated Water</v>
      </c>
      <c r="O373">
        <v>2.15</v>
      </c>
      <c r="P373">
        <v>685</v>
      </c>
      <c r="Q373">
        <v>0.22</v>
      </c>
      <c r="R373">
        <v>1.1639999999999999</v>
      </c>
      <c r="S373">
        <v>0.34</v>
      </c>
      <c r="T373">
        <v>2.5000000000000001E-2</v>
      </c>
      <c r="U373">
        <v>0.42</v>
      </c>
      <c r="V373">
        <v>1E-3</v>
      </c>
      <c r="W373">
        <v>1.75</v>
      </c>
    </row>
    <row r="374" spans="1:23" x14ac:dyDescent="0.3">
      <c r="A374" t="s">
        <v>1515</v>
      </c>
      <c r="B374" t="s">
        <v>1516</v>
      </c>
      <c r="C374" s="1" t="str">
        <f t="shared" si="29"/>
        <v>21:1126</v>
      </c>
      <c r="D374" s="1" t="str">
        <f t="shared" si="30"/>
        <v>21:0250</v>
      </c>
      <c r="E374" t="s">
        <v>1517</v>
      </c>
      <c r="F374" t="s">
        <v>1518</v>
      </c>
      <c r="H374">
        <v>66.966296</v>
      </c>
      <c r="I374">
        <v>-138.72247999999999</v>
      </c>
      <c r="J374" s="1" t="str">
        <f t="shared" si="25"/>
        <v>Fluid (stream)</v>
      </c>
      <c r="K374" s="1" t="str">
        <f t="shared" si="28"/>
        <v>Untreated Water</v>
      </c>
      <c r="O374">
        <v>1.79</v>
      </c>
      <c r="P374">
        <v>368</v>
      </c>
      <c r="Q374">
        <v>0.42</v>
      </c>
      <c r="R374">
        <v>1.1439999999999999</v>
      </c>
      <c r="S374">
        <v>1.1000000000000001</v>
      </c>
      <c r="T374">
        <v>2.5000000000000001E-2</v>
      </c>
      <c r="U374">
        <v>2.0299999999999998</v>
      </c>
      <c r="V374">
        <v>1E-3</v>
      </c>
      <c r="W374">
        <v>2.96</v>
      </c>
    </row>
    <row r="375" spans="1:23" x14ac:dyDescent="0.3">
      <c r="A375" t="s">
        <v>1519</v>
      </c>
      <c r="B375" t="s">
        <v>1520</v>
      </c>
      <c r="C375" s="1" t="str">
        <f t="shared" si="29"/>
        <v>21:1126</v>
      </c>
      <c r="D375" s="1" t="str">
        <f t="shared" si="30"/>
        <v>21:0250</v>
      </c>
      <c r="E375" t="s">
        <v>1521</v>
      </c>
      <c r="F375" t="s">
        <v>1522</v>
      </c>
      <c r="H375">
        <v>66.920698999999999</v>
      </c>
      <c r="I375">
        <v>-138.83847900000001</v>
      </c>
      <c r="J375" s="1" t="str">
        <f t="shared" si="25"/>
        <v>Fluid (stream)</v>
      </c>
      <c r="K375" s="1" t="str">
        <f t="shared" si="28"/>
        <v>Untreated Water</v>
      </c>
      <c r="O375">
        <v>6.28</v>
      </c>
      <c r="P375">
        <v>4215</v>
      </c>
      <c r="Q375">
        <v>0.35</v>
      </c>
      <c r="R375">
        <v>3.0190000000000001</v>
      </c>
      <c r="S375">
        <v>1.1299999999999999</v>
      </c>
      <c r="T375">
        <v>2.5000000000000001E-2</v>
      </c>
      <c r="U375">
        <v>0.41</v>
      </c>
      <c r="V375">
        <v>1E-3</v>
      </c>
      <c r="W375">
        <v>0.14000000000000001</v>
      </c>
    </row>
    <row r="376" spans="1:23" x14ac:dyDescent="0.3">
      <c r="A376" t="s">
        <v>1523</v>
      </c>
      <c r="B376" t="s">
        <v>1524</v>
      </c>
      <c r="C376" s="1" t="str">
        <f t="shared" si="29"/>
        <v>21:1126</v>
      </c>
      <c r="D376" s="1" t="str">
        <f t="shared" si="30"/>
        <v>21:0250</v>
      </c>
      <c r="E376" t="s">
        <v>1525</v>
      </c>
      <c r="F376" t="s">
        <v>1526</v>
      </c>
      <c r="H376">
        <v>66.815402000000006</v>
      </c>
      <c r="I376">
        <v>-138.90448699999999</v>
      </c>
      <c r="J376" s="1" t="str">
        <f t="shared" si="25"/>
        <v>Fluid (stream)</v>
      </c>
      <c r="K376" s="1" t="str">
        <f t="shared" si="28"/>
        <v>Untreated Water</v>
      </c>
      <c r="O376">
        <v>2.29</v>
      </c>
      <c r="P376">
        <v>373</v>
      </c>
      <c r="Q376">
        <v>0.35</v>
      </c>
      <c r="R376">
        <v>1.613</v>
      </c>
      <c r="S376">
        <v>0.67</v>
      </c>
      <c r="T376">
        <v>2.5000000000000001E-2</v>
      </c>
      <c r="U376">
        <v>1.76</v>
      </c>
      <c r="V376">
        <v>1E-3</v>
      </c>
      <c r="W376">
        <v>3.01</v>
      </c>
    </row>
    <row r="377" spans="1:23" x14ac:dyDescent="0.3">
      <c r="A377" t="s">
        <v>1527</v>
      </c>
      <c r="B377" t="s">
        <v>1528</v>
      </c>
      <c r="C377" s="1" t="str">
        <f t="shared" si="29"/>
        <v>21:1126</v>
      </c>
      <c r="D377" s="1" t="str">
        <f t="shared" si="30"/>
        <v>21:0250</v>
      </c>
      <c r="E377" t="s">
        <v>1529</v>
      </c>
      <c r="F377" t="s">
        <v>1530</v>
      </c>
      <c r="H377">
        <v>66.807894000000005</v>
      </c>
      <c r="I377">
        <v>-138.532501</v>
      </c>
      <c r="J377" s="1" t="str">
        <f t="shared" si="25"/>
        <v>Fluid (stream)</v>
      </c>
      <c r="K377" s="1" t="str">
        <f t="shared" si="28"/>
        <v>Untreated Water</v>
      </c>
      <c r="O377">
        <v>2.63</v>
      </c>
      <c r="P377">
        <v>937</v>
      </c>
      <c r="Q377">
        <v>0.19</v>
      </c>
      <c r="R377">
        <v>2.3460000000000001</v>
      </c>
      <c r="S377">
        <v>1.79</v>
      </c>
      <c r="T377">
        <v>2.5000000000000001E-2</v>
      </c>
      <c r="U377">
        <v>1.92</v>
      </c>
      <c r="V377">
        <v>1E-3</v>
      </c>
      <c r="W377">
        <v>2.04</v>
      </c>
    </row>
    <row r="378" spans="1:23" x14ac:dyDescent="0.3">
      <c r="A378" t="s">
        <v>1531</v>
      </c>
      <c r="B378" t="s">
        <v>1532</v>
      </c>
      <c r="C378" s="1" t="str">
        <f t="shared" si="29"/>
        <v>21:1126</v>
      </c>
      <c r="D378" s="1" t="str">
        <f t="shared" si="30"/>
        <v>21:0250</v>
      </c>
      <c r="E378" t="s">
        <v>1533</v>
      </c>
      <c r="F378" t="s">
        <v>1534</v>
      </c>
      <c r="H378">
        <v>66.879795000000001</v>
      </c>
      <c r="I378">
        <v>-138.63249099999999</v>
      </c>
      <c r="J378" s="1" t="str">
        <f t="shared" si="25"/>
        <v>Fluid (stream)</v>
      </c>
      <c r="K378" s="1" t="str">
        <f t="shared" si="28"/>
        <v>Untreated Water</v>
      </c>
      <c r="O378">
        <v>3.74</v>
      </c>
      <c r="P378">
        <v>1063</v>
      </c>
      <c r="Q378">
        <v>0.42</v>
      </c>
      <c r="R378">
        <v>2.66</v>
      </c>
      <c r="S378">
        <v>2.54</v>
      </c>
      <c r="T378">
        <v>2.5000000000000001E-2</v>
      </c>
      <c r="U378">
        <v>4.7</v>
      </c>
      <c r="V378">
        <v>1E-3</v>
      </c>
      <c r="W378">
        <v>1.48</v>
      </c>
    </row>
    <row r="379" spans="1:23" x14ac:dyDescent="0.3">
      <c r="A379" t="s">
        <v>1535</v>
      </c>
      <c r="B379" t="s">
        <v>1536</v>
      </c>
      <c r="C379" s="1" t="str">
        <f t="shared" si="29"/>
        <v>21:1126</v>
      </c>
      <c r="D379" s="1" t="str">
        <f t="shared" si="30"/>
        <v>21:0250</v>
      </c>
      <c r="E379" t="s">
        <v>1537</v>
      </c>
      <c r="F379" t="s">
        <v>1538</v>
      </c>
      <c r="H379">
        <v>66.760796999999997</v>
      </c>
      <c r="I379">
        <v>-138.62450200000001</v>
      </c>
      <c r="J379" s="1" t="str">
        <f t="shared" si="25"/>
        <v>Fluid (stream)</v>
      </c>
      <c r="K379" s="1" t="str">
        <f t="shared" si="28"/>
        <v>Untreated Water</v>
      </c>
      <c r="O379">
        <v>4.79</v>
      </c>
      <c r="P379">
        <v>9927</v>
      </c>
      <c r="Q379">
        <v>0.44</v>
      </c>
      <c r="R379">
        <v>3.222</v>
      </c>
      <c r="S379">
        <v>0.56999999999999995</v>
      </c>
      <c r="T379">
        <v>2.5000000000000001E-2</v>
      </c>
      <c r="U379">
        <v>0.42</v>
      </c>
      <c r="V379">
        <v>1E-3</v>
      </c>
      <c r="W379">
        <v>1.48</v>
      </c>
    </row>
    <row r="380" spans="1:23" x14ac:dyDescent="0.3">
      <c r="A380" t="s">
        <v>1539</v>
      </c>
      <c r="B380" t="s">
        <v>1540</v>
      </c>
      <c r="C380" s="1" t="str">
        <f t="shared" si="29"/>
        <v>21:1126</v>
      </c>
      <c r="D380" s="1" t="str">
        <f t="shared" si="30"/>
        <v>21:0250</v>
      </c>
      <c r="E380" t="s">
        <v>1541</v>
      </c>
      <c r="F380" t="s">
        <v>1542</v>
      </c>
      <c r="H380">
        <v>66.579494999999994</v>
      </c>
      <c r="I380">
        <v>-138.392528</v>
      </c>
      <c r="J380" s="1" t="str">
        <f t="shared" si="25"/>
        <v>Fluid (stream)</v>
      </c>
      <c r="K380" s="1" t="str">
        <f t="shared" si="28"/>
        <v>Untreated Water</v>
      </c>
      <c r="O380">
        <v>2.74</v>
      </c>
      <c r="P380">
        <v>514</v>
      </c>
      <c r="Q380">
        <v>0.48</v>
      </c>
      <c r="R380">
        <v>1.5329999999999999</v>
      </c>
      <c r="S380">
        <v>1.04</v>
      </c>
      <c r="T380">
        <v>2.5000000000000001E-2</v>
      </c>
      <c r="U380">
        <v>1.63</v>
      </c>
      <c r="V380">
        <v>1E-3</v>
      </c>
      <c r="W380">
        <v>2.59</v>
      </c>
    </row>
    <row r="381" spans="1:23" x14ac:dyDescent="0.3">
      <c r="A381" t="s">
        <v>1543</v>
      </c>
      <c r="B381" t="s">
        <v>1544</v>
      </c>
      <c r="C381" s="1" t="str">
        <f t="shared" si="29"/>
        <v>21:1126</v>
      </c>
      <c r="D381" s="1" t="str">
        <f t="shared" si="30"/>
        <v>21:0250</v>
      </c>
      <c r="E381" t="s">
        <v>1545</v>
      </c>
      <c r="F381" t="s">
        <v>1546</v>
      </c>
      <c r="H381">
        <v>66.440792000000002</v>
      </c>
      <c r="I381">
        <v>-138.113552</v>
      </c>
      <c r="J381" s="1" t="str">
        <f t="shared" si="25"/>
        <v>Fluid (stream)</v>
      </c>
      <c r="K381" s="1" t="str">
        <f t="shared" si="28"/>
        <v>Untreated Water</v>
      </c>
      <c r="O381">
        <v>3.86</v>
      </c>
      <c r="P381">
        <v>732</v>
      </c>
      <c r="Q381">
        <v>0.23</v>
      </c>
      <c r="R381">
        <v>1.427</v>
      </c>
      <c r="S381">
        <v>1.28</v>
      </c>
      <c r="T381">
        <v>2.5000000000000001E-2</v>
      </c>
      <c r="U381">
        <v>0.71</v>
      </c>
      <c r="V381">
        <v>1E-3</v>
      </c>
      <c r="W381">
        <v>2.91</v>
      </c>
    </row>
    <row r="382" spans="1:23" x14ac:dyDescent="0.3">
      <c r="A382" t="s">
        <v>1547</v>
      </c>
      <c r="B382" t="s">
        <v>1548</v>
      </c>
      <c r="C382" s="1" t="str">
        <f t="shared" si="29"/>
        <v>21:1126</v>
      </c>
      <c r="D382" s="1" t="str">
        <f t="shared" si="30"/>
        <v>21:0250</v>
      </c>
      <c r="E382" t="s">
        <v>1549</v>
      </c>
      <c r="F382" t="s">
        <v>1550</v>
      </c>
      <c r="H382">
        <v>66.395403999999999</v>
      </c>
      <c r="I382">
        <v>-138.659537</v>
      </c>
      <c r="J382" s="1" t="str">
        <f t="shared" si="25"/>
        <v>Fluid (stream)</v>
      </c>
      <c r="K382" s="1" t="str">
        <f t="shared" si="28"/>
        <v>Untreated Water</v>
      </c>
      <c r="O382">
        <v>2.94</v>
      </c>
      <c r="P382">
        <v>774</v>
      </c>
      <c r="Q382">
        <v>0.28000000000000003</v>
      </c>
      <c r="R382">
        <v>1.2350000000000001</v>
      </c>
      <c r="S382">
        <v>0.68</v>
      </c>
      <c r="T382">
        <v>2.5000000000000001E-2</v>
      </c>
      <c r="U382">
        <v>0.42</v>
      </c>
      <c r="V382">
        <v>1E-3</v>
      </c>
      <c r="W382">
        <v>3.01</v>
      </c>
    </row>
    <row r="383" spans="1:23" x14ac:dyDescent="0.3">
      <c r="A383" t="s">
        <v>1551</v>
      </c>
      <c r="B383" t="s">
        <v>1552</v>
      </c>
      <c r="C383" s="1" t="str">
        <f t="shared" si="29"/>
        <v>21:1126</v>
      </c>
      <c r="D383" s="1" t="str">
        <f t="shared" si="30"/>
        <v>21:0250</v>
      </c>
      <c r="E383" t="s">
        <v>1553</v>
      </c>
      <c r="F383" t="s">
        <v>1554</v>
      </c>
      <c r="H383">
        <v>66.389095999999995</v>
      </c>
      <c r="I383">
        <v>-138.268551</v>
      </c>
      <c r="J383" s="1" t="str">
        <f t="shared" si="25"/>
        <v>Fluid (stream)</v>
      </c>
      <c r="K383" s="1" t="str">
        <f t="shared" si="28"/>
        <v>Untreated Water</v>
      </c>
      <c r="O383">
        <v>3.74</v>
      </c>
      <c r="P383">
        <v>789</v>
      </c>
      <c r="Q383">
        <v>0.17</v>
      </c>
      <c r="R383">
        <v>1.5860000000000001</v>
      </c>
      <c r="S383">
        <v>1.1100000000000001</v>
      </c>
      <c r="T383">
        <v>2.5000000000000001E-2</v>
      </c>
      <c r="U383">
        <v>0.95</v>
      </c>
      <c r="V383">
        <v>1E-3</v>
      </c>
      <c r="W383">
        <v>3.09</v>
      </c>
    </row>
    <row r="384" spans="1:23" x14ac:dyDescent="0.3">
      <c r="A384" t="s">
        <v>1555</v>
      </c>
      <c r="B384" t="s">
        <v>1556</v>
      </c>
      <c r="C384" s="1" t="str">
        <f t="shared" si="29"/>
        <v>21:1126</v>
      </c>
      <c r="D384" s="1" t="str">
        <f t="shared" si="30"/>
        <v>21:0250</v>
      </c>
      <c r="E384" t="s">
        <v>1557</v>
      </c>
      <c r="F384" t="s">
        <v>1558</v>
      </c>
      <c r="H384">
        <v>66.347699000000006</v>
      </c>
      <c r="I384">
        <v>-138.39055099999999</v>
      </c>
      <c r="J384" s="1" t="str">
        <f t="shared" si="25"/>
        <v>Fluid (stream)</v>
      </c>
      <c r="K384" s="1" t="str">
        <f t="shared" si="28"/>
        <v>Untreated Water</v>
      </c>
      <c r="O384">
        <v>3.14</v>
      </c>
      <c r="P384">
        <v>761</v>
      </c>
      <c r="Q384">
        <v>0.16</v>
      </c>
      <c r="R384">
        <v>1.1599999999999999</v>
      </c>
      <c r="S384">
        <v>0.55000000000000004</v>
      </c>
      <c r="T384">
        <v>2.5000000000000001E-2</v>
      </c>
      <c r="U384">
        <v>0.26</v>
      </c>
      <c r="V384">
        <v>1E-3</v>
      </c>
      <c r="W384">
        <v>2.9</v>
      </c>
    </row>
    <row r="385" spans="1:23" x14ac:dyDescent="0.3">
      <c r="A385" t="s">
        <v>1559</v>
      </c>
      <c r="B385" t="s">
        <v>1560</v>
      </c>
      <c r="C385" s="1" t="str">
        <f t="shared" si="29"/>
        <v>21:1126</v>
      </c>
      <c r="D385" s="1" t="str">
        <f t="shared" si="30"/>
        <v>21:0250</v>
      </c>
      <c r="E385" t="s">
        <v>1561</v>
      </c>
      <c r="F385" t="s">
        <v>1562</v>
      </c>
      <c r="H385">
        <v>66.303303</v>
      </c>
      <c r="I385">
        <v>-138.55754999999999</v>
      </c>
      <c r="J385" s="1" t="str">
        <f t="shared" si="25"/>
        <v>Fluid (stream)</v>
      </c>
      <c r="K385" s="1" t="str">
        <f t="shared" si="28"/>
        <v>Untreated Water</v>
      </c>
      <c r="O385">
        <v>2.2200000000000002</v>
      </c>
      <c r="P385">
        <v>764</v>
      </c>
      <c r="Q385">
        <v>0.1</v>
      </c>
      <c r="R385">
        <v>1.141</v>
      </c>
      <c r="S385">
        <v>0.54</v>
      </c>
      <c r="T385">
        <v>2.5000000000000001E-2</v>
      </c>
      <c r="U385">
        <v>0.48</v>
      </c>
      <c r="V385">
        <v>1E-3</v>
      </c>
      <c r="W385">
        <v>2.4700000000000002</v>
      </c>
    </row>
    <row r="386" spans="1:23" x14ac:dyDescent="0.3">
      <c r="A386" t="s">
        <v>1563</v>
      </c>
      <c r="B386" t="s">
        <v>1564</v>
      </c>
      <c r="C386" s="1" t="str">
        <f t="shared" si="29"/>
        <v>21:1126</v>
      </c>
      <c r="D386" s="1" t="str">
        <f t="shared" si="30"/>
        <v>21:0250</v>
      </c>
      <c r="E386" t="s">
        <v>1565</v>
      </c>
      <c r="F386" t="s">
        <v>1566</v>
      </c>
      <c r="H386">
        <v>66.267403999999999</v>
      </c>
      <c r="I386">
        <v>-138.59355199999999</v>
      </c>
      <c r="J386" s="1" t="str">
        <f t="shared" ref="J386:J449" si="31">HYPERLINK("http://geochem.nrcan.gc.ca/cdogs/content/kwd/kwd020018_e.htm", "Fluid (stream)")</f>
        <v>Fluid (stream)</v>
      </c>
      <c r="K386" s="1" t="str">
        <f t="shared" si="28"/>
        <v>Untreated Water</v>
      </c>
      <c r="O386">
        <v>1.68</v>
      </c>
      <c r="P386">
        <v>1020</v>
      </c>
      <c r="Q386">
        <v>0.12</v>
      </c>
      <c r="R386">
        <v>0.94599999999999995</v>
      </c>
      <c r="S386">
        <v>0.41</v>
      </c>
      <c r="T386">
        <v>2.5000000000000001E-2</v>
      </c>
      <c r="U386">
        <v>0.37</v>
      </c>
      <c r="V386">
        <v>1E-3</v>
      </c>
      <c r="W386">
        <v>2.29</v>
      </c>
    </row>
    <row r="387" spans="1:23" x14ac:dyDescent="0.3">
      <c r="A387" t="s">
        <v>1567</v>
      </c>
      <c r="B387" t="s">
        <v>1568</v>
      </c>
      <c r="C387" s="1" t="str">
        <f t="shared" si="29"/>
        <v>21:1126</v>
      </c>
      <c r="D387" s="1" t="str">
        <f t="shared" si="30"/>
        <v>21:0250</v>
      </c>
      <c r="E387" t="s">
        <v>1569</v>
      </c>
      <c r="F387" t="s">
        <v>1570</v>
      </c>
      <c r="H387">
        <v>66.304198</v>
      </c>
      <c r="I387">
        <v>-138.319558</v>
      </c>
      <c r="J387" s="1" t="str">
        <f t="shared" si="31"/>
        <v>Fluid (stream)</v>
      </c>
      <c r="K387" s="1" t="str">
        <f t="shared" si="28"/>
        <v>Untreated Water</v>
      </c>
      <c r="O387">
        <v>2.63</v>
      </c>
      <c r="P387">
        <v>1087</v>
      </c>
      <c r="Q387">
        <v>0.14000000000000001</v>
      </c>
      <c r="R387">
        <v>1.177</v>
      </c>
      <c r="S387">
        <v>0.44</v>
      </c>
      <c r="T387">
        <v>2.5000000000000001E-2</v>
      </c>
      <c r="U387">
        <v>0.24</v>
      </c>
      <c r="V387">
        <v>1E-3</v>
      </c>
      <c r="W387">
        <v>2.68</v>
      </c>
    </row>
    <row r="388" spans="1:23" x14ac:dyDescent="0.3">
      <c r="A388" t="s">
        <v>1571</v>
      </c>
      <c r="B388" t="s">
        <v>1572</v>
      </c>
      <c r="C388" s="1" t="str">
        <f t="shared" si="29"/>
        <v>21:1126</v>
      </c>
      <c r="D388" s="1" t="str">
        <f t="shared" si="30"/>
        <v>21:0250</v>
      </c>
      <c r="E388" t="s">
        <v>1573</v>
      </c>
      <c r="F388" t="s">
        <v>1574</v>
      </c>
      <c r="H388">
        <v>66.509094000000005</v>
      </c>
      <c r="I388">
        <v>-138.28353899999999</v>
      </c>
      <c r="J388" s="1" t="str">
        <f t="shared" si="31"/>
        <v>Fluid (stream)</v>
      </c>
      <c r="K388" s="1" t="str">
        <f t="shared" si="28"/>
        <v>Untreated Water</v>
      </c>
      <c r="O388">
        <v>2.4</v>
      </c>
      <c r="P388">
        <v>884</v>
      </c>
      <c r="Q388">
        <v>0.11</v>
      </c>
      <c r="R388">
        <v>1.2290000000000001</v>
      </c>
      <c r="S388">
        <v>0.74</v>
      </c>
      <c r="T388">
        <v>2.5000000000000001E-2</v>
      </c>
      <c r="U388">
        <v>0.6</v>
      </c>
      <c r="V388">
        <v>1E-3</v>
      </c>
      <c r="W388">
        <v>3.1</v>
      </c>
    </row>
    <row r="389" spans="1:23" x14ac:dyDescent="0.3">
      <c r="A389" t="s">
        <v>1575</v>
      </c>
      <c r="B389" t="s">
        <v>1576</v>
      </c>
      <c r="C389" s="1" t="str">
        <f t="shared" si="29"/>
        <v>21:1126</v>
      </c>
      <c r="D389" s="1" t="str">
        <f t="shared" si="30"/>
        <v>21:0250</v>
      </c>
      <c r="E389" t="s">
        <v>1577</v>
      </c>
      <c r="F389" t="s">
        <v>1578</v>
      </c>
      <c r="H389">
        <v>66.487489999999994</v>
      </c>
      <c r="I389">
        <v>-138.06154900000001</v>
      </c>
      <c r="J389" s="1" t="str">
        <f t="shared" si="31"/>
        <v>Fluid (stream)</v>
      </c>
      <c r="K389" s="1" t="str">
        <f t="shared" si="28"/>
        <v>Untreated Water</v>
      </c>
      <c r="O389">
        <v>3.51</v>
      </c>
      <c r="P389">
        <v>570</v>
      </c>
      <c r="Q389">
        <v>0.18</v>
      </c>
      <c r="R389">
        <v>1.42</v>
      </c>
      <c r="S389">
        <v>0.52</v>
      </c>
      <c r="T389">
        <v>2.5000000000000001E-2</v>
      </c>
      <c r="U389">
        <v>0.35</v>
      </c>
      <c r="V389">
        <v>1E-3</v>
      </c>
      <c r="W389">
        <v>2.97</v>
      </c>
    </row>
    <row r="390" spans="1:23" x14ac:dyDescent="0.3">
      <c r="A390" t="s">
        <v>1579</v>
      </c>
      <c r="B390" t="s">
        <v>1580</v>
      </c>
      <c r="C390" s="1" t="str">
        <f t="shared" si="29"/>
        <v>21:1126</v>
      </c>
      <c r="D390" s="1" t="str">
        <f t="shared" si="30"/>
        <v>21:0250</v>
      </c>
      <c r="E390" t="s">
        <v>1581</v>
      </c>
      <c r="F390" t="s">
        <v>1582</v>
      </c>
      <c r="H390">
        <v>66.322495000000004</v>
      </c>
      <c r="I390">
        <v>-138.18556100000001</v>
      </c>
      <c r="J390" s="1" t="str">
        <f t="shared" si="31"/>
        <v>Fluid (stream)</v>
      </c>
      <c r="K390" s="1" t="str">
        <f t="shared" si="28"/>
        <v>Untreated Water</v>
      </c>
      <c r="O390">
        <v>4.57</v>
      </c>
      <c r="P390">
        <v>319</v>
      </c>
      <c r="Q390">
        <v>0.14000000000000001</v>
      </c>
      <c r="R390">
        <v>2.1080000000000001</v>
      </c>
      <c r="S390">
        <v>5.22</v>
      </c>
      <c r="T390">
        <v>2.5000000000000001E-2</v>
      </c>
      <c r="U390">
        <v>3.6</v>
      </c>
      <c r="V390">
        <v>1E-3</v>
      </c>
      <c r="W390">
        <v>3.15</v>
      </c>
    </row>
    <row r="391" spans="1:23" x14ac:dyDescent="0.3">
      <c r="A391" t="s">
        <v>1583</v>
      </c>
      <c r="B391" t="s">
        <v>1584</v>
      </c>
      <c r="C391" s="1" t="str">
        <f t="shared" si="29"/>
        <v>21:1126</v>
      </c>
      <c r="D391" s="1" t="str">
        <f t="shared" si="30"/>
        <v>21:0250</v>
      </c>
      <c r="E391" t="s">
        <v>1585</v>
      </c>
      <c r="F391" t="s">
        <v>1586</v>
      </c>
      <c r="H391">
        <v>66.253595000000004</v>
      </c>
      <c r="I391">
        <v>-138.11857000000001</v>
      </c>
      <c r="J391" s="1" t="str">
        <f t="shared" si="31"/>
        <v>Fluid (stream)</v>
      </c>
      <c r="K391" s="1" t="str">
        <f t="shared" si="28"/>
        <v>Untreated Water</v>
      </c>
      <c r="O391">
        <v>5.13</v>
      </c>
      <c r="P391">
        <v>539</v>
      </c>
      <c r="Q391">
        <v>0.2</v>
      </c>
      <c r="R391">
        <v>1.901</v>
      </c>
      <c r="S391">
        <v>1.35</v>
      </c>
      <c r="T391">
        <v>2.5000000000000001E-2</v>
      </c>
      <c r="U391">
        <v>1.02</v>
      </c>
      <c r="V391">
        <v>1E-3</v>
      </c>
      <c r="W391">
        <v>3.11</v>
      </c>
    </row>
    <row r="392" spans="1:23" x14ac:dyDescent="0.3">
      <c r="A392" t="s">
        <v>1587</v>
      </c>
      <c r="B392" t="s">
        <v>1588</v>
      </c>
      <c r="C392" s="1" t="str">
        <f t="shared" si="29"/>
        <v>21:1126</v>
      </c>
      <c r="D392" s="1" t="str">
        <f t="shared" si="30"/>
        <v>21:0250</v>
      </c>
      <c r="E392" t="s">
        <v>1589</v>
      </c>
      <c r="F392" t="s">
        <v>1590</v>
      </c>
      <c r="H392">
        <v>66.216606999999996</v>
      </c>
      <c r="I392">
        <v>-138.67755399999999</v>
      </c>
      <c r="J392" s="1" t="str">
        <f t="shared" si="31"/>
        <v>Fluid (stream)</v>
      </c>
      <c r="K392" s="1" t="str">
        <f t="shared" si="28"/>
        <v>Untreated Water</v>
      </c>
      <c r="O392">
        <v>2.4300000000000002</v>
      </c>
      <c r="P392">
        <v>817</v>
      </c>
      <c r="Q392">
        <v>0.21</v>
      </c>
      <c r="R392">
        <v>1.234</v>
      </c>
      <c r="S392">
        <v>0.54</v>
      </c>
      <c r="T392">
        <v>2.5000000000000001E-2</v>
      </c>
      <c r="U392">
        <v>0.69</v>
      </c>
      <c r="V392">
        <v>1E-3</v>
      </c>
      <c r="W392">
        <v>2.56</v>
      </c>
    </row>
    <row r="393" spans="1:23" x14ac:dyDescent="0.3">
      <c r="A393" t="s">
        <v>1591</v>
      </c>
      <c r="B393" t="s">
        <v>1592</v>
      </c>
      <c r="C393" s="1" t="str">
        <f t="shared" si="29"/>
        <v>21:1126</v>
      </c>
      <c r="D393" s="1" t="str">
        <f t="shared" si="30"/>
        <v>21:0250</v>
      </c>
      <c r="E393" t="s">
        <v>1593</v>
      </c>
      <c r="F393" t="s">
        <v>1594</v>
      </c>
      <c r="H393">
        <v>66.192909</v>
      </c>
      <c r="I393">
        <v>-138.76555400000001</v>
      </c>
      <c r="J393" s="1" t="str">
        <f t="shared" si="31"/>
        <v>Fluid (stream)</v>
      </c>
      <c r="K393" s="1" t="str">
        <f t="shared" si="28"/>
        <v>Untreated Water</v>
      </c>
      <c r="O393">
        <v>12.65</v>
      </c>
      <c r="P393">
        <v>478</v>
      </c>
      <c r="Q393">
        <v>0.24</v>
      </c>
      <c r="R393">
        <v>1.522</v>
      </c>
      <c r="S393">
        <v>0.53</v>
      </c>
      <c r="T393">
        <v>2.5000000000000001E-2</v>
      </c>
      <c r="U393">
        <v>1.69</v>
      </c>
      <c r="V393">
        <v>1E-3</v>
      </c>
      <c r="W393">
        <v>2.34</v>
      </c>
    </row>
    <row r="394" spans="1:23" x14ac:dyDescent="0.3">
      <c r="A394" t="s">
        <v>1595</v>
      </c>
      <c r="B394" t="s">
        <v>1596</v>
      </c>
      <c r="C394" s="1" t="str">
        <f t="shared" si="29"/>
        <v>21:1126</v>
      </c>
      <c r="D394" s="1" t="str">
        <f t="shared" si="30"/>
        <v>21:0250</v>
      </c>
      <c r="E394" t="s">
        <v>1597</v>
      </c>
      <c r="F394" t="s">
        <v>1598</v>
      </c>
      <c r="H394">
        <v>66.205102999999994</v>
      </c>
      <c r="I394">
        <v>-138.47356300000001</v>
      </c>
      <c r="J394" s="1" t="str">
        <f t="shared" si="31"/>
        <v>Fluid (stream)</v>
      </c>
      <c r="K394" s="1" t="str">
        <f t="shared" si="28"/>
        <v>Untreated Water</v>
      </c>
      <c r="O394">
        <v>1.81</v>
      </c>
      <c r="P394">
        <v>854</v>
      </c>
      <c r="Q394">
        <v>0.14000000000000001</v>
      </c>
      <c r="R394">
        <v>0.95799999999999996</v>
      </c>
      <c r="S394">
        <v>0.35</v>
      </c>
      <c r="T394">
        <v>2.5000000000000001E-2</v>
      </c>
      <c r="U394">
        <v>0.26</v>
      </c>
      <c r="V394">
        <v>1E-3</v>
      </c>
      <c r="W394">
        <v>2.33</v>
      </c>
    </row>
    <row r="395" spans="1:23" x14ac:dyDescent="0.3">
      <c r="A395" t="s">
        <v>1599</v>
      </c>
      <c r="B395" t="s">
        <v>1600</v>
      </c>
      <c r="C395" s="1" t="str">
        <f t="shared" si="29"/>
        <v>21:1126</v>
      </c>
      <c r="D395" s="1" t="str">
        <f t="shared" si="30"/>
        <v>21:0250</v>
      </c>
      <c r="E395" t="s">
        <v>1601</v>
      </c>
      <c r="F395" t="s">
        <v>1602</v>
      </c>
      <c r="H395">
        <v>66.160498000000004</v>
      </c>
      <c r="I395">
        <v>-138.175577</v>
      </c>
      <c r="J395" s="1" t="str">
        <f t="shared" si="31"/>
        <v>Fluid (stream)</v>
      </c>
      <c r="K395" s="1" t="str">
        <f t="shared" si="28"/>
        <v>Untreated Water</v>
      </c>
      <c r="O395">
        <v>2.61</v>
      </c>
      <c r="P395">
        <v>662</v>
      </c>
      <c r="Q395">
        <v>0.13</v>
      </c>
      <c r="R395">
        <v>1.121</v>
      </c>
      <c r="S395">
        <v>0.41</v>
      </c>
      <c r="T395">
        <v>2.5000000000000001E-2</v>
      </c>
      <c r="U395">
        <v>0.27</v>
      </c>
      <c r="V395">
        <v>1E-3</v>
      </c>
      <c r="W395">
        <v>2.4300000000000002</v>
      </c>
    </row>
    <row r="396" spans="1:23" x14ac:dyDescent="0.3">
      <c r="A396" t="s">
        <v>1603</v>
      </c>
      <c r="B396" t="s">
        <v>1604</v>
      </c>
      <c r="C396" s="1" t="str">
        <f t="shared" ref="C396:C427" si="32">HYPERLINK("http://geochem.nrcan.gc.ca/cdogs/content/bdl/bdl211126_e.htm", "21:1126")</f>
        <v>21:1126</v>
      </c>
      <c r="D396" s="1" t="str">
        <f t="shared" ref="D396:D427" si="33">HYPERLINK("http://geochem.nrcan.gc.ca/cdogs/content/svy/svy210250_e.htm", "21:0250")</f>
        <v>21:0250</v>
      </c>
      <c r="E396" t="s">
        <v>1605</v>
      </c>
      <c r="F396" t="s">
        <v>1606</v>
      </c>
      <c r="H396">
        <v>66.158805999999998</v>
      </c>
      <c r="I396">
        <v>-138.571564</v>
      </c>
      <c r="J396" s="1" t="str">
        <f t="shared" si="31"/>
        <v>Fluid (stream)</v>
      </c>
      <c r="K396" s="1" t="str">
        <f t="shared" ref="K396:K459" si="34">HYPERLINK("http://geochem.nrcan.gc.ca/cdogs/content/kwd/kwd080007_e.htm", "Untreated Water")</f>
        <v>Untreated Water</v>
      </c>
      <c r="O396">
        <v>1.26</v>
      </c>
      <c r="P396">
        <v>828</v>
      </c>
      <c r="Q396">
        <v>0.11</v>
      </c>
      <c r="R396">
        <v>0.74199999999999999</v>
      </c>
      <c r="S396">
        <v>0.47</v>
      </c>
      <c r="T396">
        <v>2.5000000000000001E-2</v>
      </c>
      <c r="U396">
        <v>0.88</v>
      </c>
      <c r="V396">
        <v>1E-3</v>
      </c>
      <c r="W396">
        <v>2.0099999999999998</v>
      </c>
    </row>
    <row r="397" spans="1:23" x14ac:dyDescent="0.3">
      <c r="A397" t="s">
        <v>1607</v>
      </c>
      <c r="B397" t="s">
        <v>1608</v>
      </c>
      <c r="C397" s="1" t="str">
        <f t="shared" si="32"/>
        <v>21:1126</v>
      </c>
      <c r="D397" s="1" t="str">
        <f t="shared" si="33"/>
        <v>21:0250</v>
      </c>
      <c r="E397" t="s">
        <v>1609</v>
      </c>
      <c r="F397" t="s">
        <v>1610</v>
      </c>
      <c r="H397">
        <v>66.133607999999995</v>
      </c>
      <c r="I397">
        <v>-138.701562</v>
      </c>
      <c r="J397" s="1" t="str">
        <f t="shared" si="31"/>
        <v>Fluid (stream)</v>
      </c>
      <c r="K397" s="1" t="str">
        <f t="shared" si="34"/>
        <v>Untreated Water</v>
      </c>
      <c r="O397">
        <v>21.25</v>
      </c>
      <c r="P397">
        <v>476</v>
      </c>
      <c r="Q397">
        <v>0.1</v>
      </c>
      <c r="R397">
        <v>1.6080000000000001</v>
      </c>
      <c r="S397">
        <v>0.79</v>
      </c>
      <c r="T397">
        <v>2.5000000000000001E-2</v>
      </c>
      <c r="U397">
        <v>3.55</v>
      </c>
      <c r="V397">
        <v>1E-3</v>
      </c>
      <c r="W397">
        <v>2.14</v>
      </c>
    </row>
    <row r="398" spans="1:23" x14ac:dyDescent="0.3">
      <c r="A398" t="s">
        <v>1611</v>
      </c>
      <c r="B398" t="s">
        <v>1612</v>
      </c>
      <c r="C398" s="1" t="str">
        <f t="shared" si="32"/>
        <v>21:1126</v>
      </c>
      <c r="D398" s="1" t="str">
        <f t="shared" si="33"/>
        <v>21:0250</v>
      </c>
      <c r="E398" t="s">
        <v>1613</v>
      </c>
      <c r="F398" t="s">
        <v>1614</v>
      </c>
      <c r="H398">
        <v>66.056213</v>
      </c>
      <c r="I398">
        <v>-138.88656499999999</v>
      </c>
      <c r="J398" s="1" t="str">
        <f t="shared" si="31"/>
        <v>Fluid (stream)</v>
      </c>
      <c r="K398" s="1" t="str">
        <f t="shared" si="34"/>
        <v>Untreated Water</v>
      </c>
      <c r="O398">
        <v>26.3</v>
      </c>
      <c r="P398">
        <v>170</v>
      </c>
      <c r="Q398">
        <v>2.5000000000000001E-2</v>
      </c>
      <c r="R398">
        <v>1.3180000000000001</v>
      </c>
      <c r="S398">
        <v>0.42</v>
      </c>
      <c r="T398">
        <v>2.5000000000000001E-2</v>
      </c>
      <c r="U398">
        <v>0.31</v>
      </c>
      <c r="V398">
        <v>1E-3</v>
      </c>
      <c r="W398">
        <v>2.5299999999999998</v>
      </c>
    </row>
    <row r="399" spans="1:23" x14ac:dyDescent="0.3">
      <c r="A399" t="s">
        <v>1615</v>
      </c>
      <c r="B399" t="s">
        <v>1616</v>
      </c>
      <c r="C399" s="1" t="str">
        <f t="shared" si="32"/>
        <v>21:1126</v>
      </c>
      <c r="D399" s="1" t="str">
        <f t="shared" si="33"/>
        <v>21:0250</v>
      </c>
      <c r="E399" t="s">
        <v>1617</v>
      </c>
      <c r="F399" t="s">
        <v>1618</v>
      </c>
      <c r="H399">
        <v>66.122800999999995</v>
      </c>
      <c r="I399">
        <v>-138.31957600000001</v>
      </c>
      <c r="J399" s="1" t="str">
        <f t="shared" si="31"/>
        <v>Fluid (stream)</v>
      </c>
      <c r="K399" s="1" t="str">
        <f t="shared" si="34"/>
        <v>Untreated Water</v>
      </c>
      <c r="O399">
        <v>2.29</v>
      </c>
      <c r="P399">
        <v>844</v>
      </c>
      <c r="Q399">
        <v>0.05</v>
      </c>
      <c r="R399">
        <v>1.232</v>
      </c>
      <c r="S399">
        <v>0.6</v>
      </c>
      <c r="T399">
        <v>2.5000000000000001E-2</v>
      </c>
      <c r="U399">
        <v>0.71</v>
      </c>
      <c r="V399">
        <v>1E-3</v>
      </c>
      <c r="W399">
        <v>2.74</v>
      </c>
    </row>
    <row r="400" spans="1:23" x14ac:dyDescent="0.3">
      <c r="A400" t="s">
        <v>1619</v>
      </c>
      <c r="B400" t="s">
        <v>1620</v>
      </c>
      <c r="C400" s="1" t="str">
        <f t="shared" si="32"/>
        <v>21:1126</v>
      </c>
      <c r="D400" s="1" t="str">
        <f t="shared" si="33"/>
        <v>21:0250</v>
      </c>
      <c r="E400" t="s">
        <v>1621</v>
      </c>
      <c r="F400" t="s">
        <v>1622</v>
      </c>
      <c r="H400">
        <v>66.051304999999999</v>
      </c>
      <c r="I400">
        <v>-138.43758</v>
      </c>
      <c r="J400" s="1" t="str">
        <f t="shared" si="31"/>
        <v>Fluid (stream)</v>
      </c>
      <c r="K400" s="1" t="str">
        <f t="shared" si="34"/>
        <v>Untreated Water</v>
      </c>
      <c r="O400">
        <v>2.69</v>
      </c>
      <c r="P400">
        <v>531</v>
      </c>
      <c r="Q400">
        <v>0.16</v>
      </c>
      <c r="R400">
        <v>1.1120000000000001</v>
      </c>
      <c r="S400">
        <v>0.38</v>
      </c>
      <c r="T400">
        <v>2.5000000000000001E-2</v>
      </c>
      <c r="U400">
        <v>0.32</v>
      </c>
      <c r="V400">
        <v>1E-3</v>
      </c>
      <c r="W400">
        <v>2.67</v>
      </c>
    </row>
    <row r="401" spans="1:23" x14ac:dyDescent="0.3">
      <c r="A401" t="s">
        <v>1623</v>
      </c>
      <c r="B401" t="s">
        <v>1624</v>
      </c>
      <c r="C401" s="1" t="str">
        <f t="shared" si="32"/>
        <v>21:1126</v>
      </c>
      <c r="D401" s="1" t="str">
        <f t="shared" si="33"/>
        <v>21:0250</v>
      </c>
      <c r="E401" t="s">
        <v>1625</v>
      </c>
      <c r="F401" t="s">
        <v>1626</v>
      </c>
      <c r="H401">
        <v>66.068207999999998</v>
      </c>
      <c r="I401">
        <v>-138.629572</v>
      </c>
      <c r="J401" s="1" t="str">
        <f t="shared" si="31"/>
        <v>Fluid (stream)</v>
      </c>
      <c r="K401" s="1" t="str">
        <f t="shared" si="34"/>
        <v>Untreated Water</v>
      </c>
      <c r="O401">
        <v>1.08</v>
      </c>
      <c r="P401">
        <v>617</v>
      </c>
      <c r="Q401">
        <v>0.11</v>
      </c>
      <c r="R401">
        <v>0.49399999999999999</v>
      </c>
      <c r="S401">
        <v>0.43</v>
      </c>
      <c r="T401">
        <v>2.5000000000000001E-2</v>
      </c>
      <c r="U401">
        <v>0.23</v>
      </c>
      <c r="V401">
        <v>1E-3</v>
      </c>
      <c r="W401">
        <v>2.96</v>
      </c>
    </row>
    <row r="402" spans="1:23" x14ac:dyDescent="0.3">
      <c r="A402" t="s">
        <v>1627</v>
      </c>
      <c r="B402" t="s">
        <v>1628</v>
      </c>
      <c r="C402" s="1" t="str">
        <f t="shared" si="32"/>
        <v>21:1126</v>
      </c>
      <c r="D402" s="1" t="str">
        <f t="shared" si="33"/>
        <v>21:0250</v>
      </c>
      <c r="E402" t="s">
        <v>1629</v>
      </c>
      <c r="F402" t="s">
        <v>1630</v>
      </c>
      <c r="H402">
        <v>66.013013999999998</v>
      </c>
      <c r="I402">
        <v>-138.902569</v>
      </c>
      <c r="J402" s="1" t="str">
        <f t="shared" si="31"/>
        <v>Fluid (stream)</v>
      </c>
      <c r="K402" s="1" t="str">
        <f t="shared" si="34"/>
        <v>Untreated Water</v>
      </c>
      <c r="O402">
        <v>30.9</v>
      </c>
      <c r="P402">
        <v>232</v>
      </c>
      <c r="Q402">
        <v>0.16</v>
      </c>
      <c r="R402">
        <v>3.7320000000000002</v>
      </c>
      <c r="S402">
        <v>2.64</v>
      </c>
      <c r="T402">
        <v>2.5000000000000001E-2</v>
      </c>
      <c r="U402">
        <v>10.56</v>
      </c>
      <c r="V402">
        <v>1E-3</v>
      </c>
      <c r="W402">
        <v>1.88</v>
      </c>
    </row>
    <row r="403" spans="1:23" x14ac:dyDescent="0.3">
      <c r="A403" t="s">
        <v>1631</v>
      </c>
      <c r="B403" t="s">
        <v>1632</v>
      </c>
      <c r="C403" s="1" t="str">
        <f t="shared" si="32"/>
        <v>21:1126</v>
      </c>
      <c r="D403" s="1" t="str">
        <f t="shared" si="33"/>
        <v>21:0250</v>
      </c>
      <c r="E403" t="s">
        <v>1633</v>
      </c>
      <c r="F403" t="s">
        <v>1634</v>
      </c>
      <c r="H403">
        <v>66.010105999999993</v>
      </c>
      <c r="I403">
        <v>-138.469583</v>
      </c>
      <c r="J403" s="1" t="str">
        <f t="shared" si="31"/>
        <v>Fluid (stream)</v>
      </c>
      <c r="K403" s="1" t="str">
        <f t="shared" si="34"/>
        <v>Untreated Water</v>
      </c>
      <c r="O403">
        <v>1.63</v>
      </c>
      <c r="P403">
        <v>550</v>
      </c>
      <c r="Q403">
        <v>0.25</v>
      </c>
      <c r="R403">
        <v>0.91</v>
      </c>
      <c r="S403">
        <v>0.48</v>
      </c>
      <c r="T403">
        <v>2.5000000000000001E-2</v>
      </c>
      <c r="U403">
        <v>0.69</v>
      </c>
      <c r="V403">
        <v>1E-3</v>
      </c>
      <c r="W403">
        <v>2.62</v>
      </c>
    </row>
    <row r="404" spans="1:23" x14ac:dyDescent="0.3">
      <c r="A404" t="s">
        <v>1635</v>
      </c>
      <c r="B404" t="s">
        <v>1636</v>
      </c>
      <c r="C404" s="1" t="str">
        <f t="shared" si="32"/>
        <v>21:1126</v>
      </c>
      <c r="D404" s="1" t="str">
        <f t="shared" si="33"/>
        <v>21:0250</v>
      </c>
      <c r="E404" t="s">
        <v>1637</v>
      </c>
      <c r="F404" t="s">
        <v>1638</v>
      </c>
      <c r="H404">
        <v>67.198679999999996</v>
      </c>
      <c r="I404">
        <v>-138.16448199999999</v>
      </c>
      <c r="J404" s="1" t="str">
        <f t="shared" si="31"/>
        <v>Fluid (stream)</v>
      </c>
      <c r="K404" s="1" t="str">
        <f t="shared" si="34"/>
        <v>Untreated Water</v>
      </c>
      <c r="O404">
        <v>2.6</v>
      </c>
      <c r="P404">
        <v>678</v>
      </c>
      <c r="Q404">
        <v>0.41</v>
      </c>
      <c r="R404">
        <v>1.5469999999999999</v>
      </c>
      <c r="S404">
        <v>1.06</v>
      </c>
      <c r="T404">
        <v>2.5000000000000001E-2</v>
      </c>
      <c r="U404">
        <v>0.74</v>
      </c>
      <c r="V404">
        <v>1E-3</v>
      </c>
      <c r="W404">
        <v>2.4500000000000002</v>
      </c>
    </row>
    <row r="405" spans="1:23" x14ac:dyDescent="0.3">
      <c r="A405" t="s">
        <v>1639</v>
      </c>
      <c r="B405" t="s">
        <v>1640</v>
      </c>
      <c r="C405" s="1" t="str">
        <f t="shared" si="32"/>
        <v>21:1126</v>
      </c>
      <c r="D405" s="1" t="str">
        <f t="shared" si="33"/>
        <v>21:0250</v>
      </c>
      <c r="E405" t="s">
        <v>1641</v>
      </c>
      <c r="F405" t="s">
        <v>1642</v>
      </c>
      <c r="H405">
        <v>67.021801999999994</v>
      </c>
      <c r="I405">
        <v>-139.00946400000001</v>
      </c>
      <c r="J405" s="1" t="str">
        <f t="shared" si="31"/>
        <v>Fluid (stream)</v>
      </c>
      <c r="K405" s="1" t="str">
        <f t="shared" si="34"/>
        <v>Untreated Water</v>
      </c>
      <c r="O405">
        <v>5.32</v>
      </c>
      <c r="P405">
        <v>79</v>
      </c>
      <c r="Q405">
        <v>0.34</v>
      </c>
      <c r="R405">
        <v>4.718</v>
      </c>
      <c r="S405">
        <v>1.79</v>
      </c>
      <c r="T405">
        <v>2.5000000000000001E-2</v>
      </c>
      <c r="U405">
        <v>10.28</v>
      </c>
      <c r="V405">
        <v>1E-3</v>
      </c>
      <c r="W405">
        <v>2.48</v>
      </c>
    </row>
    <row r="406" spans="1:23" x14ac:dyDescent="0.3">
      <c r="A406" t="s">
        <v>1643</v>
      </c>
      <c r="B406" t="s">
        <v>1644</v>
      </c>
      <c r="C406" s="1" t="str">
        <f t="shared" si="32"/>
        <v>21:1126</v>
      </c>
      <c r="D406" s="1" t="str">
        <f t="shared" si="33"/>
        <v>21:0250</v>
      </c>
      <c r="E406" t="s">
        <v>1645</v>
      </c>
      <c r="F406" t="s">
        <v>1646</v>
      </c>
      <c r="H406">
        <v>67.118702999999996</v>
      </c>
      <c r="I406">
        <v>-139.14545000000001</v>
      </c>
      <c r="J406" s="1" t="str">
        <f t="shared" si="31"/>
        <v>Fluid (stream)</v>
      </c>
      <c r="K406" s="1" t="str">
        <f t="shared" si="34"/>
        <v>Untreated Water</v>
      </c>
      <c r="O406">
        <v>120.98</v>
      </c>
      <c r="P406">
        <v>29</v>
      </c>
      <c r="Q406">
        <v>0.52</v>
      </c>
      <c r="R406">
        <v>58.334000000000003</v>
      </c>
      <c r="S406">
        <v>18.12</v>
      </c>
      <c r="T406">
        <v>2.5000000000000001E-2</v>
      </c>
      <c r="U406">
        <v>179.7</v>
      </c>
      <c r="V406">
        <v>1E-3</v>
      </c>
      <c r="W406">
        <v>2.38</v>
      </c>
    </row>
    <row r="407" spans="1:23" x14ac:dyDescent="0.3">
      <c r="A407" t="s">
        <v>1647</v>
      </c>
      <c r="B407" t="s">
        <v>1648</v>
      </c>
      <c r="C407" s="1" t="str">
        <f t="shared" si="32"/>
        <v>21:1126</v>
      </c>
      <c r="D407" s="1" t="str">
        <f t="shared" si="33"/>
        <v>21:0250</v>
      </c>
      <c r="E407" t="s">
        <v>1649</v>
      </c>
      <c r="F407" t="s">
        <v>1650</v>
      </c>
      <c r="H407">
        <v>67.486990000000006</v>
      </c>
      <c r="I407">
        <v>-138.840431</v>
      </c>
      <c r="J407" s="1" t="str">
        <f t="shared" si="31"/>
        <v>Fluid (stream)</v>
      </c>
      <c r="K407" s="1" t="str">
        <f t="shared" si="34"/>
        <v>Untreated Water</v>
      </c>
      <c r="O407">
        <v>24.5</v>
      </c>
      <c r="P407">
        <v>195</v>
      </c>
      <c r="Q407">
        <v>2.5000000000000001E-2</v>
      </c>
      <c r="R407">
        <v>12.708</v>
      </c>
      <c r="S407">
        <v>0.53</v>
      </c>
      <c r="T407">
        <v>2.5000000000000001E-2</v>
      </c>
      <c r="U407">
        <v>0.26</v>
      </c>
      <c r="V407">
        <v>1E-3</v>
      </c>
      <c r="W407">
        <v>2.0699999999999998</v>
      </c>
    </row>
    <row r="408" spans="1:23" x14ac:dyDescent="0.3">
      <c r="A408" t="s">
        <v>1651</v>
      </c>
      <c r="B408" t="s">
        <v>1652</v>
      </c>
      <c r="C408" s="1" t="str">
        <f t="shared" si="32"/>
        <v>21:1126</v>
      </c>
      <c r="D408" s="1" t="str">
        <f t="shared" si="33"/>
        <v>21:0250</v>
      </c>
      <c r="E408" t="s">
        <v>1653</v>
      </c>
      <c r="F408" t="s">
        <v>1654</v>
      </c>
      <c r="H408">
        <v>67.437383999999994</v>
      </c>
      <c r="I408">
        <v>-138.54844800000001</v>
      </c>
      <c r="J408" s="1" t="str">
        <f t="shared" si="31"/>
        <v>Fluid (stream)</v>
      </c>
      <c r="K408" s="1" t="str">
        <f t="shared" si="34"/>
        <v>Untreated Water</v>
      </c>
      <c r="O408">
        <v>60.85</v>
      </c>
      <c r="P408">
        <v>352</v>
      </c>
      <c r="Q408">
        <v>0.25</v>
      </c>
      <c r="R408">
        <v>26.734000000000002</v>
      </c>
      <c r="S408">
        <v>2.27</v>
      </c>
      <c r="T408">
        <v>2.5000000000000001E-2</v>
      </c>
      <c r="U408">
        <v>52.78</v>
      </c>
      <c r="V408">
        <v>1E-3</v>
      </c>
      <c r="W408">
        <v>2.21</v>
      </c>
    </row>
    <row r="409" spans="1:23" x14ac:dyDescent="0.3">
      <c r="A409" t="s">
        <v>1655</v>
      </c>
      <c r="B409" t="s">
        <v>1656</v>
      </c>
      <c r="C409" s="1" t="str">
        <f t="shared" si="32"/>
        <v>21:1126</v>
      </c>
      <c r="D409" s="1" t="str">
        <f t="shared" si="33"/>
        <v>21:0250</v>
      </c>
      <c r="E409" t="s">
        <v>1657</v>
      </c>
      <c r="F409" t="s">
        <v>1658</v>
      </c>
      <c r="H409">
        <v>67.000900000000001</v>
      </c>
      <c r="I409">
        <v>-138.92846900000001</v>
      </c>
      <c r="J409" s="1" t="str">
        <f t="shared" si="31"/>
        <v>Fluid (stream)</v>
      </c>
      <c r="K409" s="1" t="str">
        <f t="shared" si="34"/>
        <v>Untreated Water</v>
      </c>
      <c r="O409">
        <v>6.56</v>
      </c>
      <c r="P409">
        <v>1079</v>
      </c>
      <c r="Q409">
        <v>0.41</v>
      </c>
      <c r="R409">
        <v>7.0730000000000004</v>
      </c>
      <c r="S409">
        <v>2.04</v>
      </c>
      <c r="T409">
        <v>2.5000000000000001E-2</v>
      </c>
      <c r="U409">
        <v>14.85</v>
      </c>
      <c r="V409">
        <v>1E-3</v>
      </c>
      <c r="W409">
        <v>3</v>
      </c>
    </row>
    <row r="410" spans="1:23" x14ac:dyDescent="0.3">
      <c r="A410" t="s">
        <v>1659</v>
      </c>
      <c r="B410" t="s">
        <v>1660</v>
      </c>
      <c r="C410" s="1" t="str">
        <f t="shared" si="32"/>
        <v>21:1126</v>
      </c>
      <c r="D410" s="1" t="str">
        <f t="shared" si="33"/>
        <v>21:0250</v>
      </c>
      <c r="E410" t="s">
        <v>1661</v>
      </c>
      <c r="F410" t="s">
        <v>1662</v>
      </c>
      <c r="H410">
        <v>67.195096000000007</v>
      </c>
      <c r="I410">
        <v>-138.888453</v>
      </c>
      <c r="J410" s="1" t="str">
        <f t="shared" si="31"/>
        <v>Fluid (stream)</v>
      </c>
      <c r="K410" s="1" t="str">
        <f t="shared" si="34"/>
        <v>Untreated Water</v>
      </c>
      <c r="O410">
        <v>64.66</v>
      </c>
      <c r="P410">
        <v>97</v>
      </c>
      <c r="Q410">
        <v>2.5000000000000001E-2</v>
      </c>
      <c r="R410">
        <v>13.946</v>
      </c>
      <c r="S410">
        <v>0.57999999999999996</v>
      </c>
      <c r="T410">
        <v>2.5000000000000001E-2</v>
      </c>
      <c r="U410">
        <v>5.48</v>
      </c>
      <c r="V410">
        <v>1E-3</v>
      </c>
      <c r="W410">
        <v>1.31</v>
      </c>
    </row>
    <row r="411" spans="1:23" x14ac:dyDescent="0.3">
      <c r="A411" t="s">
        <v>1663</v>
      </c>
      <c r="B411" t="s">
        <v>1664</v>
      </c>
      <c r="C411" s="1" t="str">
        <f t="shared" si="32"/>
        <v>21:1126</v>
      </c>
      <c r="D411" s="1" t="str">
        <f t="shared" si="33"/>
        <v>21:0250</v>
      </c>
      <c r="E411" t="s">
        <v>1665</v>
      </c>
      <c r="F411" t="s">
        <v>1666</v>
      </c>
      <c r="H411">
        <v>67.377593000000005</v>
      </c>
      <c r="I411">
        <v>-138.897437</v>
      </c>
      <c r="J411" s="1" t="str">
        <f t="shared" si="31"/>
        <v>Fluid (stream)</v>
      </c>
      <c r="K411" s="1" t="str">
        <f t="shared" si="34"/>
        <v>Untreated Water</v>
      </c>
      <c r="O411">
        <v>12.15</v>
      </c>
      <c r="P411">
        <v>315</v>
      </c>
      <c r="Q411">
        <v>0.18</v>
      </c>
      <c r="R411">
        <v>5.6539999999999999</v>
      </c>
      <c r="S411">
        <v>0.69</v>
      </c>
      <c r="T411">
        <v>2.5000000000000001E-2</v>
      </c>
      <c r="U411">
        <v>1.88</v>
      </c>
      <c r="V411">
        <v>1E-3</v>
      </c>
      <c r="W411">
        <v>1.04</v>
      </c>
    </row>
    <row r="412" spans="1:23" x14ac:dyDescent="0.3">
      <c r="A412" t="s">
        <v>1667</v>
      </c>
      <c r="B412" t="s">
        <v>1668</v>
      </c>
      <c r="C412" s="1" t="str">
        <f t="shared" si="32"/>
        <v>21:1126</v>
      </c>
      <c r="D412" s="1" t="str">
        <f t="shared" si="33"/>
        <v>21:0250</v>
      </c>
      <c r="E412" t="s">
        <v>1669</v>
      </c>
      <c r="F412" t="s">
        <v>1670</v>
      </c>
      <c r="H412">
        <v>67.435680000000005</v>
      </c>
      <c r="I412">
        <v>-138.36245600000001</v>
      </c>
      <c r="J412" s="1" t="str">
        <f t="shared" si="31"/>
        <v>Fluid (stream)</v>
      </c>
      <c r="K412" s="1" t="str">
        <f t="shared" si="34"/>
        <v>Untreated Water</v>
      </c>
      <c r="O412">
        <v>22.87</v>
      </c>
      <c r="P412">
        <v>270</v>
      </c>
      <c r="Q412">
        <v>0.13</v>
      </c>
      <c r="R412">
        <v>2.714</v>
      </c>
      <c r="S412">
        <v>0.56000000000000005</v>
      </c>
      <c r="T412">
        <v>2.5000000000000001E-2</v>
      </c>
      <c r="U412">
        <v>2.31</v>
      </c>
      <c r="V412">
        <v>1E-3</v>
      </c>
      <c r="W412">
        <v>1.76</v>
      </c>
    </row>
    <row r="413" spans="1:23" x14ac:dyDescent="0.3">
      <c r="A413" t="s">
        <v>1671</v>
      </c>
      <c r="B413" t="s">
        <v>1672</v>
      </c>
      <c r="C413" s="1" t="str">
        <f t="shared" si="32"/>
        <v>21:1126</v>
      </c>
      <c r="D413" s="1" t="str">
        <f t="shared" si="33"/>
        <v>21:0250</v>
      </c>
      <c r="E413" t="s">
        <v>1673</v>
      </c>
      <c r="F413" t="s">
        <v>1674</v>
      </c>
      <c r="H413">
        <v>67.220584000000002</v>
      </c>
      <c r="I413">
        <v>-138.38547199999999</v>
      </c>
      <c r="J413" s="1" t="str">
        <f t="shared" si="31"/>
        <v>Fluid (stream)</v>
      </c>
      <c r="K413" s="1" t="str">
        <f t="shared" si="34"/>
        <v>Untreated Water</v>
      </c>
      <c r="O413">
        <v>8.15</v>
      </c>
      <c r="P413">
        <v>744</v>
      </c>
      <c r="Q413">
        <v>0.23</v>
      </c>
      <c r="R413">
        <v>3.903</v>
      </c>
      <c r="S413">
        <v>0.53</v>
      </c>
      <c r="T413">
        <v>2.5000000000000001E-2</v>
      </c>
      <c r="U413">
        <v>0.45</v>
      </c>
      <c r="V413">
        <v>1E-3</v>
      </c>
      <c r="W413">
        <v>2.13</v>
      </c>
    </row>
    <row r="414" spans="1:23" x14ac:dyDescent="0.3">
      <c r="A414" t="s">
        <v>1675</v>
      </c>
      <c r="B414" t="s">
        <v>1676</v>
      </c>
      <c r="C414" s="1" t="str">
        <f t="shared" si="32"/>
        <v>21:1126</v>
      </c>
      <c r="D414" s="1" t="str">
        <f t="shared" si="33"/>
        <v>21:0250</v>
      </c>
      <c r="E414" t="s">
        <v>1677</v>
      </c>
      <c r="F414" t="s">
        <v>1678</v>
      </c>
      <c r="H414">
        <v>67.150885000000002</v>
      </c>
      <c r="I414">
        <v>-138.38647700000001</v>
      </c>
      <c r="J414" s="1" t="str">
        <f t="shared" si="31"/>
        <v>Fluid (stream)</v>
      </c>
      <c r="K414" s="1" t="str">
        <f t="shared" si="34"/>
        <v>Untreated Water</v>
      </c>
      <c r="O414">
        <v>3.07</v>
      </c>
      <c r="P414">
        <v>1031</v>
      </c>
      <c r="Q414">
        <v>0.64</v>
      </c>
      <c r="R414">
        <v>2.1779999999999999</v>
      </c>
      <c r="S414">
        <v>1.25</v>
      </c>
      <c r="T414">
        <v>2.5000000000000001E-2</v>
      </c>
      <c r="U414">
        <v>0.44</v>
      </c>
      <c r="V414">
        <v>1E-3</v>
      </c>
      <c r="W414">
        <v>2.52</v>
      </c>
    </row>
    <row r="415" spans="1:23" x14ac:dyDescent="0.3">
      <c r="A415" t="s">
        <v>1679</v>
      </c>
      <c r="B415" t="s">
        <v>1680</v>
      </c>
      <c r="C415" s="1" t="str">
        <f t="shared" si="32"/>
        <v>21:1126</v>
      </c>
      <c r="D415" s="1" t="str">
        <f t="shared" si="33"/>
        <v>21:0250</v>
      </c>
      <c r="E415" t="s">
        <v>1681</v>
      </c>
      <c r="F415" t="s">
        <v>1682</v>
      </c>
      <c r="H415">
        <v>67.031488999999993</v>
      </c>
      <c r="I415">
        <v>-138.46348399999999</v>
      </c>
      <c r="J415" s="1" t="str">
        <f t="shared" si="31"/>
        <v>Fluid (stream)</v>
      </c>
      <c r="K415" s="1" t="str">
        <f t="shared" si="34"/>
        <v>Untreated Water</v>
      </c>
      <c r="O415">
        <v>4.5599999999999996</v>
      </c>
      <c r="P415">
        <v>269</v>
      </c>
      <c r="Q415">
        <v>0.49</v>
      </c>
      <c r="R415">
        <v>3.44</v>
      </c>
      <c r="S415">
        <v>1.41</v>
      </c>
      <c r="T415">
        <v>2.5000000000000001E-2</v>
      </c>
      <c r="U415">
        <v>5.37</v>
      </c>
      <c r="V415">
        <v>1E-3</v>
      </c>
      <c r="W415">
        <v>2.13</v>
      </c>
    </row>
    <row r="416" spans="1:23" x14ac:dyDescent="0.3">
      <c r="A416" t="s">
        <v>1683</v>
      </c>
      <c r="B416" t="s">
        <v>1684</v>
      </c>
      <c r="C416" s="1" t="str">
        <f t="shared" si="32"/>
        <v>21:1126</v>
      </c>
      <c r="D416" s="1" t="str">
        <f t="shared" si="33"/>
        <v>21:0250</v>
      </c>
      <c r="E416" t="s">
        <v>1685</v>
      </c>
      <c r="F416" t="s">
        <v>1686</v>
      </c>
      <c r="H416">
        <v>67.137988000000007</v>
      </c>
      <c r="I416">
        <v>-138.511473</v>
      </c>
      <c r="J416" s="1" t="str">
        <f t="shared" si="31"/>
        <v>Fluid (stream)</v>
      </c>
      <c r="K416" s="1" t="str">
        <f t="shared" si="34"/>
        <v>Untreated Water</v>
      </c>
      <c r="O416">
        <v>2.68</v>
      </c>
      <c r="P416">
        <v>632</v>
      </c>
      <c r="Q416">
        <v>0.43</v>
      </c>
      <c r="R416">
        <v>2.1890000000000001</v>
      </c>
      <c r="S416">
        <v>1.96</v>
      </c>
      <c r="T416">
        <v>2.5000000000000001E-2</v>
      </c>
      <c r="U416">
        <v>3.15</v>
      </c>
      <c r="V416">
        <v>1E-3</v>
      </c>
      <c r="W416">
        <v>1.73</v>
      </c>
    </row>
    <row r="417" spans="1:23" x14ac:dyDescent="0.3">
      <c r="A417" t="s">
        <v>1687</v>
      </c>
      <c r="B417" t="s">
        <v>1688</v>
      </c>
      <c r="C417" s="1" t="str">
        <f t="shared" si="32"/>
        <v>21:1126</v>
      </c>
      <c r="D417" s="1" t="str">
        <f t="shared" si="33"/>
        <v>21:0250</v>
      </c>
      <c r="E417" t="s">
        <v>1689</v>
      </c>
      <c r="F417" t="s">
        <v>1690</v>
      </c>
      <c r="H417">
        <v>67.299085000000005</v>
      </c>
      <c r="I417">
        <v>-138.49546100000001</v>
      </c>
      <c r="J417" s="1" t="str">
        <f t="shared" si="31"/>
        <v>Fluid (stream)</v>
      </c>
      <c r="K417" s="1" t="str">
        <f t="shared" si="34"/>
        <v>Untreated Water</v>
      </c>
      <c r="O417">
        <v>52.34</v>
      </c>
      <c r="P417">
        <v>14</v>
      </c>
      <c r="Q417">
        <v>0.82</v>
      </c>
      <c r="R417">
        <v>23.943000000000001</v>
      </c>
      <c r="S417">
        <v>23.1</v>
      </c>
      <c r="T417">
        <v>2.5000000000000001E-2</v>
      </c>
      <c r="U417">
        <v>43.88</v>
      </c>
      <c r="V417">
        <v>1E-3</v>
      </c>
      <c r="W417">
        <v>1.84</v>
      </c>
    </row>
    <row r="418" spans="1:23" x14ac:dyDescent="0.3">
      <c r="A418" t="s">
        <v>1691</v>
      </c>
      <c r="B418" t="s">
        <v>1692</v>
      </c>
      <c r="C418" s="1" t="str">
        <f t="shared" si="32"/>
        <v>21:1126</v>
      </c>
      <c r="D418" s="1" t="str">
        <f t="shared" si="33"/>
        <v>21:0250</v>
      </c>
      <c r="E418" t="s">
        <v>1693</v>
      </c>
      <c r="F418" t="s">
        <v>1694</v>
      </c>
      <c r="H418">
        <v>67.379991000000004</v>
      </c>
      <c r="I418">
        <v>-138.81444099999999</v>
      </c>
      <c r="J418" s="1" t="str">
        <f t="shared" si="31"/>
        <v>Fluid (stream)</v>
      </c>
      <c r="K418" s="1" t="str">
        <f t="shared" si="34"/>
        <v>Untreated Water</v>
      </c>
      <c r="O418">
        <v>24</v>
      </c>
      <c r="P418">
        <v>629</v>
      </c>
      <c r="Q418">
        <v>0.05</v>
      </c>
      <c r="R418">
        <v>11.198</v>
      </c>
      <c r="S418">
        <v>0.88</v>
      </c>
      <c r="T418">
        <v>2.5000000000000001E-2</v>
      </c>
      <c r="U418">
        <v>8.93</v>
      </c>
      <c r="V418">
        <v>1E-3</v>
      </c>
      <c r="W418">
        <v>1.18</v>
      </c>
    </row>
    <row r="419" spans="1:23" x14ac:dyDescent="0.3">
      <c r="A419" t="s">
        <v>1695</v>
      </c>
      <c r="B419" t="s">
        <v>1696</v>
      </c>
      <c r="C419" s="1" t="str">
        <f t="shared" si="32"/>
        <v>21:1126</v>
      </c>
      <c r="D419" s="1" t="str">
        <f t="shared" si="33"/>
        <v>21:0250</v>
      </c>
      <c r="E419" t="s">
        <v>1697</v>
      </c>
      <c r="F419" t="s">
        <v>1698</v>
      </c>
      <c r="H419">
        <v>67.237893</v>
      </c>
      <c r="I419">
        <v>-138.805453</v>
      </c>
      <c r="J419" s="1" t="str">
        <f t="shared" si="31"/>
        <v>Fluid (stream)</v>
      </c>
      <c r="K419" s="1" t="str">
        <f t="shared" si="34"/>
        <v>Untreated Water</v>
      </c>
      <c r="O419">
        <v>23</v>
      </c>
      <c r="P419">
        <v>448</v>
      </c>
      <c r="Q419">
        <v>0.33</v>
      </c>
      <c r="R419">
        <v>10.644</v>
      </c>
      <c r="S419">
        <v>3.06</v>
      </c>
      <c r="T419">
        <v>2.5000000000000001E-2</v>
      </c>
      <c r="U419">
        <v>23.24</v>
      </c>
      <c r="V419">
        <v>1E-3</v>
      </c>
      <c r="W419">
        <v>1.42</v>
      </c>
    </row>
    <row r="420" spans="1:23" x14ac:dyDescent="0.3">
      <c r="A420" t="s">
        <v>1699</v>
      </c>
      <c r="B420" t="s">
        <v>1700</v>
      </c>
      <c r="C420" s="1" t="str">
        <f t="shared" si="32"/>
        <v>21:1126</v>
      </c>
      <c r="D420" s="1" t="str">
        <f t="shared" si="33"/>
        <v>21:0250</v>
      </c>
      <c r="E420" t="s">
        <v>1701</v>
      </c>
      <c r="F420" t="s">
        <v>1702</v>
      </c>
      <c r="H420">
        <v>67.171593999999999</v>
      </c>
      <c r="I420">
        <v>-138.79845800000001</v>
      </c>
      <c r="J420" s="1" t="str">
        <f t="shared" si="31"/>
        <v>Fluid (stream)</v>
      </c>
      <c r="K420" s="1" t="str">
        <f t="shared" si="34"/>
        <v>Untreated Water</v>
      </c>
      <c r="O420">
        <v>18.71</v>
      </c>
      <c r="P420">
        <v>654</v>
      </c>
      <c r="Q420">
        <v>0.41</v>
      </c>
      <c r="R420">
        <v>9.8740000000000006</v>
      </c>
      <c r="S420">
        <v>8.02</v>
      </c>
      <c r="T420">
        <v>2.5000000000000001E-2</v>
      </c>
      <c r="U420">
        <v>17.12</v>
      </c>
      <c r="V420">
        <v>1E-3</v>
      </c>
      <c r="W420">
        <v>2.13</v>
      </c>
    </row>
    <row r="421" spans="1:23" x14ac:dyDescent="0.3">
      <c r="A421" t="s">
        <v>1703</v>
      </c>
      <c r="B421" t="s">
        <v>1704</v>
      </c>
      <c r="C421" s="1" t="str">
        <f t="shared" si="32"/>
        <v>21:1126</v>
      </c>
      <c r="D421" s="1" t="str">
        <f t="shared" si="33"/>
        <v>21:0250</v>
      </c>
      <c r="E421" t="s">
        <v>1705</v>
      </c>
      <c r="F421" t="s">
        <v>1706</v>
      </c>
      <c r="H421">
        <v>67.021894000000003</v>
      </c>
      <c r="I421">
        <v>-138.687476</v>
      </c>
      <c r="J421" s="1" t="str">
        <f t="shared" si="31"/>
        <v>Fluid (stream)</v>
      </c>
      <c r="K421" s="1" t="str">
        <f t="shared" si="34"/>
        <v>Untreated Water</v>
      </c>
      <c r="O421">
        <v>2.65</v>
      </c>
      <c r="P421">
        <v>357</v>
      </c>
      <c r="Q421">
        <v>0.34</v>
      </c>
      <c r="R421">
        <v>2.2010000000000001</v>
      </c>
      <c r="S421">
        <v>1.93</v>
      </c>
      <c r="T421">
        <v>2.5000000000000001E-2</v>
      </c>
      <c r="U421">
        <v>4.71</v>
      </c>
      <c r="V421">
        <v>1E-3</v>
      </c>
      <c r="W421">
        <v>2.81</v>
      </c>
    </row>
    <row r="422" spans="1:23" x14ac:dyDescent="0.3">
      <c r="A422" t="s">
        <v>1707</v>
      </c>
      <c r="B422" t="s">
        <v>1708</v>
      </c>
      <c r="C422" s="1" t="str">
        <f t="shared" si="32"/>
        <v>21:1126</v>
      </c>
      <c r="D422" s="1" t="str">
        <f t="shared" si="33"/>
        <v>21:0250</v>
      </c>
      <c r="E422" t="s">
        <v>1709</v>
      </c>
      <c r="F422" t="s">
        <v>1710</v>
      </c>
      <c r="H422">
        <v>67.280991</v>
      </c>
      <c r="I422">
        <v>-138.74345199999999</v>
      </c>
      <c r="J422" s="1" t="str">
        <f t="shared" si="31"/>
        <v>Fluid (stream)</v>
      </c>
      <c r="K422" s="1" t="str">
        <f t="shared" si="34"/>
        <v>Untreated Water</v>
      </c>
      <c r="O422">
        <v>23.51</v>
      </c>
      <c r="P422">
        <v>278</v>
      </c>
      <c r="Q422">
        <v>0.34</v>
      </c>
      <c r="R422">
        <v>9.8059999999999992</v>
      </c>
      <c r="S422">
        <v>0.86</v>
      </c>
      <c r="T422">
        <v>2.5000000000000001E-2</v>
      </c>
      <c r="U422">
        <v>10.98</v>
      </c>
      <c r="V422">
        <v>1E-3</v>
      </c>
      <c r="W422">
        <v>1.25</v>
      </c>
    </row>
    <row r="423" spans="1:23" x14ac:dyDescent="0.3">
      <c r="A423" t="s">
        <v>1711</v>
      </c>
      <c r="B423" t="s">
        <v>1712</v>
      </c>
      <c r="C423" s="1" t="str">
        <f t="shared" si="32"/>
        <v>21:1126</v>
      </c>
      <c r="D423" s="1" t="str">
        <f t="shared" si="33"/>
        <v>21:0250</v>
      </c>
      <c r="E423" t="s">
        <v>1713</v>
      </c>
      <c r="F423" t="s">
        <v>1714</v>
      </c>
      <c r="H423">
        <v>67.293477999999993</v>
      </c>
      <c r="I423">
        <v>-138.167475</v>
      </c>
      <c r="J423" s="1" t="str">
        <f t="shared" si="31"/>
        <v>Fluid (stream)</v>
      </c>
      <c r="K423" s="1" t="str">
        <f t="shared" si="34"/>
        <v>Untreated Water</v>
      </c>
      <c r="O423">
        <v>10.32</v>
      </c>
      <c r="P423">
        <v>783</v>
      </c>
      <c r="Q423">
        <v>0.63</v>
      </c>
      <c r="R423">
        <v>4.2789999999999999</v>
      </c>
      <c r="S423">
        <v>1.32</v>
      </c>
      <c r="T423">
        <v>2.5000000000000001E-2</v>
      </c>
      <c r="U423">
        <v>10.78</v>
      </c>
      <c r="V423">
        <v>1E-3</v>
      </c>
      <c r="W423">
        <v>2.56</v>
      </c>
    </row>
    <row r="424" spans="1:23" x14ac:dyDescent="0.3">
      <c r="A424" t="s">
        <v>1715</v>
      </c>
      <c r="B424" t="s">
        <v>1716</v>
      </c>
      <c r="C424" s="1" t="str">
        <f t="shared" si="32"/>
        <v>21:1126</v>
      </c>
      <c r="D424" s="1" t="str">
        <f t="shared" si="33"/>
        <v>21:0250</v>
      </c>
      <c r="E424" t="s">
        <v>1717</v>
      </c>
      <c r="F424" t="s">
        <v>1718</v>
      </c>
      <c r="H424">
        <v>67.020375999999999</v>
      </c>
      <c r="I424">
        <v>-137.84450899999999</v>
      </c>
      <c r="J424" s="1" t="str">
        <f t="shared" si="31"/>
        <v>Fluid (stream)</v>
      </c>
      <c r="K424" s="1" t="str">
        <f t="shared" si="34"/>
        <v>Untreated Water</v>
      </c>
      <c r="O424">
        <v>3.51</v>
      </c>
      <c r="P424">
        <v>590</v>
      </c>
      <c r="Q424">
        <v>0.21</v>
      </c>
      <c r="R424">
        <v>2.1859999999999999</v>
      </c>
      <c r="S424">
        <v>1.28</v>
      </c>
      <c r="T424">
        <v>2.5000000000000001E-2</v>
      </c>
      <c r="U424">
        <v>1.25</v>
      </c>
      <c r="V424">
        <v>1E-3</v>
      </c>
      <c r="W424">
        <v>2.97</v>
      </c>
    </row>
    <row r="425" spans="1:23" x14ac:dyDescent="0.3">
      <c r="A425" t="s">
        <v>1719</v>
      </c>
      <c r="B425" t="s">
        <v>1720</v>
      </c>
      <c r="C425" s="1" t="str">
        <f t="shared" si="32"/>
        <v>21:1126</v>
      </c>
      <c r="D425" s="1" t="str">
        <f t="shared" si="33"/>
        <v>21:0250</v>
      </c>
      <c r="E425" t="s">
        <v>1721</v>
      </c>
      <c r="F425" t="s">
        <v>1722</v>
      </c>
      <c r="H425">
        <v>67.141677000000001</v>
      </c>
      <c r="I425">
        <v>-137.98449400000001</v>
      </c>
      <c r="J425" s="1" t="str">
        <f t="shared" si="31"/>
        <v>Fluid (stream)</v>
      </c>
      <c r="K425" s="1" t="str">
        <f t="shared" si="34"/>
        <v>Untreated Water</v>
      </c>
      <c r="O425">
        <v>4.54</v>
      </c>
      <c r="P425">
        <v>1012</v>
      </c>
      <c r="Q425">
        <v>0.52</v>
      </c>
      <c r="R425">
        <v>2.7450000000000001</v>
      </c>
      <c r="S425">
        <v>0.96</v>
      </c>
      <c r="T425">
        <v>2.5000000000000001E-2</v>
      </c>
      <c r="U425">
        <v>0.44</v>
      </c>
      <c r="V425">
        <v>1E-3</v>
      </c>
      <c r="W425">
        <v>1.8</v>
      </c>
    </row>
    <row r="426" spans="1:23" x14ac:dyDescent="0.3">
      <c r="A426" t="s">
        <v>1723</v>
      </c>
      <c r="B426" t="s">
        <v>1724</v>
      </c>
      <c r="C426" s="1" t="str">
        <f t="shared" si="32"/>
        <v>21:1126</v>
      </c>
      <c r="D426" s="1" t="str">
        <f t="shared" si="33"/>
        <v>21:0250</v>
      </c>
      <c r="E426" t="s">
        <v>1725</v>
      </c>
      <c r="F426" t="s">
        <v>1726</v>
      </c>
      <c r="H426">
        <v>67.436368000000002</v>
      </c>
      <c r="I426">
        <v>-137.83247600000001</v>
      </c>
      <c r="J426" s="1" t="str">
        <f t="shared" si="31"/>
        <v>Fluid (stream)</v>
      </c>
      <c r="K426" s="1" t="str">
        <f t="shared" si="34"/>
        <v>Untreated Water</v>
      </c>
      <c r="O426">
        <v>103.49</v>
      </c>
      <c r="P426">
        <v>207</v>
      </c>
      <c r="Q426">
        <v>0.82</v>
      </c>
      <c r="R426">
        <v>31.556000000000001</v>
      </c>
      <c r="S426">
        <v>15.98</v>
      </c>
      <c r="T426">
        <v>2.5000000000000001E-2</v>
      </c>
      <c r="U426">
        <v>116.56</v>
      </c>
      <c r="V426">
        <v>1E-3</v>
      </c>
      <c r="W426">
        <v>1.91</v>
      </c>
    </row>
    <row r="427" spans="1:23" x14ac:dyDescent="0.3">
      <c r="A427" t="s">
        <v>1727</v>
      </c>
      <c r="B427" t="s">
        <v>1728</v>
      </c>
      <c r="C427" s="1" t="str">
        <f t="shared" si="32"/>
        <v>21:1126</v>
      </c>
      <c r="D427" s="1" t="str">
        <f t="shared" si="33"/>
        <v>21:0250</v>
      </c>
      <c r="E427" t="s">
        <v>1729</v>
      </c>
      <c r="F427" t="s">
        <v>1730</v>
      </c>
      <c r="H427">
        <v>67.353772000000006</v>
      </c>
      <c r="I427">
        <v>-137.949478</v>
      </c>
      <c r="J427" s="1" t="str">
        <f t="shared" si="31"/>
        <v>Fluid (stream)</v>
      </c>
      <c r="K427" s="1" t="str">
        <f t="shared" si="34"/>
        <v>Untreated Water</v>
      </c>
      <c r="O427">
        <v>26.5</v>
      </c>
      <c r="P427">
        <v>95</v>
      </c>
      <c r="Q427">
        <v>1.0900000000000001</v>
      </c>
      <c r="R427">
        <v>36.046999999999997</v>
      </c>
      <c r="S427">
        <v>3.88</v>
      </c>
      <c r="T427">
        <v>2.5000000000000001E-2</v>
      </c>
      <c r="U427">
        <v>73.12</v>
      </c>
      <c r="V427">
        <v>1E-3</v>
      </c>
      <c r="W427">
        <v>5.13</v>
      </c>
    </row>
    <row r="428" spans="1:23" x14ac:dyDescent="0.3">
      <c r="A428" t="s">
        <v>1731</v>
      </c>
      <c r="B428" t="s">
        <v>1732</v>
      </c>
      <c r="C428" s="1" t="str">
        <f t="shared" ref="C428:C434" si="35">HYPERLINK("http://geochem.nrcan.gc.ca/cdogs/content/bdl/bdl211126_e.htm", "21:1126")</f>
        <v>21:1126</v>
      </c>
      <c r="D428" s="1" t="str">
        <f t="shared" ref="D428:D434" si="36">HYPERLINK("http://geochem.nrcan.gc.ca/cdogs/content/svy/svy210250_e.htm", "21:0250")</f>
        <v>21:0250</v>
      </c>
      <c r="E428" t="s">
        <v>1733</v>
      </c>
      <c r="F428" t="s">
        <v>1734</v>
      </c>
      <c r="H428">
        <v>67.294774000000004</v>
      </c>
      <c r="I428">
        <v>-137.976482</v>
      </c>
      <c r="J428" s="1" t="str">
        <f t="shared" si="31"/>
        <v>Fluid (stream)</v>
      </c>
      <c r="K428" s="1" t="str">
        <f t="shared" si="34"/>
        <v>Untreated Water</v>
      </c>
      <c r="O428">
        <v>5.05</v>
      </c>
      <c r="P428">
        <v>427</v>
      </c>
      <c r="Q428">
        <v>0.6</v>
      </c>
      <c r="R428">
        <v>1.7989999999999999</v>
      </c>
      <c r="S428">
        <v>7.81</v>
      </c>
      <c r="T428">
        <v>2.5000000000000001E-2</v>
      </c>
      <c r="U428">
        <v>6.83</v>
      </c>
      <c r="V428">
        <v>1E-3</v>
      </c>
      <c r="W428">
        <v>3.42</v>
      </c>
    </row>
    <row r="429" spans="1:23" x14ac:dyDescent="0.3">
      <c r="A429" t="s">
        <v>1735</v>
      </c>
      <c r="B429" t="s">
        <v>1736</v>
      </c>
      <c r="C429" s="1" t="str">
        <f t="shared" si="35"/>
        <v>21:1126</v>
      </c>
      <c r="D429" s="1" t="str">
        <f t="shared" si="36"/>
        <v>21:0250</v>
      </c>
      <c r="E429" t="s">
        <v>1737</v>
      </c>
      <c r="F429" t="s">
        <v>1738</v>
      </c>
      <c r="H429">
        <v>67.140474999999995</v>
      </c>
      <c r="I429">
        <v>-137.87849800000001</v>
      </c>
      <c r="J429" s="1" t="str">
        <f t="shared" si="31"/>
        <v>Fluid (stream)</v>
      </c>
      <c r="K429" s="1" t="str">
        <f t="shared" si="34"/>
        <v>Untreated Water</v>
      </c>
      <c r="O429">
        <v>3.53</v>
      </c>
      <c r="P429">
        <v>1327</v>
      </c>
      <c r="Q429">
        <v>0.52</v>
      </c>
      <c r="R429">
        <v>1.9970000000000001</v>
      </c>
      <c r="S429">
        <v>0.59</v>
      </c>
      <c r="T429">
        <v>2.5000000000000001E-2</v>
      </c>
      <c r="U429">
        <v>0.33</v>
      </c>
      <c r="V429">
        <v>1E-3</v>
      </c>
      <c r="W429">
        <v>1.25</v>
      </c>
    </row>
    <row r="430" spans="1:23" x14ac:dyDescent="0.3">
      <c r="A430" t="s">
        <v>1739</v>
      </c>
      <c r="B430" t="s">
        <v>1740</v>
      </c>
      <c r="C430" s="1" t="str">
        <f t="shared" si="35"/>
        <v>21:1126</v>
      </c>
      <c r="D430" s="1" t="str">
        <f t="shared" si="36"/>
        <v>21:0250</v>
      </c>
      <c r="E430" t="s">
        <v>1741</v>
      </c>
      <c r="F430" t="s">
        <v>1742</v>
      </c>
      <c r="H430">
        <v>67.094774000000001</v>
      </c>
      <c r="I430">
        <v>-137.791505</v>
      </c>
      <c r="J430" s="1" t="str">
        <f t="shared" si="31"/>
        <v>Fluid (stream)</v>
      </c>
      <c r="K430" s="1" t="str">
        <f t="shared" si="34"/>
        <v>Untreated Water</v>
      </c>
      <c r="O430">
        <v>3.78</v>
      </c>
      <c r="P430">
        <v>853</v>
      </c>
      <c r="Q430">
        <v>0.55000000000000004</v>
      </c>
      <c r="R430">
        <v>2.0350000000000001</v>
      </c>
      <c r="S430">
        <v>0.61</v>
      </c>
      <c r="T430">
        <v>2.5000000000000001E-2</v>
      </c>
      <c r="U430">
        <v>0.38</v>
      </c>
      <c r="V430">
        <v>1E-3</v>
      </c>
      <c r="W430">
        <v>1.38</v>
      </c>
    </row>
    <row r="431" spans="1:23" x14ac:dyDescent="0.3">
      <c r="A431" t="s">
        <v>1743</v>
      </c>
      <c r="B431" t="s">
        <v>1744</v>
      </c>
      <c r="C431" s="1" t="str">
        <f t="shared" si="35"/>
        <v>21:1126</v>
      </c>
      <c r="D431" s="1" t="str">
        <f t="shared" si="36"/>
        <v>21:0250</v>
      </c>
      <c r="E431" t="s">
        <v>1745</v>
      </c>
      <c r="F431" t="s">
        <v>1746</v>
      </c>
      <c r="H431">
        <v>67.038264999999996</v>
      </c>
      <c r="I431">
        <v>-137.356525</v>
      </c>
      <c r="J431" s="1" t="str">
        <f t="shared" si="31"/>
        <v>Fluid (stream)</v>
      </c>
      <c r="K431" s="1" t="str">
        <f t="shared" si="34"/>
        <v>Untreated Water</v>
      </c>
      <c r="O431">
        <v>4.46</v>
      </c>
      <c r="P431">
        <v>438</v>
      </c>
      <c r="Q431">
        <v>2.5000000000000001E-2</v>
      </c>
      <c r="R431">
        <v>1.5629999999999999</v>
      </c>
      <c r="S431">
        <v>0.43</v>
      </c>
      <c r="T431">
        <v>2.5000000000000001E-2</v>
      </c>
      <c r="U431">
        <v>0.23</v>
      </c>
      <c r="V431">
        <v>1E-3</v>
      </c>
      <c r="W431">
        <v>2.4900000000000002</v>
      </c>
    </row>
    <row r="432" spans="1:23" x14ac:dyDescent="0.3">
      <c r="A432" t="s">
        <v>1747</v>
      </c>
      <c r="B432" t="s">
        <v>1748</v>
      </c>
      <c r="C432" s="1" t="str">
        <f t="shared" si="35"/>
        <v>21:1126</v>
      </c>
      <c r="D432" s="1" t="str">
        <f t="shared" si="36"/>
        <v>21:0250</v>
      </c>
      <c r="E432" t="s">
        <v>1749</v>
      </c>
      <c r="F432" t="s">
        <v>1750</v>
      </c>
      <c r="H432">
        <v>67.049656999999996</v>
      </c>
      <c r="I432">
        <v>-136.944537</v>
      </c>
      <c r="J432" s="1" t="str">
        <f t="shared" si="31"/>
        <v>Fluid (stream)</v>
      </c>
      <c r="K432" s="1" t="str">
        <f t="shared" si="34"/>
        <v>Untreated Water</v>
      </c>
      <c r="O432">
        <v>5.8</v>
      </c>
      <c r="P432">
        <v>190</v>
      </c>
      <c r="Q432">
        <v>2.5000000000000001E-2</v>
      </c>
      <c r="R432">
        <v>1.302</v>
      </c>
      <c r="S432">
        <v>0.51</v>
      </c>
      <c r="T432">
        <v>2.5000000000000001E-2</v>
      </c>
      <c r="U432">
        <v>0.24</v>
      </c>
      <c r="V432">
        <v>1E-3</v>
      </c>
      <c r="W432">
        <v>2.2799999999999998</v>
      </c>
    </row>
    <row r="433" spans="1:23" x14ac:dyDescent="0.3">
      <c r="A433" t="s">
        <v>1751</v>
      </c>
      <c r="B433" t="s">
        <v>1752</v>
      </c>
      <c r="C433" s="1" t="str">
        <f t="shared" si="35"/>
        <v>21:1126</v>
      </c>
      <c r="D433" s="1" t="str">
        <f t="shared" si="36"/>
        <v>21:0250</v>
      </c>
      <c r="E433" t="s">
        <v>1753</v>
      </c>
      <c r="F433" t="s">
        <v>1754</v>
      </c>
      <c r="H433">
        <v>67.048750999999996</v>
      </c>
      <c r="I433">
        <v>-136.658545</v>
      </c>
      <c r="J433" s="1" t="str">
        <f t="shared" si="31"/>
        <v>Fluid (stream)</v>
      </c>
      <c r="K433" s="1" t="str">
        <f t="shared" si="34"/>
        <v>Untreated Water</v>
      </c>
      <c r="O433">
        <v>8.51</v>
      </c>
      <c r="P433">
        <v>296</v>
      </c>
      <c r="Q433">
        <v>0.51</v>
      </c>
      <c r="R433">
        <v>3.835</v>
      </c>
      <c r="S433">
        <v>3.4</v>
      </c>
      <c r="T433">
        <v>2.5000000000000001E-2</v>
      </c>
      <c r="U433">
        <v>5.82</v>
      </c>
      <c r="V433">
        <v>1E-3</v>
      </c>
      <c r="W433">
        <v>2.61</v>
      </c>
    </row>
    <row r="434" spans="1:23" x14ac:dyDescent="0.3">
      <c r="A434" t="s">
        <v>1755</v>
      </c>
      <c r="B434" t="s">
        <v>1756</v>
      </c>
      <c r="C434" s="1" t="str">
        <f t="shared" si="35"/>
        <v>21:1126</v>
      </c>
      <c r="D434" s="1" t="str">
        <f t="shared" si="36"/>
        <v>21:0250</v>
      </c>
      <c r="E434" t="s">
        <v>1757</v>
      </c>
      <c r="F434" t="s">
        <v>1758</v>
      </c>
      <c r="H434">
        <v>67.094652999999994</v>
      </c>
      <c r="I434">
        <v>-136.802537</v>
      </c>
      <c r="J434" s="1" t="str">
        <f t="shared" si="31"/>
        <v>Fluid (stream)</v>
      </c>
      <c r="K434" s="1" t="str">
        <f t="shared" si="34"/>
        <v>Untreated Water</v>
      </c>
      <c r="O434">
        <v>2.71</v>
      </c>
      <c r="P434">
        <v>1135</v>
      </c>
      <c r="Q434">
        <v>0.1</v>
      </c>
      <c r="R434">
        <v>1.1279999999999999</v>
      </c>
      <c r="S434">
        <v>0.47</v>
      </c>
      <c r="T434">
        <v>2.5000000000000001E-2</v>
      </c>
      <c r="U434">
        <v>0.19</v>
      </c>
      <c r="V434">
        <v>1E-3</v>
      </c>
      <c r="W434">
        <v>2.6</v>
      </c>
    </row>
    <row r="435" spans="1:23" hidden="1" x14ac:dyDescent="0.3">
      <c r="A435" t="s">
        <v>1759</v>
      </c>
      <c r="B435" t="s">
        <v>1760</v>
      </c>
      <c r="C435" s="1" t="str">
        <f t="shared" ref="C435:C498" si="37">HYPERLINK("http://geochem.nrcan.gc.ca/cdogs/content/bdl/bdl211132_e.htm", "21:1132")</f>
        <v>21:1132</v>
      </c>
      <c r="D435" s="1" t="str">
        <f t="shared" ref="D435:D466" si="38">HYPERLINK("http://geochem.nrcan.gc.ca/cdogs/content/svy/svy210251_e.htm", "21:0251")</f>
        <v>21:0251</v>
      </c>
      <c r="E435" t="s">
        <v>1761</v>
      </c>
      <c r="F435" t="s">
        <v>1762</v>
      </c>
      <c r="H435">
        <v>64.331374199999999</v>
      </c>
      <c r="I435">
        <v>-131.9059038</v>
      </c>
      <c r="J435" s="1" t="str">
        <f t="shared" si="31"/>
        <v>Fluid (stream)</v>
      </c>
      <c r="K435" s="1" t="str">
        <f t="shared" si="34"/>
        <v>Untreated Water</v>
      </c>
      <c r="O435">
        <v>19.917999999999999</v>
      </c>
      <c r="P435">
        <v>2.5</v>
      </c>
      <c r="Q435">
        <v>0.10100000000000001</v>
      </c>
      <c r="R435">
        <v>6.98</v>
      </c>
      <c r="S435">
        <v>1.6319999999999999</v>
      </c>
      <c r="T435">
        <v>2.5000000000000001E-2</v>
      </c>
      <c r="U435">
        <v>18.276</v>
      </c>
      <c r="V435">
        <v>1E-3</v>
      </c>
      <c r="W435">
        <v>1.2909999999999999</v>
      </c>
    </row>
    <row r="436" spans="1:23" hidden="1" x14ac:dyDescent="0.3">
      <c r="A436" t="s">
        <v>1763</v>
      </c>
      <c r="B436" t="s">
        <v>1764</v>
      </c>
      <c r="C436" s="1" t="str">
        <f t="shared" si="37"/>
        <v>21:1132</v>
      </c>
      <c r="D436" s="1" t="str">
        <f t="shared" si="38"/>
        <v>21:0251</v>
      </c>
      <c r="E436" t="s">
        <v>1765</v>
      </c>
      <c r="F436" t="s">
        <v>1766</v>
      </c>
      <c r="H436">
        <v>64.145741099999995</v>
      </c>
      <c r="I436">
        <v>-131.404844</v>
      </c>
      <c r="J436" s="1" t="str">
        <f t="shared" si="31"/>
        <v>Fluid (stream)</v>
      </c>
      <c r="K436" s="1" t="str">
        <f t="shared" si="34"/>
        <v>Untreated Water</v>
      </c>
      <c r="O436">
        <v>27.707000000000001</v>
      </c>
      <c r="P436">
        <v>5</v>
      </c>
      <c r="Q436">
        <v>2.5000000000000001E-2</v>
      </c>
      <c r="R436">
        <v>4.165</v>
      </c>
      <c r="S436">
        <v>0.43099999999999999</v>
      </c>
      <c r="T436">
        <v>2.5000000000000001E-2</v>
      </c>
      <c r="U436">
        <v>9.0020000000000007</v>
      </c>
      <c r="V436">
        <v>1E-3</v>
      </c>
      <c r="W436">
        <v>1.0109999999999999</v>
      </c>
    </row>
    <row r="437" spans="1:23" hidden="1" x14ac:dyDescent="0.3">
      <c r="A437" t="s">
        <v>1767</v>
      </c>
      <c r="B437" t="s">
        <v>1768</v>
      </c>
      <c r="C437" s="1" t="str">
        <f t="shared" si="37"/>
        <v>21:1132</v>
      </c>
      <c r="D437" s="1" t="str">
        <f t="shared" si="38"/>
        <v>21:0251</v>
      </c>
      <c r="E437" t="s">
        <v>1769</v>
      </c>
      <c r="F437" t="s">
        <v>1770</v>
      </c>
      <c r="H437">
        <v>64.049505999999994</v>
      </c>
      <c r="I437">
        <v>-131.28878399999999</v>
      </c>
      <c r="J437" s="1" t="str">
        <f t="shared" si="31"/>
        <v>Fluid (stream)</v>
      </c>
      <c r="K437" s="1" t="str">
        <f t="shared" si="34"/>
        <v>Untreated Water</v>
      </c>
      <c r="O437">
        <v>19.076000000000001</v>
      </c>
      <c r="P437">
        <v>2.5</v>
      </c>
      <c r="Q437">
        <v>2.5000000000000001E-2</v>
      </c>
      <c r="R437">
        <v>5.3639999999999999</v>
      </c>
      <c r="S437">
        <v>0.55600000000000005</v>
      </c>
      <c r="T437">
        <v>2.5000000000000001E-2</v>
      </c>
      <c r="U437">
        <v>12.284000000000001</v>
      </c>
      <c r="V437">
        <v>1E-3</v>
      </c>
      <c r="W437">
        <v>1.0469999999999999</v>
      </c>
    </row>
    <row r="438" spans="1:23" hidden="1" x14ac:dyDescent="0.3">
      <c r="A438" t="s">
        <v>1771</v>
      </c>
      <c r="B438" t="s">
        <v>1772</v>
      </c>
      <c r="C438" s="1" t="str">
        <f t="shared" si="37"/>
        <v>21:1132</v>
      </c>
      <c r="D438" s="1" t="str">
        <f t="shared" si="38"/>
        <v>21:0251</v>
      </c>
      <c r="E438" t="s">
        <v>1773</v>
      </c>
      <c r="F438" t="s">
        <v>1774</v>
      </c>
      <c r="H438">
        <v>64.095350300000007</v>
      </c>
      <c r="I438">
        <v>-131.1829731</v>
      </c>
      <c r="J438" s="1" t="str">
        <f t="shared" si="31"/>
        <v>Fluid (stream)</v>
      </c>
      <c r="K438" s="1" t="str">
        <f t="shared" si="34"/>
        <v>Untreated Water</v>
      </c>
      <c r="O438">
        <v>34.179000000000002</v>
      </c>
      <c r="P438">
        <v>2.5</v>
      </c>
      <c r="Q438">
        <v>0.11600000000000001</v>
      </c>
      <c r="R438">
        <v>7.2119999999999997</v>
      </c>
      <c r="S438">
        <v>0.49399999999999999</v>
      </c>
      <c r="T438">
        <v>2.5000000000000001E-2</v>
      </c>
      <c r="U438">
        <v>19.157</v>
      </c>
      <c r="V438">
        <v>1E-3</v>
      </c>
      <c r="W438">
        <v>0.95099999999999996</v>
      </c>
    </row>
    <row r="439" spans="1:23" hidden="1" x14ac:dyDescent="0.3">
      <c r="A439" t="s">
        <v>1775</v>
      </c>
      <c r="B439" t="s">
        <v>1776</v>
      </c>
      <c r="C439" s="1" t="str">
        <f t="shared" si="37"/>
        <v>21:1132</v>
      </c>
      <c r="D439" s="1" t="str">
        <f t="shared" si="38"/>
        <v>21:0251</v>
      </c>
      <c r="E439" t="s">
        <v>1777</v>
      </c>
      <c r="F439" t="s">
        <v>1778</v>
      </c>
      <c r="H439">
        <v>64.011132500000002</v>
      </c>
      <c r="I439">
        <v>-131.10625279999999</v>
      </c>
      <c r="J439" s="1" t="str">
        <f t="shared" si="31"/>
        <v>Fluid (stream)</v>
      </c>
      <c r="K439" s="1" t="str">
        <f t="shared" si="34"/>
        <v>Untreated Water</v>
      </c>
      <c r="O439">
        <v>24.606999999999999</v>
      </c>
      <c r="P439">
        <v>2.5</v>
      </c>
      <c r="Q439">
        <v>2.5000000000000001E-2</v>
      </c>
      <c r="R439">
        <v>2.641</v>
      </c>
      <c r="S439">
        <v>0.108</v>
      </c>
      <c r="T439">
        <v>2.5000000000000001E-2</v>
      </c>
      <c r="U439">
        <v>7.5270000000000001</v>
      </c>
      <c r="V439">
        <v>1E-3</v>
      </c>
      <c r="W439">
        <v>0.504</v>
      </c>
    </row>
    <row r="440" spans="1:23" hidden="1" x14ac:dyDescent="0.3">
      <c r="A440" t="s">
        <v>1779</v>
      </c>
      <c r="B440" t="s">
        <v>1780</v>
      </c>
      <c r="C440" s="1" t="str">
        <f t="shared" si="37"/>
        <v>21:1132</v>
      </c>
      <c r="D440" s="1" t="str">
        <f t="shared" si="38"/>
        <v>21:0251</v>
      </c>
      <c r="E440" t="s">
        <v>1781</v>
      </c>
      <c r="F440" t="s">
        <v>1782</v>
      </c>
      <c r="H440">
        <v>64.016129500000005</v>
      </c>
      <c r="I440">
        <v>-130.8845747</v>
      </c>
      <c r="J440" s="1" t="str">
        <f t="shared" si="31"/>
        <v>Fluid (stream)</v>
      </c>
      <c r="K440" s="1" t="str">
        <f t="shared" si="34"/>
        <v>Untreated Water</v>
      </c>
      <c r="O440">
        <v>51.981000000000002</v>
      </c>
      <c r="P440">
        <v>2.5</v>
      </c>
      <c r="Q440">
        <v>0.29299999999999998</v>
      </c>
      <c r="R440">
        <v>18.71</v>
      </c>
      <c r="S440">
        <v>0.91600000000000004</v>
      </c>
      <c r="T440">
        <v>2.5000000000000001E-2</v>
      </c>
      <c r="U440">
        <v>30.315999999999999</v>
      </c>
      <c r="V440">
        <v>1E-3</v>
      </c>
      <c r="W440">
        <v>1.403</v>
      </c>
    </row>
    <row r="441" spans="1:23" hidden="1" x14ac:dyDescent="0.3">
      <c r="A441" t="s">
        <v>1783</v>
      </c>
      <c r="B441" t="s">
        <v>1784</v>
      </c>
      <c r="C441" s="1" t="str">
        <f t="shared" si="37"/>
        <v>21:1132</v>
      </c>
      <c r="D441" s="1" t="str">
        <f t="shared" si="38"/>
        <v>21:0251</v>
      </c>
      <c r="E441" t="s">
        <v>1785</v>
      </c>
      <c r="F441" t="s">
        <v>1786</v>
      </c>
      <c r="H441">
        <v>64.134856400000004</v>
      </c>
      <c r="I441">
        <v>-131.090362</v>
      </c>
      <c r="J441" s="1" t="str">
        <f t="shared" si="31"/>
        <v>Fluid (stream)</v>
      </c>
      <c r="K441" s="1" t="str">
        <f t="shared" si="34"/>
        <v>Untreated Water</v>
      </c>
      <c r="O441">
        <v>42.825000000000003</v>
      </c>
      <c r="P441">
        <v>2.5</v>
      </c>
      <c r="Q441">
        <v>0.17299999999999999</v>
      </c>
      <c r="R441">
        <v>14.791</v>
      </c>
      <c r="S441">
        <v>0.69499999999999995</v>
      </c>
      <c r="T441">
        <v>2.5000000000000001E-2</v>
      </c>
      <c r="U441">
        <v>19.108000000000001</v>
      </c>
      <c r="V441">
        <v>1E-3</v>
      </c>
      <c r="W441">
        <v>1.2629999999999999</v>
      </c>
    </row>
    <row r="442" spans="1:23" hidden="1" x14ac:dyDescent="0.3">
      <c r="A442" t="s">
        <v>1787</v>
      </c>
      <c r="B442" t="s">
        <v>1788</v>
      </c>
      <c r="C442" s="1" t="str">
        <f t="shared" si="37"/>
        <v>21:1132</v>
      </c>
      <c r="D442" s="1" t="str">
        <f t="shared" si="38"/>
        <v>21:0251</v>
      </c>
      <c r="E442" t="s">
        <v>1789</v>
      </c>
      <c r="F442" t="s">
        <v>1790</v>
      </c>
      <c r="H442">
        <v>64.187359099999995</v>
      </c>
      <c r="I442">
        <v>-130.94754929999999</v>
      </c>
      <c r="J442" s="1" t="str">
        <f t="shared" si="31"/>
        <v>Fluid (stream)</v>
      </c>
      <c r="K442" s="1" t="str">
        <f t="shared" si="34"/>
        <v>Untreated Water</v>
      </c>
      <c r="O442">
        <v>43.802</v>
      </c>
      <c r="P442">
        <v>2.5</v>
      </c>
      <c r="Q442">
        <v>0.249</v>
      </c>
      <c r="R442">
        <v>10.329000000000001</v>
      </c>
      <c r="S442">
        <v>0.32300000000000001</v>
      </c>
      <c r="T442">
        <v>2.5000000000000001E-2</v>
      </c>
      <c r="U442">
        <v>17.972999999999999</v>
      </c>
      <c r="V442">
        <v>1E-3</v>
      </c>
      <c r="W442">
        <v>1.1830000000000001</v>
      </c>
    </row>
    <row r="443" spans="1:23" hidden="1" x14ac:dyDescent="0.3">
      <c r="A443" t="s">
        <v>1791</v>
      </c>
      <c r="B443" t="s">
        <v>1792</v>
      </c>
      <c r="C443" s="1" t="str">
        <f t="shared" si="37"/>
        <v>21:1132</v>
      </c>
      <c r="D443" s="1" t="str">
        <f t="shared" si="38"/>
        <v>21:0251</v>
      </c>
      <c r="E443" t="s">
        <v>1793</v>
      </c>
      <c r="F443" t="s">
        <v>1794</v>
      </c>
      <c r="H443">
        <v>64.129820699999996</v>
      </c>
      <c r="I443">
        <v>-131.26956100000001</v>
      </c>
      <c r="J443" s="1" t="str">
        <f t="shared" si="31"/>
        <v>Fluid (stream)</v>
      </c>
      <c r="K443" s="1" t="str">
        <f t="shared" si="34"/>
        <v>Untreated Water</v>
      </c>
      <c r="O443">
        <v>35.125</v>
      </c>
      <c r="P443">
        <v>2.5</v>
      </c>
      <c r="Q443">
        <v>0.10100000000000001</v>
      </c>
      <c r="R443">
        <v>4.6219999999999999</v>
      </c>
      <c r="S443">
        <v>0.30199999999999999</v>
      </c>
      <c r="T443">
        <v>2.5000000000000001E-2</v>
      </c>
      <c r="U443">
        <v>13.226000000000001</v>
      </c>
      <c r="V443">
        <v>1E-3</v>
      </c>
      <c r="W443">
        <v>0.80500000000000005</v>
      </c>
    </row>
    <row r="444" spans="1:23" hidden="1" x14ac:dyDescent="0.3">
      <c r="A444" t="s">
        <v>1795</v>
      </c>
      <c r="B444" t="s">
        <v>1796</v>
      </c>
      <c r="C444" s="1" t="str">
        <f t="shared" si="37"/>
        <v>21:1132</v>
      </c>
      <c r="D444" s="1" t="str">
        <f t="shared" si="38"/>
        <v>21:0251</v>
      </c>
      <c r="E444" t="s">
        <v>1797</v>
      </c>
      <c r="F444" t="s">
        <v>1798</v>
      </c>
      <c r="H444">
        <v>64.183092200000004</v>
      </c>
      <c r="I444">
        <v>-131.44102710000001</v>
      </c>
      <c r="J444" s="1" t="str">
        <f t="shared" si="31"/>
        <v>Fluid (stream)</v>
      </c>
      <c r="K444" s="1" t="str">
        <f t="shared" si="34"/>
        <v>Untreated Water</v>
      </c>
      <c r="O444">
        <v>16.225999999999999</v>
      </c>
      <c r="P444">
        <v>2.5</v>
      </c>
      <c r="Q444">
        <v>2.5000000000000001E-2</v>
      </c>
      <c r="R444">
        <v>3.1709999999999998</v>
      </c>
      <c r="S444">
        <v>0.98</v>
      </c>
      <c r="T444">
        <v>2.5000000000000001E-2</v>
      </c>
      <c r="U444">
        <v>11.561999999999999</v>
      </c>
      <c r="V444">
        <v>1E-3</v>
      </c>
      <c r="W444">
        <v>1.1100000000000001</v>
      </c>
    </row>
    <row r="445" spans="1:23" hidden="1" x14ac:dyDescent="0.3">
      <c r="A445" t="s">
        <v>1799</v>
      </c>
      <c r="B445" t="s">
        <v>1800</v>
      </c>
      <c r="C445" s="1" t="str">
        <f t="shared" si="37"/>
        <v>21:1132</v>
      </c>
      <c r="D445" s="1" t="str">
        <f t="shared" si="38"/>
        <v>21:0251</v>
      </c>
      <c r="E445" t="s">
        <v>1801</v>
      </c>
      <c r="F445" t="s">
        <v>1802</v>
      </c>
      <c r="H445">
        <v>64.301533399999997</v>
      </c>
      <c r="I445">
        <v>-131.75059089999999</v>
      </c>
      <c r="J445" s="1" t="str">
        <f t="shared" si="31"/>
        <v>Fluid (stream)</v>
      </c>
      <c r="K445" s="1" t="str">
        <f t="shared" si="34"/>
        <v>Untreated Water</v>
      </c>
      <c r="O445">
        <v>30.337</v>
      </c>
      <c r="P445">
        <v>2.5</v>
      </c>
      <c r="Q445">
        <v>0.17199999999999999</v>
      </c>
      <c r="R445">
        <v>11.07</v>
      </c>
      <c r="S445">
        <v>1.5169999999999999</v>
      </c>
      <c r="T445">
        <v>2.5000000000000001E-2</v>
      </c>
      <c r="U445">
        <v>33.165999999999997</v>
      </c>
      <c r="V445">
        <v>1E-3</v>
      </c>
      <c r="W445">
        <v>1.591</v>
      </c>
    </row>
    <row r="446" spans="1:23" hidden="1" x14ac:dyDescent="0.3">
      <c r="A446" t="s">
        <v>1803</v>
      </c>
      <c r="B446" t="s">
        <v>1804</v>
      </c>
      <c r="C446" s="1" t="str">
        <f t="shared" si="37"/>
        <v>21:1132</v>
      </c>
      <c r="D446" s="1" t="str">
        <f t="shared" si="38"/>
        <v>21:0251</v>
      </c>
      <c r="E446" t="s">
        <v>1805</v>
      </c>
      <c r="F446" t="s">
        <v>1806</v>
      </c>
      <c r="H446">
        <v>64.197581200000002</v>
      </c>
      <c r="I446">
        <v>-131.6017056</v>
      </c>
      <c r="J446" s="1" t="str">
        <f t="shared" si="31"/>
        <v>Fluid (stream)</v>
      </c>
      <c r="K446" s="1" t="str">
        <f t="shared" si="34"/>
        <v>Untreated Water</v>
      </c>
      <c r="O446">
        <v>27.361999999999998</v>
      </c>
      <c r="P446">
        <v>2.5</v>
      </c>
      <c r="Q446">
        <v>2.5000000000000001E-2</v>
      </c>
      <c r="R446">
        <v>4.2850000000000001</v>
      </c>
      <c r="S446">
        <v>0.35599999999999998</v>
      </c>
      <c r="T446">
        <v>2.5000000000000001E-2</v>
      </c>
      <c r="U446">
        <v>13.256</v>
      </c>
      <c r="V446">
        <v>1E-3</v>
      </c>
      <c r="W446">
        <v>0.89100000000000001</v>
      </c>
    </row>
    <row r="447" spans="1:23" hidden="1" x14ac:dyDescent="0.3">
      <c r="A447" t="s">
        <v>1807</v>
      </c>
      <c r="B447" t="s">
        <v>1808</v>
      </c>
      <c r="C447" s="1" t="str">
        <f t="shared" si="37"/>
        <v>21:1132</v>
      </c>
      <c r="D447" s="1" t="str">
        <f t="shared" si="38"/>
        <v>21:0251</v>
      </c>
      <c r="E447" t="s">
        <v>1809</v>
      </c>
      <c r="F447" t="s">
        <v>1810</v>
      </c>
      <c r="H447">
        <v>64.129819100000006</v>
      </c>
      <c r="I447">
        <v>-131.6348663</v>
      </c>
      <c r="J447" s="1" t="str">
        <f t="shared" si="31"/>
        <v>Fluid (stream)</v>
      </c>
      <c r="K447" s="1" t="str">
        <f t="shared" si="34"/>
        <v>Untreated Water</v>
      </c>
      <c r="O447">
        <v>34.143999999999998</v>
      </c>
      <c r="P447">
        <v>2.5</v>
      </c>
      <c r="Q447">
        <v>0.161</v>
      </c>
      <c r="R447">
        <v>9.4030000000000005</v>
      </c>
      <c r="S447">
        <v>1.35</v>
      </c>
      <c r="T447">
        <v>2.5000000000000001E-2</v>
      </c>
      <c r="U447">
        <v>22.460999999999999</v>
      </c>
      <c r="V447">
        <v>1E-3</v>
      </c>
      <c r="W447">
        <v>1.56</v>
      </c>
    </row>
    <row r="448" spans="1:23" hidden="1" x14ac:dyDescent="0.3">
      <c r="A448" t="s">
        <v>1811</v>
      </c>
      <c r="B448" t="s">
        <v>1812</v>
      </c>
      <c r="C448" s="1" t="str">
        <f t="shared" si="37"/>
        <v>21:1132</v>
      </c>
      <c r="D448" s="1" t="str">
        <f t="shared" si="38"/>
        <v>21:0251</v>
      </c>
      <c r="E448" t="s">
        <v>1813</v>
      </c>
      <c r="F448" t="s">
        <v>1814</v>
      </c>
      <c r="H448">
        <v>64.065368699999993</v>
      </c>
      <c r="I448">
        <v>-131.49663749999999</v>
      </c>
      <c r="J448" s="1" t="str">
        <f t="shared" si="31"/>
        <v>Fluid (stream)</v>
      </c>
      <c r="K448" s="1" t="str">
        <f t="shared" si="34"/>
        <v>Untreated Water</v>
      </c>
      <c r="O448">
        <v>46.832000000000001</v>
      </c>
      <c r="P448">
        <v>2.5</v>
      </c>
      <c r="Q448">
        <v>0.30599999999999999</v>
      </c>
      <c r="R448">
        <v>21.687000000000001</v>
      </c>
      <c r="S448">
        <v>1.9330000000000001</v>
      </c>
      <c r="T448">
        <v>2.5000000000000001E-2</v>
      </c>
      <c r="U448">
        <v>35.020000000000003</v>
      </c>
      <c r="V448">
        <v>1E-3</v>
      </c>
      <c r="W448">
        <v>1.7290000000000001</v>
      </c>
    </row>
    <row r="449" spans="1:23" hidden="1" x14ac:dyDescent="0.3">
      <c r="A449" t="s">
        <v>1815</v>
      </c>
      <c r="B449" t="s">
        <v>1816</v>
      </c>
      <c r="C449" s="1" t="str">
        <f t="shared" si="37"/>
        <v>21:1132</v>
      </c>
      <c r="D449" s="1" t="str">
        <f t="shared" si="38"/>
        <v>21:0251</v>
      </c>
      <c r="E449" t="s">
        <v>1817</v>
      </c>
      <c r="F449" t="s">
        <v>1818</v>
      </c>
      <c r="H449">
        <v>64.015694499999995</v>
      </c>
      <c r="I449">
        <v>-131.50662919999999</v>
      </c>
      <c r="J449" s="1" t="str">
        <f t="shared" si="31"/>
        <v>Fluid (stream)</v>
      </c>
      <c r="K449" s="1" t="str">
        <f t="shared" si="34"/>
        <v>Untreated Water</v>
      </c>
      <c r="O449">
        <v>32.807000000000002</v>
      </c>
      <c r="P449">
        <v>2.5</v>
      </c>
      <c r="Q449">
        <v>0.191</v>
      </c>
      <c r="R449">
        <v>17.175999999999998</v>
      </c>
      <c r="S449">
        <v>1.61</v>
      </c>
      <c r="T449">
        <v>2.5000000000000001E-2</v>
      </c>
      <c r="U449">
        <v>37.076999999999998</v>
      </c>
      <c r="V449">
        <v>1E-3</v>
      </c>
      <c r="W449">
        <v>1.843</v>
      </c>
    </row>
    <row r="450" spans="1:23" hidden="1" x14ac:dyDescent="0.3">
      <c r="A450" t="s">
        <v>1819</v>
      </c>
      <c r="B450" t="s">
        <v>1820</v>
      </c>
      <c r="C450" s="1" t="str">
        <f t="shared" si="37"/>
        <v>21:1132</v>
      </c>
      <c r="D450" s="1" t="str">
        <f t="shared" si="38"/>
        <v>21:0251</v>
      </c>
      <c r="E450" t="s">
        <v>1821</v>
      </c>
      <c r="F450" t="s">
        <v>1822</v>
      </c>
      <c r="H450">
        <v>64.051063400000004</v>
      </c>
      <c r="I450">
        <v>-131.68989619999999</v>
      </c>
      <c r="J450" s="1" t="str">
        <f t="shared" ref="J450:J513" si="39">HYPERLINK("http://geochem.nrcan.gc.ca/cdogs/content/kwd/kwd020018_e.htm", "Fluid (stream)")</f>
        <v>Fluid (stream)</v>
      </c>
      <c r="K450" s="1" t="str">
        <f t="shared" si="34"/>
        <v>Untreated Water</v>
      </c>
      <c r="O450">
        <v>26.285</v>
      </c>
      <c r="P450">
        <v>2.5</v>
      </c>
      <c r="Q450">
        <v>0.70299999999999996</v>
      </c>
      <c r="R450">
        <v>4.3680000000000003</v>
      </c>
      <c r="S450">
        <v>4.008</v>
      </c>
      <c r="T450">
        <v>2.5000000000000001E-2</v>
      </c>
      <c r="U450">
        <v>10.092000000000001</v>
      </c>
      <c r="V450">
        <v>1E-3</v>
      </c>
      <c r="W450">
        <v>1.415</v>
      </c>
    </row>
    <row r="451" spans="1:23" hidden="1" x14ac:dyDescent="0.3">
      <c r="A451" t="s">
        <v>1823</v>
      </c>
      <c r="B451" t="s">
        <v>1824</v>
      </c>
      <c r="C451" s="1" t="str">
        <f t="shared" si="37"/>
        <v>21:1132</v>
      </c>
      <c r="D451" s="1" t="str">
        <f t="shared" si="38"/>
        <v>21:0251</v>
      </c>
      <c r="E451" t="s">
        <v>1825</v>
      </c>
      <c r="F451" t="s">
        <v>1826</v>
      </c>
      <c r="H451">
        <v>64.1354331</v>
      </c>
      <c r="I451">
        <v>-131.79421289999999</v>
      </c>
      <c r="J451" s="1" t="str">
        <f t="shared" si="39"/>
        <v>Fluid (stream)</v>
      </c>
      <c r="K451" s="1" t="str">
        <f t="shared" si="34"/>
        <v>Untreated Water</v>
      </c>
      <c r="O451">
        <v>37.825000000000003</v>
      </c>
      <c r="P451">
        <v>2.5</v>
      </c>
      <c r="Q451">
        <v>0.154</v>
      </c>
      <c r="R451">
        <v>11.239000000000001</v>
      </c>
      <c r="S451">
        <v>0.47899999999999998</v>
      </c>
      <c r="T451">
        <v>2.5000000000000001E-2</v>
      </c>
      <c r="U451">
        <v>23.113</v>
      </c>
      <c r="V451">
        <v>1E-3</v>
      </c>
      <c r="W451">
        <v>1.107</v>
      </c>
    </row>
    <row r="452" spans="1:23" hidden="1" x14ac:dyDescent="0.3">
      <c r="A452" t="s">
        <v>1827</v>
      </c>
      <c r="B452" t="s">
        <v>1828</v>
      </c>
      <c r="C452" s="1" t="str">
        <f t="shared" si="37"/>
        <v>21:1132</v>
      </c>
      <c r="D452" s="1" t="str">
        <f t="shared" si="38"/>
        <v>21:0251</v>
      </c>
      <c r="E452" t="s">
        <v>1829</v>
      </c>
      <c r="F452" t="s">
        <v>1830</v>
      </c>
      <c r="H452">
        <v>64.272139199999998</v>
      </c>
      <c r="I452">
        <v>-131.58951160000001</v>
      </c>
      <c r="J452" s="1" t="str">
        <f t="shared" si="39"/>
        <v>Fluid (stream)</v>
      </c>
      <c r="K452" s="1" t="str">
        <f t="shared" si="34"/>
        <v>Untreated Water</v>
      </c>
      <c r="O452">
        <v>36.231000000000002</v>
      </c>
      <c r="P452">
        <v>2.5</v>
      </c>
      <c r="Q452">
        <v>0.35599999999999998</v>
      </c>
      <c r="R452">
        <v>15.522</v>
      </c>
      <c r="S452">
        <v>0.34300000000000003</v>
      </c>
      <c r="T452">
        <v>2.5000000000000001E-2</v>
      </c>
      <c r="U452">
        <v>21.561</v>
      </c>
      <c r="V452">
        <v>1E-3</v>
      </c>
      <c r="W452">
        <v>0.78600000000000003</v>
      </c>
    </row>
    <row r="453" spans="1:23" hidden="1" x14ac:dyDescent="0.3">
      <c r="A453" t="s">
        <v>1831</v>
      </c>
      <c r="B453" t="s">
        <v>1832</v>
      </c>
      <c r="C453" s="1" t="str">
        <f t="shared" si="37"/>
        <v>21:1132</v>
      </c>
      <c r="D453" s="1" t="str">
        <f t="shared" si="38"/>
        <v>21:0251</v>
      </c>
      <c r="E453" t="s">
        <v>1833</v>
      </c>
      <c r="F453" t="s">
        <v>1834</v>
      </c>
      <c r="H453">
        <v>64.149201300000001</v>
      </c>
      <c r="I453">
        <v>-131.21200189999999</v>
      </c>
      <c r="J453" s="1" t="str">
        <f t="shared" si="39"/>
        <v>Fluid (stream)</v>
      </c>
      <c r="K453" s="1" t="str">
        <f t="shared" si="34"/>
        <v>Untreated Water</v>
      </c>
      <c r="O453">
        <v>44.981999999999999</v>
      </c>
      <c r="P453">
        <v>2.5</v>
      </c>
      <c r="Q453">
        <v>0.251</v>
      </c>
      <c r="R453">
        <v>24.984999999999999</v>
      </c>
      <c r="S453">
        <v>0.54500000000000004</v>
      </c>
      <c r="T453">
        <v>2.5000000000000001E-2</v>
      </c>
      <c r="U453">
        <v>36.92</v>
      </c>
      <c r="V453">
        <v>1E-3</v>
      </c>
      <c r="W453">
        <v>1.2410000000000001</v>
      </c>
    </row>
    <row r="454" spans="1:23" hidden="1" x14ac:dyDescent="0.3">
      <c r="A454" t="s">
        <v>1835</v>
      </c>
      <c r="B454" t="s">
        <v>1836</v>
      </c>
      <c r="C454" s="1" t="str">
        <f t="shared" si="37"/>
        <v>21:1132</v>
      </c>
      <c r="D454" s="1" t="str">
        <f t="shared" si="38"/>
        <v>21:0251</v>
      </c>
      <c r="E454" t="s">
        <v>1837</v>
      </c>
      <c r="F454" t="s">
        <v>1838</v>
      </c>
      <c r="H454">
        <v>64.218749000000003</v>
      </c>
      <c r="I454">
        <v>-131.0512756</v>
      </c>
      <c r="J454" s="1" t="str">
        <f t="shared" si="39"/>
        <v>Fluid (stream)</v>
      </c>
      <c r="K454" s="1" t="str">
        <f t="shared" si="34"/>
        <v>Untreated Water</v>
      </c>
      <c r="O454">
        <v>19.094999999999999</v>
      </c>
      <c r="P454">
        <v>34.9</v>
      </c>
      <c r="Q454">
        <v>0.255</v>
      </c>
      <c r="R454">
        <v>10.375</v>
      </c>
      <c r="S454">
        <v>0.23599999999999999</v>
      </c>
      <c r="T454">
        <v>2.5000000000000001E-2</v>
      </c>
      <c r="U454">
        <v>17.736999999999998</v>
      </c>
      <c r="V454">
        <v>1E-3</v>
      </c>
      <c r="W454">
        <v>1.0129999999999999</v>
      </c>
    </row>
    <row r="455" spans="1:23" hidden="1" x14ac:dyDescent="0.3">
      <c r="A455" t="s">
        <v>1839</v>
      </c>
      <c r="B455" t="s">
        <v>1840</v>
      </c>
      <c r="C455" s="1" t="str">
        <f t="shared" si="37"/>
        <v>21:1132</v>
      </c>
      <c r="D455" s="1" t="str">
        <f t="shared" si="38"/>
        <v>21:0251</v>
      </c>
      <c r="E455" t="s">
        <v>1837</v>
      </c>
      <c r="F455" t="s">
        <v>1841</v>
      </c>
      <c r="H455">
        <v>64.218749000000003</v>
      </c>
      <c r="I455">
        <v>-131.0512756</v>
      </c>
      <c r="J455" s="1" t="str">
        <f t="shared" si="39"/>
        <v>Fluid (stream)</v>
      </c>
      <c r="K455" s="1" t="str">
        <f t="shared" si="34"/>
        <v>Untreated Water</v>
      </c>
      <c r="O455">
        <v>18.995000000000001</v>
      </c>
      <c r="P455">
        <v>37</v>
      </c>
      <c r="Q455">
        <v>0.22900000000000001</v>
      </c>
      <c r="R455">
        <v>10.449</v>
      </c>
      <c r="S455">
        <v>0.22800000000000001</v>
      </c>
      <c r="T455">
        <v>2.5000000000000001E-2</v>
      </c>
      <c r="U455">
        <v>17.754999999999999</v>
      </c>
      <c r="V455">
        <v>1E-3</v>
      </c>
      <c r="W455">
        <v>1.0169999999999999</v>
      </c>
    </row>
    <row r="456" spans="1:23" hidden="1" x14ac:dyDescent="0.3">
      <c r="A456" t="s">
        <v>1842</v>
      </c>
      <c r="B456" t="s">
        <v>1843</v>
      </c>
      <c r="C456" s="1" t="str">
        <f t="shared" si="37"/>
        <v>21:1132</v>
      </c>
      <c r="D456" s="1" t="str">
        <f t="shared" si="38"/>
        <v>21:0251</v>
      </c>
      <c r="E456" t="s">
        <v>1844</v>
      </c>
      <c r="F456" t="s">
        <v>1845</v>
      </c>
      <c r="H456">
        <v>64.243232399999997</v>
      </c>
      <c r="I456">
        <v>-131.0978198</v>
      </c>
      <c r="J456" s="1" t="str">
        <f t="shared" si="39"/>
        <v>Fluid (stream)</v>
      </c>
      <c r="K456" s="1" t="str">
        <f t="shared" si="34"/>
        <v>Untreated Water</v>
      </c>
      <c r="O456">
        <v>20.681000000000001</v>
      </c>
      <c r="P456">
        <v>2.5</v>
      </c>
      <c r="Q456">
        <v>0.22800000000000001</v>
      </c>
      <c r="R456">
        <v>8.9540000000000006</v>
      </c>
      <c r="S456">
        <v>0.32800000000000001</v>
      </c>
      <c r="T456">
        <v>2.5000000000000001E-2</v>
      </c>
      <c r="U456">
        <v>16.117999999999999</v>
      </c>
      <c r="V456">
        <v>1E-3</v>
      </c>
      <c r="W456">
        <v>1.01</v>
      </c>
    </row>
    <row r="457" spans="1:23" hidden="1" x14ac:dyDescent="0.3">
      <c r="A457" t="s">
        <v>1846</v>
      </c>
      <c r="B457" t="s">
        <v>1847</v>
      </c>
      <c r="C457" s="1" t="str">
        <f t="shared" si="37"/>
        <v>21:1132</v>
      </c>
      <c r="D457" s="1" t="str">
        <f t="shared" si="38"/>
        <v>21:0251</v>
      </c>
      <c r="E457" t="s">
        <v>1848</v>
      </c>
      <c r="F457" t="s">
        <v>1849</v>
      </c>
      <c r="H457">
        <v>64.281869999999998</v>
      </c>
      <c r="I457">
        <v>-131.2465651</v>
      </c>
      <c r="J457" s="1" t="str">
        <f t="shared" si="39"/>
        <v>Fluid (stream)</v>
      </c>
      <c r="K457" s="1" t="str">
        <f t="shared" si="34"/>
        <v>Untreated Water</v>
      </c>
      <c r="O457">
        <v>10.76</v>
      </c>
      <c r="P457">
        <v>2.5</v>
      </c>
      <c r="Q457">
        <v>0.19900000000000001</v>
      </c>
      <c r="R457">
        <v>4.1379999999999999</v>
      </c>
      <c r="S457">
        <v>0.76200000000000001</v>
      </c>
      <c r="T457">
        <v>2.5000000000000001E-2</v>
      </c>
      <c r="U457">
        <v>6.63</v>
      </c>
      <c r="V457">
        <v>1E-3</v>
      </c>
      <c r="W457">
        <v>0.63100000000000001</v>
      </c>
    </row>
    <row r="458" spans="1:23" hidden="1" x14ac:dyDescent="0.3">
      <c r="A458" t="s">
        <v>1850</v>
      </c>
      <c r="B458" t="s">
        <v>1851</v>
      </c>
      <c r="C458" s="1" t="str">
        <f t="shared" si="37"/>
        <v>21:1132</v>
      </c>
      <c r="D458" s="1" t="str">
        <f t="shared" si="38"/>
        <v>21:0251</v>
      </c>
      <c r="E458" t="s">
        <v>1852</v>
      </c>
      <c r="F458" t="s">
        <v>1853</v>
      </c>
      <c r="H458">
        <v>64.3646612</v>
      </c>
      <c r="I458">
        <v>-131.1486405</v>
      </c>
      <c r="J458" s="1" t="str">
        <f t="shared" si="39"/>
        <v>Fluid (stream)</v>
      </c>
      <c r="K458" s="1" t="str">
        <f t="shared" si="34"/>
        <v>Untreated Water</v>
      </c>
      <c r="O458">
        <v>18.943000000000001</v>
      </c>
      <c r="P458">
        <v>67.3</v>
      </c>
      <c r="Q458">
        <v>0.25900000000000001</v>
      </c>
      <c r="R458">
        <v>3.4780000000000002</v>
      </c>
      <c r="S458">
        <v>0.28299999999999997</v>
      </c>
      <c r="T458">
        <v>2.5000000000000001E-2</v>
      </c>
      <c r="U458">
        <v>4.5999999999999996</v>
      </c>
      <c r="V458">
        <v>1E-3</v>
      </c>
      <c r="W458">
        <v>0.67400000000000004</v>
      </c>
    </row>
    <row r="459" spans="1:23" hidden="1" x14ac:dyDescent="0.3">
      <c r="A459" t="s">
        <v>1854</v>
      </c>
      <c r="B459" t="s">
        <v>1855</v>
      </c>
      <c r="C459" s="1" t="str">
        <f t="shared" si="37"/>
        <v>21:1132</v>
      </c>
      <c r="D459" s="1" t="str">
        <f t="shared" si="38"/>
        <v>21:0251</v>
      </c>
      <c r="E459" t="s">
        <v>1856</v>
      </c>
      <c r="F459" t="s">
        <v>1857</v>
      </c>
      <c r="H459">
        <v>64.348905599999995</v>
      </c>
      <c r="I459">
        <v>-131.2683322</v>
      </c>
      <c r="J459" s="1" t="str">
        <f t="shared" si="39"/>
        <v>Fluid (stream)</v>
      </c>
      <c r="K459" s="1" t="str">
        <f t="shared" si="34"/>
        <v>Untreated Water</v>
      </c>
      <c r="O459">
        <v>46.140999999999998</v>
      </c>
      <c r="P459">
        <v>2.5</v>
      </c>
      <c r="Q459">
        <v>0.59499999999999997</v>
      </c>
      <c r="R459">
        <v>24.411000000000001</v>
      </c>
      <c r="S459">
        <v>0.111</v>
      </c>
      <c r="T459">
        <v>2.5000000000000001E-2</v>
      </c>
      <c r="U459">
        <v>35.786000000000001</v>
      </c>
      <c r="V459">
        <v>1E-3</v>
      </c>
      <c r="W459">
        <v>0.98699999999999999</v>
      </c>
    </row>
    <row r="460" spans="1:23" hidden="1" x14ac:dyDescent="0.3">
      <c r="A460" t="s">
        <v>1858</v>
      </c>
      <c r="B460" t="s">
        <v>1859</v>
      </c>
      <c r="C460" s="1" t="str">
        <f t="shared" si="37"/>
        <v>21:1132</v>
      </c>
      <c r="D460" s="1" t="str">
        <f t="shared" si="38"/>
        <v>21:0251</v>
      </c>
      <c r="E460" t="s">
        <v>1860</v>
      </c>
      <c r="F460" t="s">
        <v>1861</v>
      </c>
      <c r="H460">
        <v>64.322593999999995</v>
      </c>
      <c r="I460">
        <v>-131.3360491</v>
      </c>
      <c r="J460" s="1" t="str">
        <f t="shared" si="39"/>
        <v>Fluid (stream)</v>
      </c>
      <c r="K460" s="1" t="str">
        <f t="shared" ref="K460:K523" si="40">HYPERLINK("http://geochem.nrcan.gc.ca/cdogs/content/kwd/kwd080007_e.htm", "Untreated Water")</f>
        <v>Untreated Water</v>
      </c>
      <c r="O460">
        <v>43.203000000000003</v>
      </c>
      <c r="P460">
        <v>11.6</v>
      </c>
      <c r="Q460">
        <v>0.375</v>
      </c>
      <c r="R460">
        <v>10.611000000000001</v>
      </c>
      <c r="S460">
        <v>0.08</v>
      </c>
      <c r="T460">
        <v>2.5000000000000001E-2</v>
      </c>
      <c r="U460">
        <v>21.106000000000002</v>
      </c>
      <c r="V460">
        <v>1E-3</v>
      </c>
      <c r="W460">
        <v>0.995</v>
      </c>
    </row>
    <row r="461" spans="1:23" hidden="1" x14ac:dyDescent="0.3">
      <c r="A461" t="s">
        <v>1862</v>
      </c>
      <c r="B461" t="s">
        <v>1863</v>
      </c>
      <c r="C461" s="1" t="str">
        <f t="shared" si="37"/>
        <v>21:1132</v>
      </c>
      <c r="D461" s="1" t="str">
        <f t="shared" si="38"/>
        <v>21:0251</v>
      </c>
      <c r="E461" t="s">
        <v>1864</v>
      </c>
      <c r="F461" t="s">
        <v>1865</v>
      </c>
      <c r="H461">
        <v>64.316547799999995</v>
      </c>
      <c r="I461">
        <v>-131.48349579999999</v>
      </c>
      <c r="J461" s="1" t="str">
        <f t="shared" si="39"/>
        <v>Fluid (stream)</v>
      </c>
      <c r="K461" s="1" t="str">
        <f t="shared" si="40"/>
        <v>Untreated Water</v>
      </c>
      <c r="O461">
        <v>90.263999999999996</v>
      </c>
      <c r="P461">
        <v>129885.6</v>
      </c>
      <c r="Q461">
        <v>0.44700000000000001</v>
      </c>
      <c r="R461">
        <v>69.616</v>
      </c>
      <c r="S461">
        <v>0.51600000000000001</v>
      </c>
      <c r="T461">
        <v>0.41899999999999998</v>
      </c>
      <c r="U461">
        <v>478.48399999999998</v>
      </c>
      <c r="V461">
        <v>2.8000000000000001E-2</v>
      </c>
      <c r="W461">
        <v>5.7590000000000003</v>
      </c>
    </row>
    <row r="462" spans="1:23" hidden="1" x14ac:dyDescent="0.3">
      <c r="A462" t="s">
        <v>1866</v>
      </c>
      <c r="B462" t="s">
        <v>1867</v>
      </c>
      <c r="C462" s="1" t="str">
        <f t="shared" si="37"/>
        <v>21:1132</v>
      </c>
      <c r="D462" s="1" t="str">
        <f t="shared" si="38"/>
        <v>21:0251</v>
      </c>
      <c r="E462" t="s">
        <v>1868</v>
      </c>
      <c r="F462" t="s">
        <v>1869</v>
      </c>
      <c r="H462">
        <v>64.363102400000002</v>
      </c>
      <c r="I462">
        <v>-131.6861419</v>
      </c>
      <c r="J462" s="1" t="str">
        <f t="shared" si="39"/>
        <v>Fluid (stream)</v>
      </c>
      <c r="K462" s="1" t="str">
        <f t="shared" si="40"/>
        <v>Untreated Water</v>
      </c>
      <c r="O462">
        <v>42.951000000000001</v>
      </c>
      <c r="P462">
        <v>6.3</v>
      </c>
      <c r="Q462">
        <v>0.27700000000000002</v>
      </c>
      <c r="R462">
        <v>12.206</v>
      </c>
      <c r="S462">
        <v>0.47599999999999998</v>
      </c>
      <c r="T462">
        <v>2.5000000000000001E-2</v>
      </c>
      <c r="U462">
        <v>22.613</v>
      </c>
      <c r="V462">
        <v>1E-3</v>
      </c>
      <c r="W462">
        <v>0.70499999999999996</v>
      </c>
    </row>
    <row r="463" spans="1:23" hidden="1" x14ac:dyDescent="0.3">
      <c r="A463" t="s">
        <v>1870</v>
      </c>
      <c r="B463" t="s">
        <v>1871</v>
      </c>
      <c r="C463" s="1" t="str">
        <f t="shared" si="37"/>
        <v>21:1132</v>
      </c>
      <c r="D463" s="1" t="str">
        <f t="shared" si="38"/>
        <v>21:0251</v>
      </c>
      <c r="E463" t="s">
        <v>1872</v>
      </c>
      <c r="F463" t="s">
        <v>1873</v>
      </c>
      <c r="H463">
        <v>64.3929847</v>
      </c>
      <c r="I463">
        <v>-131.41522810000001</v>
      </c>
      <c r="J463" s="1" t="str">
        <f t="shared" si="39"/>
        <v>Fluid (stream)</v>
      </c>
      <c r="K463" s="1" t="str">
        <f t="shared" si="40"/>
        <v>Untreated Water</v>
      </c>
      <c r="O463">
        <v>29.440999999999999</v>
      </c>
      <c r="P463">
        <v>2.5</v>
      </c>
      <c r="Q463">
        <v>0.42499999999999999</v>
      </c>
      <c r="R463">
        <v>11.031000000000001</v>
      </c>
      <c r="S463">
        <v>0.17599999999999999</v>
      </c>
      <c r="T463">
        <v>2.5000000000000001E-2</v>
      </c>
      <c r="U463">
        <v>15.579000000000001</v>
      </c>
      <c r="V463">
        <v>1E-3</v>
      </c>
      <c r="W463">
        <v>0.67500000000000004</v>
      </c>
    </row>
    <row r="464" spans="1:23" hidden="1" x14ac:dyDescent="0.3">
      <c r="A464" t="s">
        <v>1874</v>
      </c>
      <c r="B464" t="s">
        <v>1875</v>
      </c>
      <c r="C464" s="1" t="str">
        <f t="shared" si="37"/>
        <v>21:1132</v>
      </c>
      <c r="D464" s="1" t="str">
        <f t="shared" si="38"/>
        <v>21:0251</v>
      </c>
      <c r="E464" t="s">
        <v>1876</v>
      </c>
      <c r="F464" t="s">
        <v>1877</v>
      </c>
      <c r="H464">
        <v>64.396970699999997</v>
      </c>
      <c r="I464">
        <v>-131.37237490000001</v>
      </c>
      <c r="J464" s="1" t="str">
        <f t="shared" si="39"/>
        <v>Fluid (stream)</v>
      </c>
      <c r="K464" s="1" t="str">
        <f t="shared" si="40"/>
        <v>Untreated Water</v>
      </c>
      <c r="O464">
        <v>25.116</v>
      </c>
      <c r="P464">
        <v>2.5</v>
      </c>
      <c r="Q464">
        <v>0.45</v>
      </c>
      <c r="R464">
        <v>12.257999999999999</v>
      </c>
      <c r="S464">
        <v>0.2</v>
      </c>
      <c r="T464">
        <v>2.5000000000000001E-2</v>
      </c>
      <c r="U464">
        <v>11.731999999999999</v>
      </c>
      <c r="V464">
        <v>1E-3</v>
      </c>
      <c r="W464">
        <v>0.754</v>
      </c>
    </row>
    <row r="465" spans="1:23" hidden="1" x14ac:dyDescent="0.3">
      <c r="A465" t="s">
        <v>1878</v>
      </c>
      <c r="B465" t="s">
        <v>1879</v>
      </c>
      <c r="C465" s="1" t="str">
        <f t="shared" si="37"/>
        <v>21:1132</v>
      </c>
      <c r="D465" s="1" t="str">
        <f t="shared" si="38"/>
        <v>21:0251</v>
      </c>
      <c r="E465" t="s">
        <v>1880</v>
      </c>
      <c r="F465" t="s">
        <v>1881</v>
      </c>
      <c r="H465">
        <v>64.232494799999998</v>
      </c>
      <c r="I465">
        <v>-131.27706559999999</v>
      </c>
      <c r="J465" s="1" t="str">
        <f t="shared" si="39"/>
        <v>Fluid (stream)</v>
      </c>
      <c r="K465" s="1" t="str">
        <f t="shared" si="40"/>
        <v>Untreated Water</v>
      </c>
      <c r="O465">
        <v>30.952000000000002</v>
      </c>
      <c r="P465">
        <v>2.5</v>
      </c>
      <c r="Q465">
        <v>0.28000000000000003</v>
      </c>
      <c r="R465">
        <v>12.766</v>
      </c>
      <c r="S465">
        <v>0.33200000000000002</v>
      </c>
      <c r="T465">
        <v>2.5000000000000001E-2</v>
      </c>
      <c r="U465">
        <v>25.786999999999999</v>
      </c>
      <c r="V465">
        <v>1E-3</v>
      </c>
      <c r="W465">
        <v>0.96</v>
      </c>
    </row>
    <row r="466" spans="1:23" hidden="1" x14ac:dyDescent="0.3">
      <c r="A466" t="s">
        <v>1882</v>
      </c>
      <c r="B466" t="s">
        <v>1883</v>
      </c>
      <c r="C466" s="1" t="str">
        <f t="shared" si="37"/>
        <v>21:1132</v>
      </c>
      <c r="D466" s="1" t="str">
        <f t="shared" si="38"/>
        <v>21:0251</v>
      </c>
      <c r="E466" t="s">
        <v>1884</v>
      </c>
      <c r="F466" t="s">
        <v>1885</v>
      </c>
      <c r="H466">
        <v>64.260265099999998</v>
      </c>
      <c r="I466">
        <v>-131.38611969999999</v>
      </c>
      <c r="J466" s="1" t="str">
        <f t="shared" si="39"/>
        <v>Fluid (stream)</v>
      </c>
      <c r="K466" s="1" t="str">
        <f t="shared" si="40"/>
        <v>Untreated Water</v>
      </c>
      <c r="O466">
        <v>22.911000000000001</v>
      </c>
      <c r="P466">
        <v>2.5</v>
      </c>
      <c r="Q466">
        <v>0.19900000000000001</v>
      </c>
      <c r="R466">
        <v>7.2240000000000002</v>
      </c>
      <c r="S466">
        <v>7.2999999999999995E-2</v>
      </c>
      <c r="T466">
        <v>2.5000000000000001E-2</v>
      </c>
      <c r="U466">
        <v>8.3699999999999992</v>
      </c>
      <c r="V466">
        <v>1E-3</v>
      </c>
      <c r="W466">
        <v>0.58699999999999997</v>
      </c>
    </row>
    <row r="467" spans="1:23" hidden="1" x14ac:dyDescent="0.3">
      <c r="A467" t="s">
        <v>1886</v>
      </c>
      <c r="B467" t="s">
        <v>1887</v>
      </c>
      <c r="C467" s="1" t="str">
        <f t="shared" si="37"/>
        <v>21:1132</v>
      </c>
      <c r="D467" s="1" t="str">
        <f t="shared" ref="D467:D498" si="41">HYPERLINK("http://geochem.nrcan.gc.ca/cdogs/content/svy/svy210251_e.htm", "21:0251")</f>
        <v>21:0251</v>
      </c>
      <c r="E467" t="s">
        <v>1888</v>
      </c>
      <c r="F467" t="s">
        <v>1889</v>
      </c>
      <c r="H467">
        <v>64.408778100000006</v>
      </c>
      <c r="I467">
        <v>-131.99354289999999</v>
      </c>
      <c r="J467" s="1" t="str">
        <f t="shared" si="39"/>
        <v>Fluid (stream)</v>
      </c>
      <c r="K467" s="1" t="str">
        <f t="shared" si="40"/>
        <v>Untreated Water</v>
      </c>
      <c r="O467">
        <v>35.232999999999997</v>
      </c>
      <c r="P467">
        <v>2.5</v>
      </c>
      <c r="Q467">
        <v>0.19500000000000001</v>
      </c>
      <c r="R467">
        <v>9.1140000000000008</v>
      </c>
      <c r="S467">
        <v>8.8999999999999996E-2</v>
      </c>
      <c r="T467">
        <v>2.5000000000000001E-2</v>
      </c>
      <c r="U467">
        <v>12.49</v>
      </c>
      <c r="V467">
        <v>1E-3</v>
      </c>
      <c r="W467">
        <v>0.80800000000000005</v>
      </c>
    </row>
    <row r="468" spans="1:23" hidden="1" x14ac:dyDescent="0.3">
      <c r="A468" t="s">
        <v>1890</v>
      </c>
      <c r="B468" t="s">
        <v>1891</v>
      </c>
      <c r="C468" s="1" t="str">
        <f t="shared" si="37"/>
        <v>21:1132</v>
      </c>
      <c r="D468" s="1" t="str">
        <f t="shared" si="41"/>
        <v>21:0251</v>
      </c>
      <c r="E468" t="s">
        <v>1892</v>
      </c>
      <c r="F468" t="s">
        <v>1893</v>
      </c>
      <c r="H468">
        <v>64.554994100000002</v>
      </c>
      <c r="I468">
        <v>-131.8918061</v>
      </c>
      <c r="J468" s="1" t="str">
        <f t="shared" si="39"/>
        <v>Fluid (stream)</v>
      </c>
      <c r="K468" s="1" t="str">
        <f t="shared" si="40"/>
        <v>Untreated Water</v>
      </c>
      <c r="O468">
        <v>32.042999999999999</v>
      </c>
      <c r="P468">
        <v>2.5</v>
      </c>
      <c r="Q468">
        <v>0.57999999999999996</v>
      </c>
      <c r="R468">
        <v>15.737</v>
      </c>
      <c r="S468">
        <v>0.27900000000000003</v>
      </c>
      <c r="T468">
        <v>2.5000000000000001E-2</v>
      </c>
      <c r="U468">
        <v>23.637</v>
      </c>
      <c r="V468">
        <v>1E-3</v>
      </c>
      <c r="W468">
        <v>1.331</v>
      </c>
    </row>
    <row r="469" spans="1:23" hidden="1" x14ac:dyDescent="0.3">
      <c r="A469" t="s">
        <v>1894</v>
      </c>
      <c r="B469" t="s">
        <v>1895</v>
      </c>
      <c r="C469" s="1" t="str">
        <f t="shared" si="37"/>
        <v>21:1132</v>
      </c>
      <c r="D469" s="1" t="str">
        <f t="shared" si="41"/>
        <v>21:0251</v>
      </c>
      <c r="E469" t="s">
        <v>1896</v>
      </c>
      <c r="F469" t="s">
        <v>1897</v>
      </c>
      <c r="H469">
        <v>64.494628399999996</v>
      </c>
      <c r="I469">
        <v>-131.9392546</v>
      </c>
      <c r="J469" s="1" t="str">
        <f t="shared" si="39"/>
        <v>Fluid (stream)</v>
      </c>
      <c r="K469" s="1" t="str">
        <f t="shared" si="40"/>
        <v>Untreated Water</v>
      </c>
      <c r="O469">
        <v>39.222999999999999</v>
      </c>
      <c r="P469">
        <v>2.5</v>
      </c>
      <c r="Q469">
        <v>0.33400000000000002</v>
      </c>
      <c r="R469">
        <v>15.699</v>
      </c>
      <c r="S469">
        <v>0.23400000000000001</v>
      </c>
      <c r="T469">
        <v>2.5000000000000001E-2</v>
      </c>
      <c r="U469">
        <v>19.16</v>
      </c>
      <c r="V469">
        <v>1E-3</v>
      </c>
      <c r="W469">
        <v>1.0660000000000001</v>
      </c>
    </row>
    <row r="470" spans="1:23" hidden="1" x14ac:dyDescent="0.3">
      <c r="A470" t="s">
        <v>1898</v>
      </c>
      <c r="B470" t="s">
        <v>1899</v>
      </c>
      <c r="C470" s="1" t="str">
        <f t="shared" si="37"/>
        <v>21:1132</v>
      </c>
      <c r="D470" s="1" t="str">
        <f t="shared" si="41"/>
        <v>21:0251</v>
      </c>
      <c r="E470" t="s">
        <v>1900</v>
      </c>
      <c r="F470" t="s">
        <v>1901</v>
      </c>
      <c r="H470">
        <v>64.471133199999997</v>
      </c>
      <c r="I470">
        <v>-131.9176674</v>
      </c>
      <c r="J470" s="1" t="str">
        <f t="shared" si="39"/>
        <v>Fluid (stream)</v>
      </c>
      <c r="K470" s="1" t="str">
        <f t="shared" si="40"/>
        <v>Untreated Water</v>
      </c>
      <c r="O470">
        <v>60.076999999999998</v>
      </c>
      <c r="P470">
        <v>2.5</v>
      </c>
      <c r="Q470">
        <v>0.183</v>
      </c>
      <c r="R470">
        <v>13.327</v>
      </c>
      <c r="S470">
        <v>0.182</v>
      </c>
      <c r="T470">
        <v>2.5000000000000001E-2</v>
      </c>
      <c r="U470">
        <v>29.058</v>
      </c>
      <c r="V470">
        <v>1E-3</v>
      </c>
      <c r="W470">
        <v>1.357</v>
      </c>
    </row>
    <row r="471" spans="1:23" hidden="1" x14ac:dyDescent="0.3">
      <c r="A471" t="s">
        <v>1902</v>
      </c>
      <c r="B471" t="s">
        <v>1903</v>
      </c>
      <c r="C471" s="1" t="str">
        <f t="shared" si="37"/>
        <v>21:1132</v>
      </c>
      <c r="D471" s="1" t="str">
        <f t="shared" si="41"/>
        <v>21:0251</v>
      </c>
      <c r="E471" t="s">
        <v>1904</v>
      </c>
      <c r="F471" t="s">
        <v>1905</v>
      </c>
      <c r="H471">
        <v>64.252801599999998</v>
      </c>
      <c r="I471">
        <v>-131.9604119</v>
      </c>
      <c r="J471" s="1" t="str">
        <f t="shared" si="39"/>
        <v>Fluid (stream)</v>
      </c>
      <c r="K471" s="1" t="str">
        <f t="shared" si="40"/>
        <v>Untreated Water</v>
      </c>
      <c r="O471">
        <v>27.861999999999998</v>
      </c>
      <c r="P471">
        <v>2.5</v>
      </c>
      <c r="Q471">
        <v>2.5000000000000001E-2</v>
      </c>
      <c r="R471">
        <v>6.3769999999999998</v>
      </c>
      <c r="S471">
        <v>0.2</v>
      </c>
      <c r="T471">
        <v>2.5000000000000001E-2</v>
      </c>
      <c r="U471">
        <v>4.8250000000000002</v>
      </c>
      <c r="V471">
        <v>1E-3</v>
      </c>
      <c r="W471">
        <v>0.94199999999999995</v>
      </c>
    </row>
    <row r="472" spans="1:23" hidden="1" x14ac:dyDescent="0.3">
      <c r="A472" t="s">
        <v>1906</v>
      </c>
      <c r="B472" t="s">
        <v>1907</v>
      </c>
      <c r="C472" s="1" t="str">
        <f t="shared" si="37"/>
        <v>21:1132</v>
      </c>
      <c r="D472" s="1" t="str">
        <f t="shared" si="41"/>
        <v>21:0251</v>
      </c>
      <c r="E472" t="s">
        <v>1908</v>
      </c>
      <c r="F472" t="s">
        <v>1909</v>
      </c>
      <c r="H472">
        <v>64.240718999999999</v>
      </c>
      <c r="I472">
        <v>-131.7988608</v>
      </c>
      <c r="J472" s="1" t="str">
        <f t="shared" si="39"/>
        <v>Fluid (stream)</v>
      </c>
      <c r="K472" s="1" t="str">
        <f t="shared" si="40"/>
        <v>Untreated Water</v>
      </c>
      <c r="O472">
        <v>5.4450000000000003</v>
      </c>
      <c r="P472">
        <v>2.5</v>
      </c>
      <c r="Q472">
        <v>2.5000000000000001E-2</v>
      </c>
      <c r="R472">
        <v>1.0469999999999999</v>
      </c>
      <c r="S472">
        <v>0.79100000000000004</v>
      </c>
      <c r="T472">
        <v>2.5000000000000001E-2</v>
      </c>
      <c r="U472">
        <v>3.4969999999999999</v>
      </c>
      <c r="V472">
        <v>1E-3</v>
      </c>
      <c r="W472">
        <v>1.2629999999999999</v>
      </c>
    </row>
    <row r="473" spans="1:23" hidden="1" x14ac:dyDescent="0.3">
      <c r="A473" t="s">
        <v>1910</v>
      </c>
      <c r="B473" t="s">
        <v>1911</v>
      </c>
      <c r="C473" s="1" t="str">
        <f t="shared" si="37"/>
        <v>21:1132</v>
      </c>
      <c r="D473" s="1" t="str">
        <f t="shared" si="41"/>
        <v>21:0251</v>
      </c>
      <c r="E473" t="s">
        <v>1912</v>
      </c>
      <c r="F473" t="s">
        <v>1913</v>
      </c>
      <c r="H473">
        <v>64.187787099999994</v>
      </c>
      <c r="I473">
        <v>-131.79242310000001</v>
      </c>
      <c r="J473" s="1" t="str">
        <f t="shared" si="39"/>
        <v>Fluid (stream)</v>
      </c>
      <c r="K473" s="1" t="str">
        <f t="shared" si="40"/>
        <v>Untreated Water</v>
      </c>
      <c r="O473">
        <v>10.077</v>
      </c>
      <c r="P473">
        <v>2.5</v>
      </c>
      <c r="Q473">
        <v>2.5000000000000001E-2</v>
      </c>
      <c r="R473">
        <v>2.8439999999999999</v>
      </c>
      <c r="S473">
        <v>0.82699999999999996</v>
      </c>
      <c r="T473">
        <v>2.5000000000000001E-2</v>
      </c>
      <c r="U473">
        <v>6.016</v>
      </c>
      <c r="V473">
        <v>1E-3</v>
      </c>
      <c r="W473">
        <v>1.425</v>
      </c>
    </row>
    <row r="474" spans="1:23" hidden="1" x14ac:dyDescent="0.3">
      <c r="A474" t="s">
        <v>1914</v>
      </c>
      <c r="B474" t="s">
        <v>1915</v>
      </c>
      <c r="C474" s="1" t="str">
        <f t="shared" si="37"/>
        <v>21:1132</v>
      </c>
      <c r="D474" s="1" t="str">
        <f t="shared" si="41"/>
        <v>21:0251</v>
      </c>
      <c r="E474" t="s">
        <v>1916</v>
      </c>
      <c r="F474" t="s">
        <v>1917</v>
      </c>
      <c r="H474">
        <v>64.049345000000002</v>
      </c>
      <c r="I474">
        <v>-131.8258409</v>
      </c>
      <c r="J474" s="1" t="str">
        <f t="shared" si="39"/>
        <v>Fluid (stream)</v>
      </c>
      <c r="K474" s="1" t="str">
        <f t="shared" si="40"/>
        <v>Untreated Water</v>
      </c>
      <c r="O474">
        <v>29.984000000000002</v>
      </c>
      <c r="P474">
        <v>2.5</v>
      </c>
      <c r="Q474">
        <v>0.60099999999999998</v>
      </c>
      <c r="R474">
        <v>2.7229999999999999</v>
      </c>
      <c r="S474">
        <v>6.4169999999999998</v>
      </c>
      <c r="T474">
        <v>2.5000000000000001E-2</v>
      </c>
      <c r="U474">
        <v>7.6589999999999998</v>
      </c>
      <c r="V474">
        <v>1E-3</v>
      </c>
      <c r="W474">
        <v>1.2829999999999999</v>
      </c>
    </row>
    <row r="475" spans="1:23" hidden="1" x14ac:dyDescent="0.3">
      <c r="A475" t="s">
        <v>1918</v>
      </c>
      <c r="B475" t="s">
        <v>1919</v>
      </c>
      <c r="C475" s="1" t="str">
        <f t="shared" si="37"/>
        <v>21:1132</v>
      </c>
      <c r="D475" s="1" t="str">
        <f t="shared" si="41"/>
        <v>21:0251</v>
      </c>
      <c r="E475" t="s">
        <v>1920</v>
      </c>
      <c r="F475" t="s">
        <v>1921</v>
      </c>
      <c r="H475">
        <v>64.072562099999999</v>
      </c>
      <c r="I475">
        <v>-131.9646137</v>
      </c>
      <c r="J475" s="1" t="str">
        <f t="shared" si="39"/>
        <v>Fluid (stream)</v>
      </c>
      <c r="K475" s="1" t="str">
        <f t="shared" si="40"/>
        <v>Untreated Water</v>
      </c>
      <c r="O475">
        <v>36.756</v>
      </c>
      <c r="P475">
        <v>2.5</v>
      </c>
      <c r="Q475">
        <v>0.71199999999999997</v>
      </c>
      <c r="R475">
        <v>18.626000000000001</v>
      </c>
      <c r="S475">
        <v>1.252</v>
      </c>
      <c r="T475">
        <v>2.5000000000000001E-2</v>
      </c>
      <c r="U475">
        <v>23.931999999999999</v>
      </c>
      <c r="V475">
        <v>1E-3</v>
      </c>
      <c r="W475">
        <v>1.732</v>
      </c>
    </row>
    <row r="476" spans="1:23" hidden="1" x14ac:dyDescent="0.3">
      <c r="A476" t="s">
        <v>1922</v>
      </c>
      <c r="B476" t="s">
        <v>1923</v>
      </c>
      <c r="C476" s="1" t="str">
        <f t="shared" si="37"/>
        <v>21:1132</v>
      </c>
      <c r="D476" s="1" t="str">
        <f t="shared" si="41"/>
        <v>21:0251</v>
      </c>
      <c r="E476" t="s">
        <v>1924</v>
      </c>
      <c r="F476" t="s">
        <v>1925</v>
      </c>
      <c r="H476">
        <v>64.156065900000002</v>
      </c>
      <c r="I476">
        <v>-131.9488973</v>
      </c>
      <c r="J476" s="1" t="str">
        <f t="shared" si="39"/>
        <v>Fluid (stream)</v>
      </c>
      <c r="K476" s="1" t="str">
        <f t="shared" si="40"/>
        <v>Untreated Water</v>
      </c>
      <c r="O476">
        <v>31.079000000000001</v>
      </c>
      <c r="P476">
        <v>2.5</v>
      </c>
      <c r="Q476">
        <v>0.159</v>
      </c>
      <c r="R476">
        <v>7.7149999999999999</v>
      </c>
      <c r="S476">
        <v>0.59299999999999997</v>
      </c>
      <c r="T476">
        <v>2.5000000000000001E-2</v>
      </c>
      <c r="U476">
        <v>14.94</v>
      </c>
      <c r="V476">
        <v>1E-3</v>
      </c>
      <c r="W476">
        <v>1.1240000000000001</v>
      </c>
    </row>
    <row r="477" spans="1:23" hidden="1" x14ac:dyDescent="0.3">
      <c r="A477" t="s">
        <v>1926</v>
      </c>
      <c r="B477" t="s">
        <v>1927</v>
      </c>
      <c r="C477" s="1" t="str">
        <f t="shared" si="37"/>
        <v>21:1132</v>
      </c>
      <c r="D477" s="1" t="str">
        <f t="shared" si="41"/>
        <v>21:0251</v>
      </c>
      <c r="E477" t="s">
        <v>1928</v>
      </c>
      <c r="F477" t="s">
        <v>1929</v>
      </c>
      <c r="H477">
        <v>64.360559600000002</v>
      </c>
      <c r="I477">
        <v>-132.17118669999999</v>
      </c>
      <c r="J477" s="1" t="str">
        <f t="shared" si="39"/>
        <v>Fluid (stream)</v>
      </c>
      <c r="K477" s="1" t="str">
        <f t="shared" si="40"/>
        <v>Untreated Water</v>
      </c>
      <c r="O477">
        <v>127.1</v>
      </c>
      <c r="P477">
        <v>2.5</v>
      </c>
      <c r="Q477">
        <v>0.31900000000000001</v>
      </c>
      <c r="R477">
        <v>50.451000000000001</v>
      </c>
      <c r="S477">
        <v>0.96</v>
      </c>
      <c r="T477">
        <v>2.5000000000000001E-2</v>
      </c>
      <c r="U477">
        <v>124.595</v>
      </c>
      <c r="V477">
        <v>1E-3</v>
      </c>
      <c r="W477">
        <v>1.4570000000000001</v>
      </c>
    </row>
    <row r="478" spans="1:23" hidden="1" x14ac:dyDescent="0.3">
      <c r="A478" t="s">
        <v>1930</v>
      </c>
      <c r="B478" t="s">
        <v>1931</v>
      </c>
      <c r="C478" s="1" t="str">
        <f t="shared" si="37"/>
        <v>21:1132</v>
      </c>
      <c r="D478" s="1" t="str">
        <f t="shared" si="41"/>
        <v>21:0251</v>
      </c>
      <c r="E478" t="s">
        <v>1932</v>
      </c>
      <c r="F478" t="s">
        <v>1933</v>
      </c>
      <c r="H478">
        <v>64.448277099999999</v>
      </c>
      <c r="I478">
        <v>-132.0643867</v>
      </c>
      <c r="J478" s="1" t="str">
        <f t="shared" si="39"/>
        <v>Fluid (stream)</v>
      </c>
      <c r="K478" s="1" t="str">
        <f t="shared" si="40"/>
        <v>Untreated Water</v>
      </c>
      <c r="O478">
        <v>81.608999999999995</v>
      </c>
      <c r="P478">
        <v>2.5</v>
      </c>
      <c r="Q478">
        <v>0.187</v>
      </c>
      <c r="R478">
        <v>25.315000000000001</v>
      </c>
      <c r="S478">
        <v>0.11700000000000001</v>
      </c>
      <c r="T478">
        <v>2.5000000000000001E-2</v>
      </c>
      <c r="U478">
        <v>69.653999999999996</v>
      </c>
      <c r="V478">
        <v>1E-3</v>
      </c>
      <c r="W478">
        <v>1.335</v>
      </c>
    </row>
    <row r="479" spans="1:23" hidden="1" x14ac:dyDescent="0.3">
      <c r="A479" t="s">
        <v>1934</v>
      </c>
      <c r="B479" t="s">
        <v>1935</v>
      </c>
      <c r="C479" s="1" t="str">
        <f t="shared" si="37"/>
        <v>21:1132</v>
      </c>
      <c r="D479" s="1" t="str">
        <f t="shared" si="41"/>
        <v>21:0251</v>
      </c>
      <c r="E479" t="s">
        <v>1936</v>
      </c>
      <c r="F479" t="s">
        <v>1937</v>
      </c>
      <c r="H479">
        <v>64.4698992</v>
      </c>
      <c r="I479">
        <v>-132.18775650000001</v>
      </c>
      <c r="J479" s="1" t="str">
        <f t="shared" si="39"/>
        <v>Fluid (stream)</v>
      </c>
      <c r="K479" s="1" t="str">
        <f t="shared" si="40"/>
        <v>Untreated Water</v>
      </c>
      <c r="O479">
        <v>21.843</v>
      </c>
      <c r="P479">
        <v>2.5</v>
      </c>
      <c r="Q479">
        <v>0.17799999999999999</v>
      </c>
      <c r="R479">
        <v>9.5289999999999999</v>
      </c>
      <c r="S479">
        <v>6.6000000000000003E-2</v>
      </c>
      <c r="T479">
        <v>2.5000000000000001E-2</v>
      </c>
      <c r="U479">
        <v>6.2889999999999997</v>
      </c>
      <c r="V479">
        <v>1E-3</v>
      </c>
      <c r="W479">
        <v>0.67800000000000005</v>
      </c>
    </row>
    <row r="480" spans="1:23" hidden="1" x14ac:dyDescent="0.3">
      <c r="A480" t="s">
        <v>1938</v>
      </c>
      <c r="B480" t="s">
        <v>1939</v>
      </c>
      <c r="C480" s="1" t="str">
        <f t="shared" si="37"/>
        <v>21:1132</v>
      </c>
      <c r="D480" s="1" t="str">
        <f t="shared" si="41"/>
        <v>21:0251</v>
      </c>
      <c r="E480" t="s">
        <v>1940</v>
      </c>
      <c r="F480" t="s">
        <v>1941</v>
      </c>
      <c r="H480">
        <v>64.494411700000001</v>
      </c>
      <c r="I480">
        <v>-132.009106</v>
      </c>
      <c r="J480" s="1" t="str">
        <f t="shared" si="39"/>
        <v>Fluid (stream)</v>
      </c>
      <c r="K480" s="1" t="str">
        <f t="shared" si="40"/>
        <v>Untreated Water</v>
      </c>
      <c r="O480">
        <v>24.3</v>
      </c>
      <c r="P480">
        <v>2.5</v>
      </c>
      <c r="Q480">
        <v>2.5000000000000001E-2</v>
      </c>
      <c r="R480">
        <v>7.5960000000000001</v>
      </c>
      <c r="S480">
        <v>5.8999999999999997E-2</v>
      </c>
      <c r="T480">
        <v>2.5000000000000001E-2</v>
      </c>
      <c r="U480">
        <v>3.76</v>
      </c>
      <c r="V480">
        <v>1E-3</v>
      </c>
      <c r="W480">
        <v>0.59799999999999998</v>
      </c>
    </row>
    <row r="481" spans="1:23" hidden="1" x14ac:dyDescent="0.3">
      <c r="A481" t="s">
        <v>1942</v>
      </c>
      <c r="B481" t="s">
        <v>1943</v>
      </c>
      <c r="C481" s="1" t="str">
        <f t="shared" si="37"/>
        <v>21:1132</v>
      </c>
      <c r="D481" s="1" t="str">
        <f t="shared" si="41"/>
        <v>21:0251</v>
      </c>
      <c r="E481" t="s">
        <v>1944</v>
      </c>
      <c r="F481" t="s">
        <v>1945</v>
      </c>
      <c r="H481">
        <v>64.219617</v>
      </c>
      <c r="I481">
        <v>-132.11364699999999</v>
      </c>
      <c r="J481" s="1" t="str">
        <f t="shared" si="39"/>
        <v>Fluid (stream)</v>
      </c>
      <c r="K481" s="1" t="str">
        <f t="shared" si="40"/>
        <v>Untreated Water</v>
      </c>
      <c r="O481">
        <v>29.864999999999998</v>
      </c>
      <c r="P481">
        <v>2.5</v>
      </c>
      <c r="Q481">
        <v>0.16400000000000001</v>
      </c>
      <c r="R481">
        <v>6.7439999999999998</v>
      </c>
      <c r="S481">
        <v>0.83699999999999997</v>
      </c>
      <c r="T481">
        <v>2.5000000000000001E-2</v>
      </c>
      <c r="U481">
        <v>14.172000000000001</v>
      </c>
      <c r="V481">
        <v>1E-3</v>
      </c>
      <c r="W481">
        <v>1.212</v>
      </c>
    </row>
    <row r="482" spans="1:23" hidden="1" x14ac:dyDescent="0.3">
      <c r="A482" t="s">
        <v>1946</v>
      </c>
      <c r="B482" t="s">
        <v>1947</v>
      </c>
      <c r="C482" s="1" t="str">
        <f t="shared" si="37"/>
        <v>21:1132</v>
      </c>
      <c r="D482" s="1" t="str">
        <f t="shared" si="41"/>
        <v>21:0251</v>
      </c>
      <c r="E482" t="s">
        <v>1948</v>
      </c>
      <c r="F482" t="s">
        <v>1949</v>
      </c>
      <c r="H482">
        <v>64.247805999999997</v>
      </c>
      <c r="I482">
        <v>-132.16769959999999</v>
      </c>
      <c r="J482" s="1" t="str">
        <f t="shared" si="39"/>
        <v>Fluid (stream)</v>
      </c>
      <c r="K482" s="1" t="str">
        <f t="shared" si="40"/>
        <v>Untreated Water</v>
      </c>
      <c r="O482">
        <v>19.437000000000001</v>
      </c>
      <c r="P482">
        <v>2.5</v>
      </c>
      <c r="Q482">
        <v>0.14199999999999999</v>
      </c>
      <c r="R482">
        <v>6.2409999999999997</v>
      </c>
      <c r="S482">
        <v>0.34200000000000003</v>
      </c>
      <c r="T482">
        <v>2.5000000000000001E-2</v>
      </c>
      <c r="U482">
        <v>4.125</v>
      </c>
      <c r="V482">
        <v>1E-3</v>
      </c>
      <c r="W482">
        <v>0.76500000000000001</v>
      </c>
    </row>
    <row r="483" spans="1:23" hidden="1" x14ac:dyDescent="0.3">
      <c r="A483" t="s">
        <v>1950</v>
      </c>
      <c r="B483" t="s">
        <v>1951</v>
      </c>
      <c r="C483" s="1" t="str">
        <f t="shared" si="37"/>
        <v>21:1132</v>
      </c>
      <c r="D483" s="1" t="str">
        <f t="shared" si="41"/>
        <v>21:0251</v>
      </c>
      <c r="E483" t="s">
        <v>1952</v>
      </c>
      <c r="F483" t="s">
        <v>1953</v>
      </c>
      <c r="H483">
        <v>64.041354799999993</v>
      </c>
      <c r="I483">
        <v>-132.21575870000001</v>
      </c>
      <c r="J483" s="1" t="str">
        <f t="shared" si="39"/>
        <v>Fluid (stream)</v>
      </c>
      <c r="K483" s="1" t="str">
        <f t="shared" si="40"/>
        <v>Untreated Water</v>
      </c>
      <c r="O483">
        <v>16.75</v>
      </c>
      <c r="P483">
        <v>30.3</v>
      </c>
      <c r="Q483">
        <v>0.41199999999999998</v>
      </c>
      <c r="R483">
        <v>5.5739999999999998</v>
      </c>
      <c r="S483">
        <v>12.077</v>
      </c>
      <c r="T483">
        <v>2.5000000000000001E-2</v>
      </c>
      <c r="U483">
        <v>3.895</v>
      </c>
      <c r="V483">
        <v>1E-3</v>
      </c>
      <c r="W483">
        <v>1.5349999999999999</v>
      </c>
    </row>
    <row r="484" spans="1:23" hidden="1" x14ac:dyDescent="0.3">
      <c r="A484" t="s">
        <v>1954</v>
      </c>
      <c r="B484" t="s">
        <v>1955</v>
      </c>
      <c r="C484" s="1" t="str">
        <f t="shared" si="37"/>
        <v>21:1132</v>
      </c>
      <c r="D484" s="1" t="str">
        <f t="shared" si="41"/>
        <v>21:0251</v>
      </c>
      <c r="E484" t="s">
        <v>1956</v>
      </c>
      <c r="F484" t="s">
        <v>1957</v>
      </c>
      <c r="H484">
        <v>64.002844100000004</v>
      </c>
      <c r="I484">
        <v>-132.65019860000001</v>
      </c>
      <c r="J484" s="1" t="str">
        <f t="shared" si="39"/>
        <v>Fluid (stream)</v>
      </c>
      <c r="K484" s="1" t="str">
        <f t="shared" si="40"/>
        <v>Untreated Water</v>
      </c>
      <c r="O484">
        <v>27.829000000000001</v>
      </c>
      <c r="P484">
        <v>2.5</v>
      </c>
      <c r="Q484">
        <v>0.30199999999999999</v>
      </c>
      <c r="R484">
        <v>6.2110000000000003</v>
      </c>
      <c r="S484">
        <v>0.99099999999999999</v>
      </c>
      <c r="T484">
        <v>2.5000000000000001E-2</v>
      </c>
      <c r="U484">
        <v>17.065000000000001</v>
      </c>
      <c r="V484">
        <v>1E-3</v>
      </c>
      <c r="W484">
        <v>1.1859999999999999</v>
      </c>
    </row>
    <row r="485" spans="1:23" hidden="1" x14ac:dyDescent="0.3">
      <c r="A485" t="s">
        <v>1958</v>
      </c>
      <c r="B485" t="s">
        <v>1959</v>
      </c>
      <c r="C485" s="1" t="str">
        <f t="shared" si="37"/>
        <v>21:1132</v>
      </c>
      <c r="D485" s="1" t="str">
        <f t="shared" si="41"/>
        <v>21:0251</v>
      </c>
      <c r="E485" t="s">
        <v>1960</v>
      </c>
      <c r="F485" t="s">
        <v>1961</v>
      </c>
      <c r="H485">
        <v>64.053607900000003</v>
      </c>
      <c r="I485">
        <v>-132.23950210000001</v>
      </c>
      <c r="J485" s="1" t="str">
        <f t="shared" si="39"/>
        <v>Fluid (stream)</v>
      </c>
      <c r="K485" s="1" t="str">
        <f t="shared" si="40"/>
        <v>Untreated Water</v>
      </c>
      <c r="O485">
        <v>41.625</v>
      </c>
      <c r="P485">
        <v>2.5</v>
      </c>
      <c r="Q485">
        <v>0.33100000000000002</v>
      </c>
      <c r="R485">
        <v>12.898</v>
      </c>
      <c r="S485">
        <v>1.962</v>
      </c>
      <c r="T485">
        <v>2.5000000000000001E-2</v>
      </c>
      <c r="U485">
        <v>25.593</v>
      </c>
      <c r="V485">
        <v>1E-3</v>
      </c>
      <c r="W485">
        <v>1.6830000000000001</v>
      </c>
    </row>
    <row r="486" spans="1:23" hidden="1" x14ac:dyDescent="0.3">
      <c r="A486" t="s">
        <v>1962</v>
      </c>
      <c r="B486" t="s">
        <v>1963</v>
      </c>
      <c r="C486" s="1" t="str">
        <f t="shared" si="37"/>
        <v>21:1132</v>
      </c>
      <c r="D486" s="1" t="str">
        <f t="shared" si="41"/>
        <v>21:0251</v>
      </c>
      <c r="E486" t="s">
        <v>1964</v>
      </c>
      <c r="F486" t="s">
        <v>1965</v>
      </c>
      <c r="H486">
        <v>64.070932799999994</v>
      </c>
      <c r="I486">
        <v>-132.1973587</v>
      </c>
      <c r="J486" s="1" t="str">
        <f t="shared" si="39"/>
        <v>Fluid (stream)</v>
      </c>
      <c r="K486" s="1" t="str">
        <f t="shared" si="40"/>
        <v>Untreated Water</v>
      </c>
      <c r="O486">
        <v>39.073</v>
      </c>
      <c r="P486">
        <v>2.5</v>
      </c>
      <c r="Q486">
        <v>0.27100000000000002</v>
      </c>
      <c r="R486">
        <v>12.255000000000001</v>
      </c>
      <c r="S486">
        <v>1.486</v>
      </c>
      <c r="T486">
        <v>2.5000000000000001E-2</v>
      </c>
      <c r="U486">
        <v>24.192</v>
      </c>
      <c r="V486">
        <v>1E-3</v>
      </c>
      <c r="W486">
        <v>1.573</v>
      </c>
    </row>
    <row r="487" spans="1:23" hidden="1" x14ac:dyDescent="0.3">
      <c r="A487" t="s">
        <v>1966</v>
      </c>
      <c r="B487" t="s">
        <v>1967</v>
      </c>
      <c r="C487" s="1" t="str">
        <f t="shared" si="37"/>
        <v>21:1132</v>
      </c>
      <c r="D487" s="1" t="str">
        <f t="shared" si="41"/>
        <v>21:0251</v>
      </c>
      <c r="E487" t="s">
        <v>1968</v>
      </c>
      <c r="F487" t="s">
        <v>1969</v>
      </c>
      <c r="H487">
        <v>64.0827697</v>
      </c>
      <c r="I487">
        <v>-132.079159</v>
      </c>
      <c r="J487" s="1" t="str">
        <f t="shared" si="39"/>
        <v>Fluid (stream)</v>
      </c>
      <c r="K487" s="1" t="str">
        <f t="shared" si="40"/>
        <v>Untreated Water</v>
      </c>
      <c r="O487">
        <v>42.472999999999999</v>
      </c>
      <c r="P487">
        <v>2.5</v>
      </c>
      <c r="Q487">
        <v>0.38400000000000001</v>
      </c>
      <c r="R487">
        <v>31.058</v>
      </c>
      <c r="S487">
        <v>1.427</v>
      </c>
      <c r="T487">
        <v>2.5000000000000001E-2</v>
      </c>
      <c r="U487">
        <v>28.102</v>
      </c>
      <c r="V487">
        <v>1E-3</v>
      </c>
      <c r="W487">
        <v>1.6259999999999999</v>
      </c>
    </row>
    <row r="488" spans="1:23" hidden="1" x14ac:dyDescent="0.3">
      <c r="A488" t="s">
        <v>1970</v>
      </c>
      <c r="B488" t="s">
        <v>1971</v>
      </c>
      <c r="C488" s="1" t="str">
        <f t="shared" si="37"/>
        <v>21:1132</v>
      </c>
      <c r="D488" s="1" t="str">
        <f t="shared" si="41"/>
        <v>21:0251</v>
      </c>
      <c r="E488" t="s">
        <v>1972</v>
      </c>
      <c r="F488" t="s">
        <v>1973</v>
      </c>
      <c r="H488">
        <v>64.126192399999994</v>
      </c>
      <c r="I488">
        <v>-132.0858609</v>
      </c>
      <c r="J488" s="1" t="str">
        <f t="shared" si="39"/>
        <v>Fluid (stream)</v>
      </c>
      <c r="K488" s="1" t="str">
        <f t="shared" si="40"/>
        <v>Untreated Water</v>
      </c>
      <c r="O488">
        <v>45.131</v>
      </c>
      <c r="P488">
        <v>2.5</v>
      </c>
      <c r="Q488">
        <v>0.29799999999999999</v>
      </c>
      <c r="R488">
        <v>20.984000000000002</v>
      </c>
      <c r="S488">
        <v>1.2689999999999999</v>
      </c>
      <c r="T488">
        <v>2.5000000000000001E-2</v>
      </c>
      <c r="U488">
        <v>45.863</v>
      </c>
      <c r="V488">
        <v>1E-3</v>
      </c>
      <c r="W488">
        <v>1.5740000000000001</v>
      </c>
    </row>
    <row r="489" spans="1:23" hidden="1" x14ac:dyDescent="0.3">
      <c r="A489" t="s">
        <v>1974</v>
      </c>
      <c r="B489" t="s">
        <v>1975</v>
      </c>
      <c r="C489" s="1" t="str">
        <f t="shared" si="37"/>
        <v>21:1132</v>
      </c>
      <c r="D489" s="1" t="str">
        <f t="shared" si="41"/>
        <v>21:0251</v>
      </c>
      <c r="E489" t="s">
        <v>1976</v>
      </c>
      <c r="F489" t="s">
        <v>1977</v>
      </c>
      <c r="H489">
        <v>64.189470400000005</v>
      </c>
      <c r="I489">
        <v>-132.18126169999999</v>
      </c>
      <c r="J489" s="1" t="str">
        <f t="shared" si="39"/>
        <v>Fluid (stream)</v>
      </c>
      <c r="K489" s="1" t="str">
        <f t="shared" si="40"/>
        <v>Untreated Water</v>
      </c>
      <c r="O489">
        <v>29.109000000000002</v>
      </c>
      <c r="P489">
        <v>2.5</v>
      </c>
      <c r="Q489">
        <v>0.151</v>
      </c>
      <c r="R489">
        <v>13.195</v>
      </c>
      <c r="S489">
        <v>0.749</v>
      </c>
      <c r="T489">
        <v>2.5000000000000001E-2</v>
      </c>
      <c r="U489">
        <v>24.972999999999999</v>
      </c>
      <c r="V489">
        <v>1E-3</v>
      </c>
      <c r="W489">
        <v>1.365</v>
      </c>
    </row>
    <row r="490" spans="1:23" hidden="1" x14ac:dyDescent="0.3">
      <c r="A490" t="s">
        <v>1978</v>
      </c>
      <c r="B490" t="s">
        <v>1979</v>
      </c>
      <c r="C490" s="1" t="str">
        <f t="shared" si="37"/>
        <v>21:1132</v>
      </c>
      <c r="D490" s="1" t="str">
        <f t="shared" si="41"/>
        <v>21:0251</v>
      </c>
      <c r="E490" t="s">
        <v>1980</v>
      </c>
      <c r="F490" t="s">
        <v>1981</v>
      </c>
      <c r="H490">
        <v>64.203832199999994</v>
      </c>
      <c r="I490">
        <v>-132.23062350000001</v>
      </c>
      <c r="J490" s="1" t="str">
        <f t="shared" si="39"/>
        <v>Fluid (stream)</v>
      </c>
      <c r="K490" s="1" t="str">
        <f t="shared" si="40"/>
        <v>Untreated Water</v>
      </c>
      <c r="O490">
        <v>32.265000000000001</v>
      </c>
      <c r="P490">
        <v>2.5</v>
      </c>
      <c r="Q490">
        <v>0.106</v>
      </c>
      <c r="R490">
        <v>7.88</v>
      </c>
      <c r="S490">
        <v>0.70099999999999996</v>
      </c>
      <c r="T490">
        <v>2.5000000000000001E-2</v>
      </c>
      <c r="U490">
        <v>16.420999999999999</v>
      </c>
      <c r="V490">
        <v>1E-3</v>
      </c>
      <c r="W490">
        <v>1.194</v>
      </c>
    </row>
    <row r="491" spans="1:23" hidden="1" x14ac:dyDescent="0.3">
      <c r="A491" t="s">
        <v>1982</v>
      </c>
      <c r="B491" t="s">
        <v>1983</v>
      </c>
      <c r="C491" s="1" t="str">
        <f t="shared" si="37"/>
        <v>21:1132</v>
      </c>
      <c r="D491" s="1" t="str">
        <f t="shared" si="41"/>
        <v>21:0251</v>
      </c>
      <c r="E491" t="s">
        <v>1984</v>
      </c>
      <c r="F491" t="s">
        <v>1985</v>
      </c>
      <c r="H491">
        <v>64.108423099999996</v>
      </c>
      <c r="I491">
        <v>-132.15462009999999</v>
      </c>
      <c r="J491" s="1" t="str">
        <f t="shared" si="39"/>
        <v>Fluid (stream)</v>
      </c>
      <c r="K491" s="1" t="str">
        <f t="shared" si="40"/>
        <v>Untreated Water</v>
      </c>
      <c r="O491">
        <v>28.905999999999999</v>
      </c>
      <c r="P491">
        <v>2.5</v>
      </c>
      <c r="Q491">
        <v>0.13</v>
      </c>
      <c r="R491">
        <v>8.5519999999999996</v>
      </c>
      <c r="S491">
        <v>1.26</v>
      </c>
      <c r="T491">
        <v>2.5000000000000001E-2</v>
      </c>
      <c r="U491">
        <v>15.721</v>
      </c>
      <c r="V491">
        <v>1E-3</v>
      </c>
      <c r="W491">
        <v>1.444</v>
      </c>
    </row>
    <row r="492" spans="1:23" hidden="1" x14ac:dyDescent="0.3">
      <c r="A492" t="s">
        <v>1986</v>
      </c>
      <c r="B492" t="s">
        <v>1987</v>
      </c>
      <c r="C492" s="1" t="str">
        <f t="shared" si="37"/>
        <v>21:1132</v>
      </c>
      <c r="D492" s="1" t="str">
        <f t="shared" si="41"/>
        <v>21:0251</v>
      </c>
      <c r="E492" t="s">
        <v>1988</v>
      </c>
      <c r="F492" t="s">
        <v>1989</v>
      </c>
      <c r="H492">
        <v>64.143435699999998</v>
      </c>
      <c r="I492">
        <v>-132.41462189999999</v>
      </c>
      <c r="J492" s="1" t="str">
        <f t="shared" si="39"/>
        <v>Fluid (stream)</v>
      </c>
      <c r="K492" s="1" t="str">
        <f t="shared" si="40"/>
        <v>Untreated Water</v>
      </c>
      <c r="O492">
        <v>26.114000000000001</v>
      </c>
      <c r="P492">
        <v>2.5</v>
      </c>
      <c r="Q492">
        <v>0.247</v>
      </c>
      <c r="R492">
        <v>14.275</v>
      </c>
      <c r="S492">
        <v>0.94199999999999995</v>
      </c>
      <c r="T492">
        <v>2.5000000000000001E-2</v>
      </c>
      <c r="U492">
        <v>14.352</v>
      </c>
      <c r="V492">
        <v>1E-3</v>
      </c>
      <c r="W492">
        <v>1.254</v>
      </c>
    </row>
    <row r="493" spans="1:23" hidden="1" x14ac:dyDescent="0.3">
      <c r="A493" t="s">
        <v>1990</v>
      </c>
      <c r="B493" t="s">
        <v>1991</v>
      </c>
      <c r="C493" s="1" t="str">
        <f t="shared" si="37"/>
        <v>21:1132</v>
      </c>
      <c r="D493" s="1" t="str">
        <f t="shared" si="41"/>
        <v>21:0251</v>
      </c>
      <c r="E493" t="s">
        <v>1992</v>
      </c>
      <c r="F493" t="s">
        <v>1993</v>
      </c>
      <c r="H493">
        <v>64.138711799999996</v>
      </c>
      <c r="I493">
        <v>-132.55924010000001</v>
      </c>
      <c r="J493" s="1" t="str">
        <f t="shared" si="39"/>
        <v>Fluid (stream)</v>
      </c>
      <c r="K493" s="1" t="str">
        <f t="shared" si="40"/>
        <v>Untreated Water</v>
      </c>
      <c r="O493">
        <v>56.073999999999998</v>
      </c>
      <c r="P493">
        <v>2.5</v>
      </c>
      <c r="Q493">
        <v>0.755</v>
      </c>
      <c r="R493">
        <v>16.574999999999999</v>
      </c>
      <c r="S493">
        <v>1.335</v>
      </c>
      <c r="T493">
        <v>2.5000000000000001E-2</v>
      </c>
      <c r="U493">
        <v>24.83</v>
      </c>
      <c r="V493">
        <v>1E-3</v>
      </c>
      <c r="W493">
        <v>1.7290000000000001</v>
      </c>
    </row>
    <row r="494" spans="1:23" hidden="1" x14ac:dyDescent="0.3">
      <c r="A494" t="s">
        <v>1994</v>
      </c>
      <c r="B494" t="s">
        <v>1995</v>
      </c>
      <c r="C494" s="1" t="str">
        <f t="shared" si="37"/>
        <v>21:1132</v>
      </c>
      <c r="D494" s="1" t="str">
        <f t="shared" si="41"/>
        <v>21:0251</v>
      </c>
      <c r="E494" t="s">
        <v>1996</v>
      </c>
      <c r="F494" t="s">
        <v>1997</v>
      </c>
      <c r="H494">
        <v>64.057342700000007</v>
      </c>
      <c r="I494">
        <v>-132.8253995</v>
      </c>
      <c r="J494" s="1" t="str">
        <f t="shared" si="39"/>
        <v>Fluid (stream)</v>
      </c>
      <c r="K494" s="1" t="str">
        <f t="shared" si="40"/>
        <v>Untreated Water</v>
      </c>
      <c r="O494">
        <v>16.206</v>
      </c>
      <c r="P494">
        <v>2.5</v>
      </c>
      <c r="Q494">
        <v>0.26700000000000002</v>
      </c>
      <c r="R494">
        <v>10.132999999999999</v>
      </c>
      <c r="S494">
        <v>0.34499999999999997</v>
      </c>
      <c r="T494">
        <v>2.5000000000000001E-2</v>
      </c>
      <c r="U494">
        <v>9.2639999999999993</v>
      </c>
      <c r="V494">
        <v>1E-3</v>
      </c>
      <c r="W494">
        <v>1.5189999999999999</v>
      </c>
    </row>
    <row r="495" spans="1:23" hidden="1" x14ac:dyDescent="0.3">
      <c r="A495" t="s">
        <v>1998</v>
      </c>
      <c r="B495" t="s">
        <v>1999</v>
      </c>
      <c r="C495" s="1" t="str">
        <f t="shared" si="37"/>
        <v>21:1132</v>
      </c>
      <c r="D495" s="1" t="str">
        <f t="shared" si="41"/>
        <v>21:0251</v>
      </c>
      <c r="E495" t="s">
        <v>2000</v>
      </c>
      <c r="F495" t="s">
        <v>2001</v>
      </c>
      <c r="H495">
        <v>64.105300200000002</v>
      </c>
      <c r="I495">
        <v>-132.95853009999999</v>
      </c>
      <c r="J495" s="1" t="str">
        <f t="shared" si="39"/>
        <v>Fluid (stream)</v>
      </c>
      <c r="K495" s="1" t="str">
        <f t="shared" si="40"/>
        <v>Untreated Water</v>
      </c>
      <c r="O495">
        <v>64.366</v>
      </c>
      <c r="P495">
        <v>2.5</v>
      </c>
      <c r="Q495">
        <v>0.54400000000000004</v>
      </c>
      <c r="R495">
        <v>25.733000000000001</v>
      </c>
      <c r="S495">
        <v>0.184</v>
      </c>
      <c r="T495">
        <v>2.5000000000000001E-2</v>
      </c>
      <c r="U495">
        <v>48.555999999999997</v>
      </c>
      <c r="V495">
        <v>1E-3</v>
      </c>
      <c r="W495">
        <v>1.2609999999999999</v>
      </c>
    </row>
    <row r="496" spans="1:23" hidden="1" x14ac:dyDescent="0.3">
      <c r="A496" t="s">
        <v>2002</v>
      </c>
      <c r="B496" t="s">
        <v>2003</v>
      </c>
      <c r="C496" s="1" t="str">
        <f t="shared" si="37"/>
        <v>21:1132</v>
      </c>
      <c r="D496" s="1" t="str">
        <f t="shared" si="41"/>
        <v>21:0251</v>
      </c>
      <c r="E496" t="s">
        <v>2004</v>
      </c>
      <c r="F496" t="s">
        <v>2005</v>
      </c>
      <c r="H496">
        <v>64.107854500000002</v>
      </c>
      <c r="I496">
        <v>-132.71940459999999</v>
      </c>
      <c r="J496" s="1" t="str">
        <f t="shared" si="39"/>
        <v>Fluid (stream)</v>
      </c>
      <c r="K496" s="1" t="str">
        <f t="shared" si="40"/>
        <v>Untreated Water</v>
      </c>
      <c r="O496">
        <v>21.864000000000001</v>
      </c>
      <c r="P496">
        <v>2.5</v>
      </c>
      <c r="Q496">
        <v>0.22900000000000001</v>
      </c>
      <c r="R496">
        <v>5.6589999999999998</v>
      </c>
      <c r="S496">
        <v>0.84799999999999998</v>
      </c>
      <c r="T496">
        <v>2.5000000000000001E-2</v>
      </c>
      <c r="U496">
        <v>6.9459999999999997</v>
      </c>
      <c r="V496">
        <v>1E-3</v>
      </c>
      <c r="W496">
        <v>1.7110000000000001</v>
      </c>
    </row>
    <row r="497" spans="1:23" hidden="1" x14ac:dyDescent="0.3">
      <c r="A497" t="s">
        <v>2006</v>
      </c>
      <c r="B497" t="s">
        <v>2007</v>
      </c>
      <c r="C497" s="1" t="str">
        <f t="shared" si="37"/>
        <v>21:1132</v>
      </c>
      <c r="D497" s="1" t="str">
        <f t="shared" si="41"/>
        <v>21:0251</v>
      </c>
      <c r="E497" t="s">
        <v>2008</v>
      </c>
      <c r="F497" t="s">
        <v>2009</v>
      </c>
      <c r="H497">
        <v>64.271624299999999</v>
      </c>
      <c r="I497">
        <v>-132.42981739999999</v>
      </c>
      <c r="J497" s="1" t="str">
        <f t="shared" si="39"/>
        <v>Fluid (stream)</v>
      </c>
      <c r="K497" s="1" t="str">
        <f t="shared" si="40"/>
        <v>Untreated Water</v>
      </c>
      <c r="O497">
        <v>30.914000000000001</v>
      </c>
      <c r="P497">
        <v>2.5</v>
      </c>
      <c r="Q497">
        <v>0.13</v>
      </c>
      <c r="R497">
        <v>9.4849999999999994</v>
      </c>
      <c r="S497">
        <v>0.89</v>
      </c>
      <c r="T497">
        <v>2.5000000000000001E-2</v>
      </c>
      <c r="U497">
        <v>17.760000000000002</v>
      </c>
      <c r="V497">
        <v>1E-3</v>
      </c>
      <c r="W497">
        <v>1.5009999999999999</v>
      </c>
    </row>
    <row r="498" spans="1:23" hidden="1" x14ac:dyDescent="0.3">
      <c r="A498" t="s">
        <v>2010</v>
      </c>
      <c r="B498" t="s">
        <v>2011</v>
      </c>
      <c r="C498" s="1" t="str">
        <f t="shared" si="37"/>
        <v>21:1132</v>
      </c>
      <c r="D498" s="1" t="str">
        <f t="shared" si="41"/>
        <v>21:0251</v>
      </c>
      <c r="E498" t="s">
        <v>2012</v>
      </c>
      <c r="F498" t="s">
        <v>2013</v>
      </c>
      <c r="H498">
        <v>64.2131665</v>
      </c>
      <c r="I498">
        <v>-132.5427861</v>
      </c>
      <c r="J498" s="1" t="str">
        <f t="shared" si="39"/>
        <v>Fluid (stream)</v>
      </c>
      <c r="K498" s="1" t="str">
        <f t="shared" si="40"/>
        <v>Untreated Water</v>
      </c>
      <c r="O498">
        <v>40.283000000000001</v>
      </c>
      <c r="P498">
        <v>2.5</v>
      </c>
      <c r="Q498">
        <v>0.2</v>
      </c>
      <c r="R498">
        <v>18.478999999999999</v>
      </c>
      <c r="S498">
        <v>1.4390000000000001</v>
      </c>
      <c r="T498">
        <v>2.5000000000000001E-2</v>
      </c>
      <c r="U498">
        <v>34.122</v>
      </c>
      <c r="V498">
        <v>1E-3</v>
      </c>
      <c r="W498">
        <v>1.556</v>
      </c>
    </row>
    <row r="499" spans="1:23" hidden="1" x14ac:dyDescent="0.3">
      <c r="A499" t="s">
        <v>2014</v>
      </c>
      <c r="B499" t="s">
        <v>2015</v>
      </c>
      <c r="C499" s="1" t="str">
        <f t="shared" ref="C499:C562" si="42">HYPERLINK("http://geochem.nrcan.gc.ca/cdogs/content/bdl/bdl211132_e.htm", "21:1132")</f>
        <v>21:1132</v>
      </c>
      <c r="D499" s="1" t="str">
        <f t="shared" ref="D499:D530" si="43">HYPERLINK("http://geochem.nrcan.gc.ca/cdogs/content/svy/svy210251_e.htm", "21:0251")</f>
        <v>21:0251</v>
      </c>
      <c r="E499" t="s">
        <v>2016</v>
      </c>
      <c r="F499" t="s">
        <v>2017</v>
      </c>
      <c r="H499">
        <v>64.189863500000001</v>
      </c>
      <c r="I499">
        <v>-132.6623079</v>
      </c>
      <c r="J499" s="1" t="str">
        <f t="shared" si="39"/>
        <v>Fluid (stream)</v>
      </c>
      <c r="K499" s="1" t="str">
        <f t="shared" si="40"/>
        <v>Untreated Water</v>
      </c>
      <c r="O499">
        <v>37.408999999999999</v>
      </c>
      <c r="P499">
        <v>2.5</v>
      </c>
      <c r="Q499">
        <v>0.26100000000000001</v>
      </c>
      <c r="R499">
        <v>20.873999999999999</v>
      </c>
      <c r="S499">
        <v>1.573</v>
      </c>
      <c r="T499">
        <v>2.5000000000000001E-2</v>
      </c>
      <c r="U499">
        <v>29.245000000000001</v>
      </c>
      <c r="V499">
        <v>1E-3</v>
      </c>
      <c r="W499">
        <v>1.8009999999999999</v>
      </c>
    </row>
    <row r="500" spans="1:23" hidden="1" x14ac:dyDescent="0.3">
      <c r="A500" t="s">
        <v>2018</v>
      </c>
      <c r="B500" t="s">
        <v>2019</v>
      </c>
      <c r="C500" s="1" t="str">
        <f t="shared" si="42"/>
        <v>21:1132</v>
      </c>
      <c r="D500" s="1" t="str">
        <f t="shared" si="43"/>
        <v>21:0251</v>
      </c>
      <c r="E500" t="s">
        <v>2020</v>
      </c>
      <c r="F500" t="s">
        <v>2021</v>
      </c>
      <c r="H500">
        <v>64.162755899999993</v>
      </c>
      <c r="I500">
        <v>-132.9818531</v>
      </c>
      <c r="J500" s="1" t="str">
        <f t="shared" si="39"/>
        <v>Fluid (stream)</v>
      </c>
      <c r="K500" s="1" t="str">
        <f t="shared" si="40"/>
        <v>Untreated Water</v>
      </c>
      <c r="O500">
        <v>49.25</v>
      </c>
      <c r="P500">
        <v>6.8</v>
      </c>
      <c r="Q500">
        <v>0.34799999999999998</v>
      </c>
      <c r="R500">
        <v>8.6989999999999998</v>
      </c>
      <c r="S500">
        <v>1.6759999999999999</v>
      </c>
      <c r="T500">
        <v>2.5000000000000001E-2</v>
      </c>
      <c r="U500">
        <v>14.315</v>
      </c>
      <c r="V500">
        <v>1E-3</v>
      </c>
      <c r="W500">
        <v>1.6879999999999999</v>
      </c>
    </row>
    <row r="501" spans="1:23" hidden="1" x14ac:dyDescent="0.3">
      <c r="A501" t="s">
        <v>2022</v>
      </c>
      <c r="B501" t="s">
        <v>2023</v>
      </c>
      <c r="C501" s="1" t="str">
        <f t="shared" si="42"/>
        <v>21:1132</v>
      </c>
      <c r="D501" s="1" t="str">
        <f t="shared" si="43"/>
        <v>21:0251</v>
      </c>
      <c r="E501" t="s">
        <v>2024</v>
      </c>
      <c r="F501" t="s">
        <v>2025</v>
      </c>
      <c r="H501">
        <v>64.165799699999994</v>
      </c>
      <c r="I501">
        <v>-132.83902639999999</v>
      </c>
      <c r="J501" s="1" t="str">
        <f t="shared" si="39"/>
        <v>Fluid (stream)</v>
      </c>
      <c r="K501" s="1" t="str">
        <f t="shared" si="40"/>
        <v>Untreated Water</v>
      </c>
      <c r="O501">
        <v>36.210999999999999</v>
      </c>
      <c r="P501">
        <v>262.7</v>
      </c>
      <c r="Q501">
        <v>0.26600000000000001</v>
      </c>
      <c r="R501">
        <v>11.826000000000001</v>
      </c>
      <c r="S501">
        <v>0.73899999999999999</v>
      </c>
      <c r="T501">
        <v>2.5000000000000001E-2</v>
      </c>
      <c r="U501">
        <v>32.453000000000003</v>
      </c>
      <c r="V501">
        <v>1E-3</v>
      </c>
      <c r="W501">
        <v>1.9359999999999999</v>
      </c>
    </row>
    <row r="502" spans="1:23" hidden="1" x14ac:dyDescent="0.3">
      <c r="A502" t="s">
        <v>2026</v>
      </c>
      <c r="B502" t="s">
        <v>2027</v>
      </c>
      <c r="C502" s="1" t="str">
        <f t="shared" si="42"/>
        <v>21:1132</v>
      </c>
      <c r="D502" s="1" t="str">
        <f t="shared" si="43"/>
        <v>21:0251</v>
      </c>
      <c r="E502" t="s">
        <v>2028</v>
      </c>
      <c r="F502" t="s">
        <v>2029</v>
      </c>
      <c r="H502">
        <v>64.242249599999994</v>
      </c>
      <c r="I502">
        <v>-132.57837789999999</v>
      </c>
      <c r="J502" s="1" t="str">
        <f t="shared" si="39"/>
        <v>Fluid (stream)</v>
      </c>
      <c r="K502" s="1" t="str">
        <f t="shared" si="40"/>
        <v>Untreated Water</v>
      </c>
      <c r="O502">
        <v>29.143999999999998</v>
      </c>
      <c r="P502">
        <v>2.5</v>
      </c>
      <c r="Q502">
        <v>0.16800000000000001</v>
      </c>
      <c r="R502">
        <v>10.737</v>
      </c>
      <c r="S502">
        <v>0.97699999999999998</v>
      </c>
      <c r="T502">
        <v>2.5000000000000001E-2</v>
      </c>
      <c r="U502">
        <v>19.989999999999998</v>
      </c>
      <c r="V502">
        <v>1E-3</v>
      </c>
      <c r="W502">
        <v>1.173</v>
      </c>
    </row>
    <row r="503" spans="1:23" hidden="1" x14ac:dyDescent="0.3">
      <c r="A503" t="s">
        <v>2030</v>
      </c>
      <c r="B503" t="s">
        <v>2031</v>
      </c>
      <c r="C503" s="1" t="str">
        <f t="shared" si="42"/>
        <v>21:1132</v>
      </c>
      <c r="D503" s="1" t="str">
        <f t="shared" si="43"/>
        <v>21:0251</v>
      </c>
      <c r="E503" t="s">
        <v>2032</v>
      </c>
      <c r="F503" t="s">
        <v>2033</v>
      </c>
      <c r="H503">
        <v>64.326563100000001</v>
      </c>
      <c r="I503">
        <v>-132.4208003</v>
      </c>
      <c r="J503" s="1" t="str">
        <f t="shared" si="39"/>
        <v>Fluid (stream)</v>
      </c>
      <c r="K503" s="1" t="str">
        <f t="shared" si="40"/>
        <v>Untreated Water</v>
      </c>
      <c r="O503">
        <v>51.991999999999997</v>
      </c>
      <c r="P503">
        <v>2.5</v>
      </c>
      <c r="Q503">
        <v>0.20200000000000001</v>
      </c>
      <c r="R503">
        <v>32.676000000000002</v>
      </c>
      <c r="S503">
        <v>1.6739999999999999</v>
      </c>
      <c r="T503">
        <v>2.5000000000000001E-2</v>
      </c>
      <c r="U503">
        <v>55.523000000000003</v>
      </c>
      <c r="V503">
        <v>1E-3</v>
      </c>
      <c r="W503">
        <v>1.772</v>
      </c>
    </row>
    <row r="504" spans="1:23" hidden="1" x14ac:dyDescent="0.3">
      <c r="A504" t="s">
        <v>2034</v>
      </c>
      <c r="B504" t="s">
        <v>2035</v>
      </c>
      <c r="C504" s="1" t="str">
        <f t="shared" si="42"/>
        <v>21:1132</v>
      </c>
      <c r="D504" s="1" t="str">
        <f t="shared" si="43"/>
        <v>21:0251</v>
      </c>
      <c r="E504" t="s">
        <v>2036</v>
      </c>
      <c r="F504" t="s">
        <v>2037</v>
      </c>
      <c r="H504">
        <v>64.290067300000004</v>
      </c>
      <c r="I504">
        <v>-132.61754880000001</v>
      </c>
      <c r="J504" s="1" t="str">
        <f t="shared" si="39"/>
        <v>Fluid (stream)</v>
      </c>
      <c r="K504" s="1" t="str">
        <f t="shared" si="40"/>
        <v>Untreated Water</v>
      </c>
      <c r="O504">
        <v>26.716000000000001</v>
      </c>
      <c r="P504">
        <v>57.8</v>
      </c>
      <c r="Q504">
        <v>0.156</v>
      </c>
      <c r="R504">
        <v>10.92</v>
      </c>
      <c r="S504">
        <v>0.94099999999999995</v>
      </c>
      <c r="T504">
        <v>2.5000000000000001E-2</v>
      </c>
      <c r="U504">
        <v>13.305999999999999</v>
      </c>
      <c r="V504">
        <v>1E-3</v>
      </c>
      <c r="W504">
        <v>1.4830000000000001</v>
      </c>
    </row>
    <row r="505" spans="1:23" hidden="1" x14ac:dyDescent="0.3">
      <c r="A505" t="s">
        <v>2038</v>
      </c>
      <c r="B505" t="s">
        <v>2039</v>
      </c>
      <c r="C505" s="1" t="str">
        <f t="shared" si="42"/>
        <v>21:1132</v>
      </c>
      <c r="D505" s="1" t="str">
        <f t="shared" si="43"/>
        <v>21:0251</v>
      </c>
      <c r="E505" t="s">
        <v>2040</v>
      </c>
      <c r="F505" t="s">
        <v>2041</v>
      </c>
      <c r="H505">
        <v>64.402300800000006</v>
      </c>
      <c r="I505">
        <v>-132.68909049999999</v>
      </c>
      <c r="J505" s="1" t="str">
        <f t="shared" si="39"/>
        <v>Fluid (stream)</v>
      </c>
      <c r="K505" s="1" t="str">
        <f t="shared" si="40"/>
        <v>Untreated Water</v>
      </c>
      <c r="O505">
        <v>55.866</v>
      </c>
      <c r="P505">
        <v>2.5</v>
      </c>
      <c r="Q505">
        <v>0.19400000000000001</v>
      </c>
      <c r="R505">
        <v>25.661999999999999</v>
      </c>
      <c r="S505">
        <v>0.61299999999999999</v>
      </c>
      <c r="T505">
        <v>2.5000000000000001E-2</v>
      </c>
      <c r="U505">
        <v>32.515000000000001</v>
      </c>
      <c r="V505">
        <v>1E-3</v>
      </c>
      <c r="W505">
        <v>1.8340000000000001</v>
      </c>
    </row>
    <row r="506" spans="1:23" hidden="1" x14ac:dyDescent="0.3">
      <c r="A506" t="s">
        <v>2042</v>
      </c>
      <c r="B506" t="s">
        <v>2043</v>
      </c>
      <c r="C506" s="1" t="str">
        <f t="shared" si="42"/>
        <v>21:1132</v>
      </c>
      <c r="D506" s="1" t="str">
        <f t="shared" si="43"/>
        <v>21:0251</v>
      </c>
      <c r="E506" t="s">
        <v>2044</v>
      </c>
      <c r="F506" t="s">
        <v>2045</v>
      </c>
      <c r="H506">
        <v>64.427050600000001</v>
      </c>
      <c r="I506">
        <v>-132.304363</v>
      </c>
      <c r="J506" s="1" t="str">
        <f t="shared" si="39"/>
        <v>Fluid (stream)</v>
      </c>
      <c r="K506" s="1" t="str">
        <f t="shared" si="40"/>
        <v>Untreated Water</v>
      </c>
      <c r="O506">
        <v>25.007000000000001</v>
      </c>
      <c r="P506">
        <v>2.5</v>
      </c>
      <c r="Q506">
        <v>0.23899999999999999</v>
      </c>
      <c r="R506">
        <v>19.48</v>
      </c>
      <c r="S506">
        <v>0.10100000000000001</v>
      </c>
      <c r="T506">
        <v>2.5000000000000001E-2</v>
      </c>
      <c r="U506">
        <v>24.309000000000001</v>
      </c>
      <c r="V506">
        <v>1E-3</v>
      </c>
      <c r="W506">
        <v>0.92400000000000004</v>
      </c>
    </row>
    <row r="507" spans="1:23" hidden="1" x14ac:dyDescent="0.3">
      <c r="A507" t="s">
        <v>2046</v>
      </c>
      <c r="B507" t="s">
        <v>2047</v>
      </c>
      <c r="C507" s="1" t="str">
        <f t="shared" si="42"/>
        <v>21:1132</v>
      </c>
      <c r="D507" s="1" t="str">
        <f t="shared" si="43"/>
        <v>21:0251</v>
      </c>
      <c r="E507" t="s">
        <v>2048</v>
      </c>
      <c r="F507" t="s">
        <v>2049</v>
      </c>
      <c r="H507">
        <v>64.322179399999996</v>
      </c>
      <c r="I507">
        <v>-132.20633839999999</v>
      </c>
      <c r="J507" s="1" t="str">
        <f t="shared" si="39"/>
        <v>Fluid (stream)</v>
      </c>
      <c r="K507" s="1" t="str">
        <f t="shared" si="40"/>
        <v>Untreated Water</v>
      </c>
      <c r="O507">
        <v>40.92</v>
      </c>
      <c r="P507">
        <v>2.5</v>
      </c>
      <c r="Q507">
        <v>0.156</v>
      </c>
      <c r="R507">
        <v>11.803000000000001</v>
      </c>
      <c r="S507">
        <v>0.58099999999999996</v>
      </c>
      <c r="T507">
        <v>2.5000000000000001E-2</v>
      </c>
      <c r="U507">
        <v>13.061</v>
      </c>
      <c r="V507">
        <v>1E-3</v>
      </c>
      <c r="W507">
        <v>1.716</v>
      </c>
    </row>
    <row r="508" spans="1:23" hidden="1" x14ac:dyDescent="0.3">
      <c r="A508" t="s">
        <v>2050</v>
      </c>
      <c r="B508" t="s">
        <v>2051</v>
      </c>
      <c r="C508" s="1" t="str">
        <f t="shared" si="42"/>
        <v>21:1132</v>
      </c>
      <c r="D508" s="1" t="str">
        <f t="shared" si="43"/>
        <v>21:0251</v>
      </c>
      <c r="E508" t="s">
        <v>2052</v>
      </c>
      <c r="F508" t="s">
        <v>2053</v>
      </c>
      <c r="H508">
        <v>64.361750999999998</v>
      </c>
      <c r="I508">
        <v>-132.55053720000001</v>
      </c>
      <c r="J508" s="1" t="str">
        <f t="shared" si="39"/>
        <v>Fluid (stream)</v>
      </c>
      <c r="K508" s="1" t="str">
        <f t="shared" si="40"/>
        <v>Untreated Water</v>
      </c>
      <c r="O508">
        <v>98.686000000000007</v>
      </c>
      <c r="P508">
        <v>2.5</v>
      </c>
      <c r="Q508">
        <v>0.39600000000000002</v>
      </c>
      <c r="R508">
        <v>77.813999999999993</v>
      </c>
      <c r="S508">
        <v>3.891</v>
      </c>
      <c r="T508">
        <v>2.5000000000000001E-2</v>
      </c>
      <c r="U508">
        <v>146.80199999999999</v>
      </c>
      <c r="V508">
        <v>1E-3</v>
      </c>
      <c r="W508">
        <v>2.5979999999999999</v>
      </c>
    </row>
    <row r="509" spans="1:23" hidden="1" x14ac:dyDescent="0.3">
      <c r="A509" t="s">
        <v>2054</v>
      </c>
      <c r="B509" t="s">
        <v>2055</v>
      </c>
      <c r="C509" s="1" t="str">
        <f t="shared" si="42"/>
        <v>21:1132</v>
      </c>
      <c r="D509" s="1" t="str">
        <f t="shared" si="43"/>
        <v>21:0251</v>
      </c>
      <c r="E509" t="s">
        <v>2056</v>
      </c>
      <c r="F509" t="s">
        <v>2057</v>
      </c>
      <c r="H509">
        <v>64.319900599999997</v>
      </c>
      <c r="I509">
        <v>-132.65130590000001</v>
      </c>
      <c r="J509" s="1" t="str">
        <f t="shared" si="39"/>
        <v>Fluid (stream)</v>
      </c>
      <c r="K509" s="1" t="str">
        <f t="shared" si="40"/>
        <v>Untreated Water</v>
      </c>
      <c r="O509">
        <v>42.7</v>
      </c>
      <c r="P509">
        <v>2.5</v>
      </c>
      <c r="Q509">
        <v>0.22500000000000001</v>
      </c>
      <c r="R509">
        <v>20.568999999999999</v>
      </c>
      <c r="S509">
        <v>1.347</v>
      </c>
      <c r="T509">
        <v>2.5000000000000001E-2</v>
      </c>
      <c r="U509">
        <v>44.018999999999998</v>
      </c>
      <c r="V509">
        <v>1E-3</v>
      </c>
      <c r="W509">
        <v>1.3069999999999999</v>
      </c>
    </row>
    <row r="510" spans="1:23" hidden="1" x14ac:dyDescent="0.3">
      <c r="A510" t="s">
        <v>2058</v>
      </c>
      <c r="B510" t="s">
        <v>2059</v>
      </c>
      <c r="C510" s="1" t="str">
        <f t="shared" si="42"/>
        <v>21:1132</v>
      </c>
      <c r="D510" s="1" t="str">
        <f t="shared" si="43"/>
        <v>21:0251</v>
      </c>
      <c r="E510" t="s">
        <v>2060</v>
      </c>
      <c r="F510" t="s">
        <v>2061</v>
      </c>
      <c r="H510">
        <v>64.312491199999997</v>
      </c>
      <c r="I510">
        <v>-132.9836459</v>
      </c>
      <c r="J510" s="1" t="str">
        <f t="shared" si="39"/>
        <v>Fluid (stream)</v>
      </c>
      <c r="K510" s="1" t="str">
        <f t="shared" si="40"/>
        <v>Untreated Water</v>
      </c>
      <c r="O510">
        <v>36.253999999999998</v>
      </c>
      <c r="P510">
        <v>2.5</v>
      </c>
      <c r="Q510">
        <v>0.26600000000000001</v>
      </c>
      <c r="R510">
        <v>11.843</v>
      </c>
      <c r="S510">
        <v>0.44400000000000001</v>
      </c>
      <c r="T510">
        <v>2.5000000000000001E-2</v>
      </c>
      <c r="U510">
        <v>10.932</v>
      </c>
      <c r="V510">
        <v>1E-3</v>
      </c>
      <c r="W510">
        <v>1.212</v>
      </c>
    </row>
    <row r="511" spans="1:23" hidden="1" x14ac:dyDescent="0.3">
      <c r="A511" t="s">
        <v>2062</v>
      </c>
      <c r="B511" t="s">
        <v>2063</v>
      </c>
      <c r="C511" s="1" t="str">
        <f t="shared" si="42"/>
        <v>21:1132</v>
      </c>
      <c r="D511" s="1" t="str">
        <f t="shared" si="43"/>
        <v>21:0251</v>
      </c>
      <c r="E511" t="s">
        <v>2064</v>
      </c>
      <c r="F511" t="s">
        <v>2065</v>
      </c>
      <c r="H511">
        <v>64.223392000000004</v>
      </c>
      <c r="I511">
        <v>-132.90748009999999</v>
      </c>
      <c r="J511" s="1" t="str">
        <f t="shared" si="39"/>
        <v>Fluid (stream)</v>
      </c>
      <c r="K511" s="1" t="str">
        <f t="shared" si="40"/>
        <v>Untreated Water</v>
      </c>
      <c r="O511">
        <v>46.872999999999998</v>
      </c>
      <c r="P511">
        <v>2.5</v>
      </c>
      <c r="Q511">
        <v>0.47799999999999998</v>
      </c>
      <c r="R511">
        <v>19.754999999999999</v>
      </c>
      <c r="S511">
        <v>1.3779999999999999</v>
      </c>
      <c r="T511">
        <v>2.5000000000000001E-2</v>
      </c>
      <c r="U511">
        <v>28.745999999999999</v>
      </c>
      <c r="V511">
        <v>1E-3</v>
      </c>
      <c r="W511">
        <v>1.2969999999999999</v>
      </c>
    </row>
    <row r="512" spans="1:23" hidden="1" x14ac:dyDescent="0.3">
      <c r="A512" t="s">
        <v>2066</v>
      </c>
      <c r="B512" t="s">
        <v>2067</v>
      </c>
      <c r="C512" s="1" t="str">
        <f t="shared" si="42"/>
        <v>21:1132</v>
      </c>
      <c r="D512" s="1" t="str">
        <f t="shared" si="43"/>
        <v>21:0251</v>
      </c>
      <c r="E512" t="s">
        <v>2068</v>
      </c>
      <c r="F512" t="s">
        <v>2069</v>
      </c>
      <c r="H512">
        <v>64.412732700000007</v>
      </c>
      <c r="I512">
        <v>-132.97292179999999</v>
      </c>
      <c r="J512" s="1" t="str">
        <f t="shared" si="39"/>
        <v>Fluid (stream)</v>
      </c>
      <c r="K512" s="1" t="str">
        <f t="shared" si="40"/>
        <v>Untreated Water</v>
      </c>
      <c r="O512">
        <v>83.46</v>
      </c>
      <c r="P512">
        <v>2.5</v>
      </c>
      <c r="Q512">
        <v>0.315</v>
      </c>
      <c r="R512">
        <v>66.225999999999999</v>
      </c>
      <c r="S512">
        <v>2.968</v>
      </c>
      <c r="T512">
        <v>2.5000000000000001E-2</v>
      </c>
      <c r="U512">
        <v>157.74100000000001</v>
      </c>
      <c r="V512">
        <v>1E-3</v>
      </c>
      <c r="W512">
        <v>1.774</v>
      </c>
    </row>
    <row r="513" spans="1:23" hidden="1" x14ac:dyDescent="0.3">
      <c r="A513" t="s">
        <v>2070</v>
      </c>
      <c r="B513" t="s">
        <v>2071</v>
      </c>
      <c r="C513" s="1" t="str">
        <f t="shared" si="42"/>
        <v>21:1132</v>
      </c>
      <c r="D513" s="1" t="str">
        <f t="shared" si="43"/>
        <v>21:0251</v>
      </c>
      <c r="E513" t="s">
        <v>2072</v>
      </c>
      <c r="F513" t="s">
        <v>2073</v>
      </c>
      <c r="H513">
        <v>64.418786100000005</v>
      </c>
      <c r="I513">
        <v>-132.54478320000001</v>
      </c>
      <c r="J513" s="1" t="str">
        <f t="shared" si="39"/>
        <v>Fluid (stream)</v>
      </c>
      <c r="K513" s="1" t="str">
        <f t="shared" si="40"/>
        <v>Untreated Water</v>
      </c>
      <c r="O513">
        <v>32.515999999999998</v>
      </c>
      <c r="P513">
        <v>2.5</v>
      </c>
      <c r="Q513">
        <v>2.5000000000000001E-2</v>
      </c>
      <c r="R513">
        <v>20.891999999999999</v>
      </c>
      <c r="S513">
        <v>7.9000000000000001E-2</v>
      </c>
      <c r="T513">
        <v>2.5000000000000001E-2</v>
      </c>
      <c r="U513">
        <v>26.082999999999998</v>
      </c>
      <c r="V513">
        <v>1E-3</v>
      </c>
      <c r="W513">
        <v>1.012</v>
      </c>
    </row>
    <row r="514" spans="1:23" hidden="1" x14ac:dyDescent="0.3">
      <c r="A514" t="s">
        <v>2074</v>
      </c>
      <c r="B514" t="s">
        <v>2075</v>
      </c>
      <c r="C514" s="1" t="str">
        <f t="shared" si="42"/>
        <v>21:1132</v>
      </c>
      <c r="D514" s="1" t="str">
        <f t="shared" si="43"/>
        <v>21:0251</v>
      </c>
      <c r="E514" t="s">
        <v>2076</v>
      </c>
      <c r="F514" t="s">
        <v>2077</v>
      </c>
      <c r="H514">
        <v>64.406167100000005</v>
      </c>
      <c r="I514">
        <v>-132.81072850000001</v>
      </c>
      <c r="J514" s="1" t="str">
        <f t="shared" ref="J514:J577" si="44">HYPERLINK("http://geochem.nrcan.gc.ca/cdogs/content/kwd/kwd020018_e.htm", "Fluid (stream)")</f>
        <v>Fluid (stream)</v>
      </c>
      <c r="K514" s="1" t="str">
        <f t="shared" si="40"/>
        <v>Untreated Water</v>
      </c>
      <c r="O514">
        <v>69.522000000000006</v>
      </c>
      <c r="P514">
        <v>2.5</v>
      </c>
      <c r="Q514">
        <v>0.42799999999999999</v>
      </c>
      <c r="R514">
        <v>25.181000000000001</v>
      </c>
      <c r="S514">
        <v>1.954</v>
      </c>
      <c r="T514">
        <v>2.5000000000000001E-2</v>
      </c>
      <c r="U514">
        <v>38.792000000000002</v>
      </c>
      <c r="V514">
        <v>1E-3</v>
      </c>
      <c r="W514">
        <v>1.8560000000000001</v>
      </c>
    </row>
    <row r="515" spans="1:23" hidden="1" x14ac:dyDescent="0.3">
      <c r="A515" t="s">
        <v>2078</v>
      </c>
      <c r="B515" t="s">
        <v>2079</v>
      </c>
      <c r="C515" s="1" t="str">
        <f t="shared" si="42"/>
        <v>21:1132</v>
      </c>
      <c r="D515" s="1" t="str">
        <f t="shared" si="43"/>
        <v>21:0251</v>
      </c>
      <c r="E515" t="s">
        <v>2080</v>
      </c>
      <c r="F515" t="s">
        <v>2081</v>
      </c>
      <c r="H515">
        <v>64.458467400000004</v>
      </c>
      <c r="I515">
        <v>-132.78596200000001</v>
      </c>
      <c r="J515" s="1" t="str">
        <f t="shared" si="44"/>
        <v>Fluid (stream)</v>
      </c>
      <c r="K515" s="1" t="str">
        <f t="shared" si="40"/>
        <v>Untreated Water</v>
      </c>
      <c r="O515">
        <v>75.418000000000006</v>
      </c>
      <c r="P515">
        <v>2.5</v>
      </c>
      <c r="Q515">
        <v>0.376</v>
      </c>
      <c r="R515">
        <v>38.399000000000001</v>
      </c>
      <c r="S515">
        <v>0.96599999999999997</v>
      </c>
      <c r="T515">
        <v>2.5000000000000001E-2</v>
      </c>
      <c r="U515">
        <v>74.885999999999996</v>
      </c>
      <c r="V515">
        <v>1E-3</v>
      </c>
      <c r="W515">
        <v>1.603</v>
      </c>
    </row>
    <row r="516" spans="1:23" hidden="1" x14ac:dyDescent="0.3">
      <c r="A516" t="s">
        <v>2082</v>
      </c>
      <c r="B516" t="s">
        <v>2083</v>
      </c>
      <c r="C516" s="1" t="str">
        <f t="shared" si="42"/>
        <v>21:1132</v>
      </c>
      <c r="D516" s="1" t="str">
        <f t="shared" si="43"/>
        <v>21:0251</v>
      </c>
      <c r="E516" t="s">
        <v>2084</v>
      </c>
      <c r="F516" t="s">
        <v>2085</v>
      </c>
      <c r="H516">
        <v>64.507071100000005</v>
      </c>
      <c r="I516">
        <v>-132.7404032</v>
      </c>
      <c r="J516" s="1" t="str">
        <f t="shared" si="44"/>
        <v>Fluid (stream)</v>
      </c>
      <c r="K516" s="1" t="str">
        <f t="shared" si="40"/>
        <v>Untreated Water</v>
      </c>
      <c r="O516">
        <v>38.985999999999997</v>
      </c>
      <c r="P516">
        <v>2.5</v>
      </c>
      <c r="Q516">
        <v>0.27900000000000003</v>
      </c>
      <c r="R516">
        <v>20.78</v>
      </c>
      <c r="S516">
        <v>1.2050000000000001</v>
      </c>
      <c r="T516">
        <v>2.5000000000000001E-2</v>
      </c>
      <c r="U516">
        <v>32.122</v>
      </c>
      <c r="V516">
        <v>1E-3</v>
      </c>
      <c r="W516">
        <v>1.29</v>
      </c>
    </row>
    <row r="517" spans="1:23" hidden="1" x14ac:dyDescent="0.3">
      <c r="A517" t="s">
        <v>2086</v>
      </c>
      <c r="B517" t="s">
        <v>2087</v>
      </c>
      <c r="C517" s="1" t="str">
        <f t="shared" si="42"/>
        <v>21:1132</v>
      </c>
      <c r="D517" s="1" t="str">
        <f t="shared" si="43"/>
        <v>21:0251</v>
      </c>
      <c r="E517" t="s">
        <v>2088</v>
      </c>
      <c r="F517" t="s">
        <v>2089</v>
      </c>
      <c r="H517">
        <v>64.523085699999996</v>
      </c>
      <c r="I517">
        <v>-132.66824579999999</v>
      </c>
      <c r="J517" s="1" t="str">
        <f t="shared" si="44"/>
        <v>Fluid (stream)</v>
      </c>
      <c r="K517" s="1" t="str">
        <f t="shared" si="40"/>
        <v>Untreated Water</v>
      </c>
      <c r="O517">
        <v>47.75</v>
      </c>
      <c r="P517">
        <v>2.5</v>
      </c>
      <c r="Q517">
        <v>0.55700000000000005</v>
      </c>
      <c r="R517">
        <v>43.715000000000003</v>
      </c>
      <c r="S517">
        <v>1.4390000000000001</v>
      </c>
      <c r="T517">
        <v>2.5000000000000001E-2</v>
      </c>
      <c r="U517">
        <v>54.918999999999997</v>
      </c>
      <c r="V517">
        <v>1E-3</v>
      </c>
      <c r="W517">
        <v>1.464</v>
      </c>
    </row>
    <row r="518" spans="1:23" hidden="1" x14ac:dyDescent="0.3">
      <c r="A518" t="s">
        <v>2090</v>
      </c>
      <c r="B518" t="s">
        <v>2091</v>
      </c>
      <c r="C518" s="1" t="str">
        <f t="shared" si="42"/>
        <v>21:1132</v>
      </c>
      <c r="D518" s="1" t="str">
        <f t="shared" si="43"/>
        <v>21:0251</v>
      </c>
      <c r="E518" t="s">
        <v>2092</v>
      </c>
      <c r="F518" t="s">
        <v>2093</v>
      </c>
      <c r="H518">
        <v>64.559420200000005</v>
      </c>
      <c r="I518">
        <v>-132.85397599999999</v>
      </c>
      <c r="J518" s="1" t="str">
        <f t="shared" si="44"/>
        <v>Fluid (stream)</v>
      </c>
      <c r="K518" s="1" t="str">
        <f t="shared" si="40"/>
        <v>Untreated Water</v>
      </c>
      <c r="O518">
        <v>80.061999999999998</v>
      </c>
      <c r="P518">
        <v>2.5</v>
      </c>
      <c r="Q518">
        <v>1.042</v>
      </c>
      <c r="R518">
        <v>58.195</v>
      </c>
      <c r="S518">
        <v>0.29499999999999998</v>
      </c>
      <c r="T518">
        <v>2.5000000000000001E-2</v>
      </c>
      <c r="U518">
        <v>106.84699999999999</v>
      </c>
      <c r="V518">
        <v>1E-3</v>
      </c>
      <c r="W518">
        <v>2.363</v>
      </c>
    </row>
    <row r="519" spans="1:23" hidden="1" x14ac:dyDescent="0.3">
      <c r="A519" t="s">
        <v>2094</v>
      </c>
      <c r="B519" t="s">
        <v>2095</v>
      </c>
      <c r="C519" s="1" t="str">
        <f t="shared" si="42"/>
        <v>21:1132</v>
      </c>
      <c r="D519" s="1" t="str">
        <f t="shared" si="43"/>
        <v>21:0251</v>
      </c>
      <c r="E519" t="s">
        <v>2096</v>
      </c>
      <c r="F519" t="s">
        <v>2097</v>
      </c>
      <c r="H519">
        <v>64.606519399999996</v>
      </c>
      <c r="I519">
        <v>-132.94850819999999</v>
      </c>
      <c r="J519" s="1" t="str">
        <f t="shared" si="44"/>
        <v>Fluid (stream)</v>
      </c>
      <c r="K519" s="1" t="str">
        <f t="shared" si="40"/>
        <v>Untreated Water</v>
      </c>
      <c r="O519">
        <v>53.704999999999998</v>
      </c>
      <c r="P519">
        <v>2.5</v>
      </c>
      <c r="Q519">
        <v>0.95799999999999996</v>
      </c>
      <c r="R519">
        <v>31.762</v>
      </c>
      <c r="S519">
        <v>0.26</v>
      </c>
      <c r="T519">
        <v>2.5000000000000001E-2</v>
      </c>
      <c r="U519">
        <v>53.253999999999998</v>
      </c>
      <c r="V519">
        <v>1E-3</v>
      </c>
      <c r="W519">
        <v>1.268</v>
      </c>
    </row>
    <row r="520" spans="1:23" hidden="1" x14ac:dyDescent="0.3">
      <c r="A520" t="s">
        <v>2098</v>
      </c>
      <c r="B520" t="s">
        <v>2099</v>
      </c>
      <c r="C520" s="1" t="str">
        <f t="shared" si="42"/>
        <v>21:1132</v>
      </c>
      <c r="D520" s="1" t="str">
        <f t="shared" si="43"/>
        <v>21:0251</v>
      </c>
      <c r="E520" t="s">
        <v>2100</v>
      </c>
      <c r="F520" t="s">
        <v>2101</v>
      </c>
      <c r="H520">
        <v>64.693399200000002</v>
      </c>
      <c r="I520">
        <v>-132.99649009999999</v>
      </c>
      <c r="J520" s="1" t="str">
        <f t="shared" si="44"/>
        <v>Fluid (stream)</v>
      </c>
      <c r="K520" s="1" t="str">
        <f t="shared" si="40"/>
        <v>Untreated Water</v>
      </c>
      <c r="O520">
        <v>84.078999999999994</v>
      </c>
      <c r="P520">
        <v>2.5</v>
      </c>
      <c r="Q520">
        <v>0.66</v>
      </c>
      <c r="R520">
        <v>44.384</v>
      </c>
      <c r="S520">
        <v>1.3089999999999999</v>
      </c>
      <c r="T520">
        <v>2.5000000000000001E-2</v>
      </c>
      <c r="U520">
        <v>98.224999999999994</v>
      </c>
      <c r="V520">
        <v>1E-3</v>
      </c>
      <c r="W520">
        <v>1.657</v>
      </c>
    </row>
    <row r="521" spans="1:23" hidden="1" x14ac:dyDescent="0.3">
      <c r="A521" t="s">
        <v>2102</v>
      </c>
      <c r="B521" t="s">
        <v>2103</v>
      </c>
      <c r="C521" s="1" t="str">
        <f t="shared" si="42"/>
        <v>21:1132</v>
      </c>
      <c r="D521" s="1" t="str">
        <f t="shared" si="43"/>
        <v>21:0251</v>
      </c>
      <c r="E521" t="s">
        <v>2104</v>
      </c>
      <c r="F521" t="s">
        <v>2105</v>
      </c>
      <c r="H521">
        <v>64.749517499999996</v>
      </c>
      <c r="I521">
        <v>-132.90275779999999</v>
      </c>
      <c r="J521" s="1" t="str">
        <f t="shared" si="44"/>
        <v>Fluid (stream)</v>
      </c>
      <c r="K521" s="1" t="str">
        <f t="shared" si="40"/>
        <v>Untreated Water</v>
      </c>
      <c r="O521">
        <v>21.356000000000002</v>
      </c>
      <c r="P521">
        <v>2.5</v>
      </c>
      <c r="Q521">
        <v>2.5000000000000001E-2</v>
      </c>
      <c r="R521">
        <v>6.7619999999999996</v>
      </c>
      <c r="S521">
        <v>6.6000000000000003E-2</v>
      </c>
      <c r="T521">
        <v>2.5000000000000001E-2</v>
      </c>
      <c r="U521">
        <v>3.5419999999999998</v>
      </c>
      <c r="V521">
        <v>1E-3</v>
      </c>
      <c r="W521">
        <v>0.41199999999999998</v>
      </c>
    </row>
    <row r="522" spans="1:23" hidden="1" x14ac:dyDescent="0.3">
      <c r="A522" t="s">
        <v>2106</v>
      </c>
      <c r="B522" t="s">
        <v>2107</v>
      </c>
      <c r="C522" s="1" t="str">
        <f t="shared" si="42"/>
        <v>21:1132</v>
      </c>
      <c r="D522" s="1" t="str">
        <f t="shared" si="43"/>
        <v>21:0251</v>
      </c>
      <c r="E522" t="s">
        <v>2108</v>
      </c>
      <c r="F522" t="s">
        <v>2109</v>
      </c>
      <c r="H522">
        <v>64.648626699999994</v>
      </c>
      <c r="I522">
        <v>-132.92698540000001</v>
      </c>
      <c r="J522" s="1" t="str">
        <f t="shared" si="44"/>
        <v>Fluid (stream)</v>
      </c>
      <c r="K522" s="1" t="str">
        <f t="shared" si="40"/>
        <v>Untreated Water</v>
      </c>
      <c r="O522">
        <v>34.402000000000001</v>
      </c>
      <c r="P522">
        <v>2.5</v>
      </c>
      <c r="Q522">
        <v>0.72</v>
      </c>
      <c r="R522">
        <v>21</v>
      </c>
      <c r="S522">
        <v>0.44400000000000001</v>
      </c>
      <c r="T522">
        <v>2.5000000000000001E-2</v>
      </c>
      <c r="U522">
        <v>29.927</v>
      </c>
      <c r="V522">
        <v>1E-3</v>
      </c>
      <c r="W522">
        <v>1.097</v>
      </c>
    </row>
    <row r="523" spans="1:23" hidden="1" x14ac:dyDescent="0.3">
      <c r="A523" t="s">
        <v>2110</v>
      </c>
      <c r="B523" t="s">
        <v>2111</v>
      </c>
      <c r="C523" s="1" t="str">
        <f t="shared" si="42"/>
        <v>21:1132</v>
      </c>
      <c r="D523" s="1" t="str">
        <f t="shared" si="43"/>
        <v>21:0251</v>
      </c>
      <c r="E523" t="s">
        <v>2112</v>
      </c>
      <c r="F523" t="s">
        <v>2113</v>
      </c>
      <c r="H523">
        <v>64.696671300000006</v>
      </c>
      <c r="I523">
        <v>-132.8031541</v>
      </c>
      <c r="J523" s="1" t="str">
        <f t="shared" si="44"/>
        <v>Fluid (stream)</v>
      </c>
      <c r="K523" s="1" t="str">
        <f t="shared" si="40"/>
        <v>Untreated Water</v>
      </c>
      <c r="O523">
        <v>22.093</v>
      </c>
      <c r="P523">
        <v>2.5</v>
      </c>
      <c r="Q523">
        <v>2.5000000000000001E-2</v>
      </c>
      <c r="R523">
        <v>5.1029999999999998</v>
      </c>
      <c r="S523">
        <v>2.5000000000000001E-2</v>
      </c>
      <c r="T523">
        <v>2.5000000000000001E-2</v>
      </c>
      <c r="U523">
        <v>2.0569999999999999</v>
      </c>
      <c r="V523">
        <v>1E-3</v>
      </c>
      <c r="W523">
        <v>0.20699999999999999</v>
      </c>
    </row>
    <row r="524" spans="1:23" hidden="1" x14ac:dyDescent="0.3">
      <c r="A524" t="s">
        <v>2114</v>
      </c>
      <c r="B524" t="s">
        <v>2115</v>
      </c>
      <c r="C524" s="1" t="str">
        <f t="shared" si="42"/>
        <v>21:1132</v>
      </c>
      <c r="D524" s="1" t="str">
        <f t="shared" si="43"/>
        <v>21:0251</v>
      </c>
      <c r="E524" t="s">
        <v>2116</v>
      </c>
      <c r="F524" t="s">
        <v>2117</v>
      </c>
      <c r="H524">
        <v>64.626872700000007</v>
      </c>
      <c r="I524">
        <v>-132.6987518</v>
      </c>
      <c r="J524" s="1" t="str">
        <f t="shared" si="44"/>
        <v>Fluid (stream)</v>
      </c>
      <c r="K524" s="1" t="str">
        <f t="shared" ref="K524:K587" si="45">HYPERLINK("http://geochem.nrcan.gc.ca/cdogs/content/kwd/kwd080007_e.htm", "Untreated Water")</f>
        <v>Untreated Water</v>
      </c>
      <c r="O524">
        <v>25.417000000000002</v>
      </c>
      <c r="P524">
        <v>2.5</v>
      </c>
      <c r="Q524">
        <v>2.5000000000000001E-2</v>
      </c>
      <c r="R524">
        <v>2.7639999999999998</v>
      </c>
      <c r="S524">
        <v>2.5000000000000001E-2</v>
      </c>
      <c r="T524">
        <v>2.5000000000000001E-2</v>
      </c>
      <c r="U524">
        <v>0.315</v>
      </c>
      <c r="V524">
        <v>1E-3</v>
      </c>
      <c r="W524">
        <v>0.27700000000000002</v>
      </c>
    </row>
    <row r="525" spans="1:23" hidden="1" x14ac:dyDescent="0.3">
      <c r="A525" t="s">
        <v>2118</v>
      </c>
      <c r="B525" t="s">
        <v>2119</v>
      </c>
      <c r="C525" s="1" t="str">
        <f t="shared" si="42"/>
        <v>21:1132</v>
      </c>
      <c r="D525" s="1" t="str">
        <f t="shared" si="43"/>
        <v>21:0251</v>
      </c>
      <c r="E525" t="s">
        <v>2120</v>
      </c>
      <c r="F525" t="s">
        <v>2121</v>
      </c>
      <c r="H525">
        <v>64.569696300000004</v>
      </c>
      <c r="I525">
        <v>-132.70067649999999</v>
      </c>
      <c r="J525" s="1" t="str">
        <f t="shared" si="44"/>
        <v>Fluid (stream)</v>
      </c>
      <c r="K525" s="1" t="str">
        <f t="shared" si="45"/>
        <v>Untreated Water</v>
      </c>
      <c r="O525">
        <v>28.594999999999999</v>
      </c>
      <c r="P525">
        <v>2.5</v>
      </c>
      <c r="Q525">
        <v>2.5000000000000001E-2</v>
      </c>
      <c r="R525">
        <v>1.9570000000000001</v>
      </c>
      <c r="S525">
        <v>0.06</v>
      </c>
      <c r="T525">
        <v>2.5000000000000001E-2</v>
      </c>
      <c r="U525">
        <v>1.9359999999999999</v>
      </c>
      <c r="V525">
        <v>1E-3</v>
      </c>
      <c r="W525">
        <v>0.44800000000000001</v>
      </c>
    </row>
    <row r="526" spans="1:23" hidden="1" x14ac:dyDescent="0.3">
      <c r="A526" t="s">
        <v>2122</v>
      </c>
      <c r="B526" t="s">
        <v>2123</v>
      </c>
      <c r="C526" s="1" t="str">
        <f t="shared" si="42"/>
        <v>21:1132</v>
      </c>
      <c r="D526" s="1" t="str">
        <f t="shared" si="43"/>
        <v>21:0251</v>
      </c>
      <c r="E526" t="s">
        <v>2124</v>
      </c>
      <c r="F526" t="s">
        <v>2125</v>
      </c>
      <c r="H526">
        <v>64.389378399999998</v>
      </c>
      <c r="I526">
        <v>-132.48685459999999</v>
      </c>
      <c r="J526" s="1" t="str">
        <f t="shared" si="44"/>
        <v>Fluid (stream)</v>
      </c>
      <c r="K526" s="1" t="str">
        <f t="shared" si="45"/>
        <v>Untreated Water</v>
      </c>
      <c r="O526">
        <v>38.363</v>
      </c>
      <c r="P526">
        <v>2.5</v>
      </c>
      <c r="Q526">
        <v>0.159</v>
      </c>
      <c r="R526">
        <v>11.004</v>
      </c>
      <c r="S526">
        <v>0.98</v>
      </c>
      <c r="T526">
        <v>2.5000000000000001E-2</v>
      </c>
      <c r="U526">
        <v>20.178000000000001</v>
      </c>
      <c r="V526">
        <v>1E-3</v>
      </c>
      <c r="W526">
        <v>1.117</v>
      </c>
    </row>
    <row r="527" spans="1:23" hidden="1" x14ac:dyDescent="0.3">
      <c r="A527" t="s">
        <v>2126</v>
      </c>
      <c r="B527" t="s">
        <v>2127</v>
      </c>
      <c r="C527" s="1" t="str">
        <f t="shared" si="42"/>
        <v>21:1132</v>
      </c>
      <c r="D527" s="1" t="str">
        <f t="shared" si="43"/>
        <v>21:0251</v>
      </c>
      <c r="E527" t="s">
        <v>2128</v>
      </c>
      <c r="F527" t="s">
        <v>2129</v>
      </c>
      <c r="H527">
        <v>64.4714776</v>
      </c>
      <c r="I527">
        <v>-132.52210239999999</v>
      </c>
      <c r="J527" s="1" t="str">
        <f t="shared" si="44"/>
        <v>Fluid (stream)</v>
      </c>
      <c r="K527" s="1" t="str">
        <f t="shared" si="45"/>
        <v>Untreated Water</v>
      </c>
      <c r="O527">
        <v>45.133000000000003</v>
      </c>
      <c r="P527">
        <v>2.5</v>
      </c>
      <c r="Q527">
        <v>0.377</v>
      </c>
      <c r="R527">
        <v>29.733000000000001</v>
      </c>
      <c r="S527">
        <v>1.462</v>
      </c>
      <c r="T527">
        <v>2.5000000000000001E-2</v>
      </c>
      <c r="U527">
        <v>42.957999999999998</v>
      </c>
      <c r="V527">
        <v>1E-3</v>
      </c>
      <c r="W527">
        <v>1.496</v>
      </c>
    </row>
    <row r="528" spans="1:23" hidden="1" x14ac:dyDescent="0.3">
      <c r="A528" t="s">
        <v>2130</v>
      </c>
      <c r="B528" t="s">
        <v>2131</v>
      </c>
      <c r="C528" s="1" t="str">
        <f t="shared" si="42"/>
        <v>21:1132</v>
      </c>
      <c r="D528" s="1" t="str">
        <f t="shared" si="43"/>
        <v>21:0251</v>
      </c>
      <c r="E528" t="s">
        <v>2132</v>
      </c>
      <c r="F528" t="s">
        <v>2133</v>
      </c>
      <c r="H528">
        <v>64.511103599999998</v>
      </c>
      <c r="I528">
        <v>-132.38672869999999</v>
      </c>
      <c r="J528" s="1" t="str">
        <f t="shared" si="44"/>
        <v>Fluid (stream)</v>
      </c>
      <c r="K528" s="1" t="str">
        <f t="shared" si="45"/>
        <v>Untreated Water</v>
      </c>
      <c r="O528">
        <v>28.393999999999998</v>
      </c>
      <c r="P528">
        <v>2.5</v>
      </c>
      <c r="Q528">
        <v>0.30099999999999999</v>
      </c>
      <c r="R528">
        <v>11.74</v>
      </c>
      <c r="S528">
        <v>9.4E-2</v>
      </c>
      <c r="T528">
        <v>2.5000000000000001E-2</v>
      </c>
      <c r="U528">
        <v>7.6369999999999996</v>
      </c>
      <c r="V528">
        <v>1E-3</v>
      </c>
      <c r="W528">
        <v>0.90900000000000003</v>
      </c>
    </row>
    <row r="529" spans="1:23" hidden="1" x14ac:dyDescent="0.3">
      <c r="A529" t="s">
        <v>2134</v>
      </c>
      <c r="B529" t="s">
        <v>2135</v>
      </c>
      <c r="C529" s="1" t="str">
        <f t="shared" si="42"/>
        <v>21:1132</v>
      </c>
      <c r="D529" s="1" t="str">
        <f t="shared" si="43"/>
        <v>21:0251</v>
      </c>
      <c r="E529" t="s">
        <v>2136</v>
      </c>
      <c r="F529" t="s">
        <v>2137</v>
      </c>
      <c r="H529">
        <v>64.538620499999993</v>
      </c>
      <c r="I529">
        <v>-132.5258125</v>
      </c>
      <c r="J529" s="1" t="str">
        <f t="shared" si="44"/>
        <v>Fluid (stream)</v>
      </c>
      <c r="K529" s="1" t="str">
        <f t="shared" si="45"/>
        <v>Untreated Water</v>
      </c>
      <c r="O529">
        <v>32.057000000000002</v>
      </c>
      <c r="P529">
        <v>2.5</v>
      </c>
      <c r="Q529">
        <v>0.311</v>
      </c>
      <c r="R529">
        <v>24.544</v>
      </c>
      <c r="S529">
        <v>0.75800000000000001</v>
      </c>
      <c r="T529">
        <v>2.5000000000000001E-2</v>
      </c>
      <c r="U529">
        <v>26.251000000000001</v>
      </c>
      <c r="V529">
        <v>1E-3</v>
      </c>
      <c r="W529">
        <v>1.212</v>
      </c>
    </row>
    <row r="530" spans="1:23" hidden="1" x14ac:dyDescent="0.3">
      <c r="A530" t="s">
        <v>2138</v>
      </c>
      <c r="B530" t="s">
        <v>2139</v>
      </c>
      <c r="C530" s="1" t="str">
        <f t="shared" si="42"/>
        <v>21:1132</v>
      </c>
      <c r="D530" s="1" t="str">
        <f t="shared" si="43"/>
        <v>21:0251</v>
      </c>
      <c r="E530" t="s">
        <v>2140</v>
      </c>
      <c r="F530" t="s">
        <v>2141</v>
      </c>
      <c r="H530">
        <v>64.624436700000004</v>
      </c>
      <c r="I530">
        <v>-132.4622407</v>
      </c>
      <c r="J530" s="1" t="str">
        <f t="shared" si="44"/>
        <v>Fluid (stream)</v>
      </c>
      <c r="K530" s="1" t="str">
        <f t="shared" si="45"/>
        <v>Untreated Water</v>
      </c>
      <c r="O530">
        <v>24.443999999999999</v>
      </c>
      <c r="P530">
        <v>2.5</v>
      </c>
      <c r="Q530">
        <v>2.5000000000000001E-2</v>
      </c>
      <c r="R530">
        <v>6.4329999999999998</v>
      </c>
      <c r="S530">
        <v>6.3E-2</v>
      </c>
      <c r="T530">
        <v>2.5000000000000001E-2</v>
      </c>
      <c r="U530">
        <v>2.254</v>
      </c>
      <c r="V530">
        <v>1E-3</v>
      </c>
      <c r="W530">
        <v>0.46600000000000003</v>
      </c>
    </row>
    <row r="531" spans="1:23" hidden="1" x14ac:dyDescent="0.3">
      <c r="A531" t="s">
        <v>2142</v>
      </c>
      <c r="B531" t="s">
        <v>2143</v>
      </c>
      <c r="C531" s="1" t="str">
        <f t="shared" si="42"/>
        <v>21:1132</v>
      </c>
      <c r="D531" s="1" t="str">
        <f t="shared" ref="D531:D562" si="46">HYPERLINK("http://geochem.nrcan.gc.ca/cdogs/content/svy/svy210251_e.htm", "21:0251")</f>
        <v>21:0251</v>
      </c>
      <c r="E531" t="s">
        <v>2144</v>
      </c>
      <c r="F531" t="s">
        <v>2145</v>
      </c>
      <c r="H531">
        <v>64.651305500000007</v>
      </c>
      <c r="I531">
        <v>-132.57377959999999</v>
      </c>
      <c r="J531" s="1" t="str">
        <f t="shared" si="44"/>
        <v>Fluid (stream)</v>
      </c>
      <c r="K531" s="1" t="str">
        <f t="shared" si="45"/>
        <v>Untreated Water</v>
      </c>
      <c r="O531">
        <v>35.533999999999999</v>
      </c>
      <c r="P531">
        <v>2.5</v>
      </c>
      <c r="Q531">
        <v>0.129</v>
      </c>
      <c r="R531">
        <v>6.093</v>
      </c>
      <c r="S531">
        <v>0.09</v>
      </c>
      <c r="T531">
        <v>2.5000000000000001E-2</v>
      </c>
      <c r="U531">
        <v>10.09</v>
      </c>
      <c r="V531">
        <v>1E-3</v>
      </c>
      <c r="W531">
        <v>0.78100000000000003</v>
      </c>
    </row>
    <row r="532" spans="1:23" hidden="1" x14ac:dyDescent="0.3">
      <c r="A532" t="s">
        <v>2146</v>
      </c>
      <c r="B532" t="s">
        <v>2147</v>
      </c>
      <c r="C532" s="1" t="str">
        <f t="shared" si="42"/>
        <v>21:1132</v>
      </c>
      <c r="D532" s="1" t="str">
        <f t="shared" si="46"/>
        <v>21:0251</v>
      </c>
      <c r="E532" t="s">
        <v>2148</v>
      </c>
      <c r="F532" t="s">
        <v>2149</v>
      </c>
      <c r="H532">
        <v>64.643453399999999</v>
      </c>
      <c r="I532">
        <v>-132.25572460000001</v>
      </c>
      <c r="J532" s="1" t="str">
        <f t="shared" si="44"/>
        <v>Fluid (stream)</v>
      </c>
      <c r="K532" s="1" t="str">
        <f t="shared" si="45"/>
        <v>Untreated Water</v>
      </c>
      <c r="O532">
        <v>29.114999999999998</v>
      </c>
      <c r="P532">
        <v>2.5</v>
      </c>
      <c r="Q532">
        <v>0.60099999999999998</v>
      </c>
      <c r="R532">
        <v>23.693000000000001</v>
      </c>
      <c r="S532">
        <v>0.73199999999999998</v>
      </c>
      <c r="T532">
        <v>2.5000000000000001E-2</v>
      </c>
      <c r="U532">
        <v>28.242000000000001</v>
      </c>
      <c r="V532">
        <v>1E-3</v>
      </c>
      <c r="W532">
        <v>1.097</v>
      </c>
    </row>
    <row r="533" spans="1:23" hidden="1" x14ac:dyDescent="0.3">
      <c r="A533" t="s">
        <v>2150</v>
      </c>
      <c r="B533" t="s">
        <v>2151</v>
      </c>
      <c r="C533" s="1" t="str">
        <f t="shared" si="42"/>
        <v>21:1132</v>
      </c>
      <c r="D533" s="1" t="str">
        <f t="shared" si="46"/>
        <v>21:0251</v>
      </c>
      <c r="E533" t="s">
        <v>2152</v>
      </c>
      <c r="F533" t="s">
        <v>2153</v>
      </c>
      <c r="H533">
        <v>64.545171999999994</v>
      </c>
      <c r="I533">
        <v>-132.2966638</v>
      </c>
      <c r="J533" s="1" t="str">
        <f t="shared" si="44"/>
        <v>Fluid (stream)</v>
      </c>
      <c r="K533" s="1" t="str">
        <f t="shared" si="45"/>
        <v>Untreated Water</v>
      </c>
      <c r="O533">
        <v>26.030999999999999</v>
      </c>
      <c r="P533">
        <v>2.5</v>
      </c>
      <c r="Q533">
        <v>0.18099999999999999</v>
      </c>
      <c r="R533">
        <v>10.228999999999999</v>
      </c>
      <c r="S533">
        <v>6.3E-2</v>
      </c>
      <c r="T533">
        <v>2.5000000000000001E-2</v>
      </c>
      <c r="U533">
        <v>6.141</v>
      </c>
      <c r="V533">
        <v>1E-3</v>
      </c>
      <c r="W533">
        <v>0.67800000000000005</v>
      </c>
    </row>
    <row r="534" spans="1:23" hidden="1" x14ac:dyDescent="0.3">
      <c r="A534" t="s">
        <v>2154</v>
      </c>
      <c r="B534" t="s">
        <v>2155</v>
      </c>
      <c r="C534" s="1" t="str">
        <f t="shared" si="42"/>
        <v>21:1132</v>
      </c>
      <c r="D534" s="1" t="str">
        <f t="shared" si="46"/>
        <v>21:0251</v>
      </c>
      <c r="E534" t="s">
        <v>2156</v>
      </c>
      <c r="F534" t="s">
        <v>2157</v>
      </c>
      <c r="H534">
        <v>64.534512300000003</v>
      </c>
      <c r="I534">
        <v>-132.18731579999999</v>
      </c>
      <c r="J534" s="1" t="str">
        <f t="shared" si="44"/>
        <v>Fluid (stream)</v>
      </c>
      <c r="K534" s="1" t="str">
        <f t="shared" si="45"/>
        <v>Untreated Water</v>
      </c>
      <c r="O534">
        <v>22.853000000000002</v>
      </c>
      <c r="P534">
        <v>2.5</v>
      </c>
      <c r="Q534">
        <v>0.15</v>
      </c>
      <c r="R534">
        <v>7.9809999999999999</v>
      </c>
      <c r="S534">
        <v>2.5000000000000001E-2</v>
      </c>
      <c r="T534">
        <v>2.5000000000000001E-2</v>
      </c>
      <c r="U534">
        <v>4.3049999999999997</v>
      </c>
      <c r="V534">
        <v>1E-3</v>
      </c>
      <c r="W534">
        <v>0.46</v>
      </c>
    </row>
    <row r="535" spans="1:23" hidden="1" x14ac:dyDescent="0.3">
      <c r="A535" t="s">
        <v>2158</v>
      </c>
      <c r="B535" t="s">
        <v>2159</v>
      </c>
      <c r="C535" s="1" t="str">
        <f t="shared" si="42"/>
        <v>21:1132</v>
      </c>
      <c r="D535" s="1" t="str">
        <f t="shared" si="46"/>
        <v>21:0251</v>
      </c>
      <c r="E535" t="s">
        <v>2160</v>
      </c>
      <c r="F535" t="s">
        <v>2161</v>
      </c>
      <c r="H535">
        <v>64.594201200000001</v>
      </c>
      <c r="I535">
        <v>-132.13120499999999</v>
      </c>
      <c r="J535" s="1" t="str">
        <f t="shared" si="44"/>
        <v>Fluid (stream)</v>
      </c>
      <c r="K535" s="1" t="str">
        <f t="shared" si="45"/>
        <v>Untreated Water</v>
      </c>
      <c r="O535">
        <v>31.672000000000001</v>
      </c>
      <c r="P535">
        <v>2.5</v>
      </c>
      <c r="Q535">
        <v>0.38900000000000001</v>
      </c>
      <c r="R535">
        <v>22.405999999999999</v>
      </c>
      <c r="S535">
        <v>0.42899999999999999</v>
      </c>
      <c r="T535">
        <v>2.5000000000000001E-2</v>
      </c>
      <c r="U535">
        <v>27.885999999999999</v>
      </c>
      <c r="V535">
        <v>1E-3</v>
      </c>
      <c r="W535">
        <v>1.2529999999999999</v>
      </c>
    </row>
    <row r="536" spans="1:23" hidden="1" x14ac:dyDescent="0.3">
      <c r="A536" t="s">
        <v>2162</v>
      </c>
      <c r="B536" t="s">
        <v>2163</v>
      </c>
      <c r="C536" s="1" t="str">
        <f t="shared" si="42"/>
        <v>21:1132</v>
      </c>
      <c r="D536" s="1" t="str">
        <f t="shared" si="46"/>
        <v>21:0251</v>
      </c>
      <c r="E536" t="s">
        <v>2164</v>
      </c>
      <c r="F536" t="s">
        <v>2165</v>
      </c>
      <c r="H536">
        <v>64.638678100000007</v>
      </c>
      <c r="I536">
        <v>-132.09564449999999</v>
      </c>
      <c r="J536" s="1" t="str">
        <f t="shared" si="44"/>
        <v>Fluid (stream)</v>
      </c>
      <c r="K536" s="1" t="str">
        <f t="shared" si="45"/>
        <v>Untreated Water</v>
      </c>
      <c r="O536">
        <v>36.081000000000003</v>
      </c>
      <c r="P536">
        <v>2.5</v>
      </c>
      <c r="Q536">
        <v>0.45600000000000002</v>
      </c>
      <c r="R536">
        <v>17.058</v>
      </c>
      <c r="S536">
        <v>0.375</v>
      </c>
      <c r="T536">
        <v>2.5000000000000001E-2</v>
      </c>
      <c r="U536">
        <v>19.350999999999999</v>
      </c>
      <c r="V536">
        <v>1E-3</v>
      </c>
      <c r="W536">
        <v>1.0760000000000001</v>
      </c>
    </row>
    <row r="537" spans="1:23" hidden="1" x14ac:dyDescent="0.3">
      <c r="A537" t="s">
        <v>2166</v>
      </c>
      <c r="B537" t="s">
        <v>2167</v>
      </c>
      <c r="C537" s="1" t="str">
        <f t="shared" si="42"/>
        <v>21:1132</v>
      </c>
      <c r="D537" s="1" t="str">
        <f t="shared" si="46"/>
        <v>21:0251</v>
      </c>
      <c r="E537" t="s">
        <v>2168</v>
      </c>
      <c r="F537" t="s">
        <v>2169</v>
      </c>
      <c r="H537">
        <v>64.652550500000004</v>
      </c>
      <c r="I537">
        <v>-132.09413950000001</v>
      </c>
      <c r="J537" s="1" t="str">
        <f t="shared" si="44"/>
        <v>Fluid (stream)</v>
      </c>
      <c r="K537" s="1" t="str">
        <f t="shared" si="45"/>
        <v>Untreated Water</v>
      </c>
      <c r="O537">
        <v>27.486000000000001</v>
      </c>
      <c r="P537">
        <v>2.5</v>
      </c>
      <c r="Q537">
        <v>0.35399999999999998</v>
      </c>
      <c r="R537">
        <v>13.4</v>
      </c>
      <c r="S537">
        <v>0.26100000000000001</v>
      </c>
      <c r="T537">
        <v>2.5000000000000001E-2</v>
      </c>
      <c r="U537">
        <v>15.391</v>
      </c>
      <c r="V537">
        <v>1E-3</v>
      </c>
      <c r="W537">
        <v>1.0229999999999999</v>
      </c>
    </row>
    <row r="538" spans="1:23" hidden="1" x14ac:dyDescent="0.3">
      <c r="A538" t="s">
        <v>2170</v>
      </c>
      <c r="B538" t="s">
        <v>2171</v>
      </c>
      <c r="C538" s="1" t="str">
        <f t="shared" si="42"/>
        <v>21:1132</v>
      </c>
      <c r="D538" s="1" t="str">
        <f t="shared" si="46"/>
        <v>21:0251</v>
      </c>
      <c r="E538" t="s">
        <v>2172</v>
      </c>
      <c r="F538" t="s">
        <v>2173</v>
      </c>
      <c r="H538">
        <v>64.7222857</v>
      </c>
      <c r="I538">
        <v>-132.2450671</v>
      </c>
      <c r="J538" s="1" t="str">
        <f t="shared" si="44"/>
        <v>Fluid (stream)</v>
      </c>
      <c r="K538" s="1" t="str">
        <f t="shared" si="45"/>
        <v>Untreated Water</v>
      </c>
      <c r="O538">
        <v>35.140999999999998</v>
      </c>
      <c r="P538">
        <v>2.5</v>
      </c>
      <c r="Q538">
        <v>0.67600000000000005</v>
      </c>
      <c r="R538">
        <v>29.02</v>
      </c>
      <c r="S538">
        <v>0.502</v>
      </c>
      <c r="T538">
        <v>2.5000000000000001E-2</v>
      </c>
      <c r="U538">
        <v>56.426000000000002</v>
      </c>
      <c r="V538">
        <v>1E-3</v>
      </c>
      <c r="W538">
        <v>1.657</v>
      </c>
    </row>
    <row r="539" spans="1:23" hidden="1" x14ac:dyDescent="0.3">
      <c r="A539" t="s">
        <v>2174</v>
      </c>
      <c r="B539" t="s">
        <v>2175</v>
      </c>
      <c r="C539" s="1" t="str">
        <f t="shared" si="42"/>
        <v>21:1132</v>
      </c>
      <c r="D539" s="1" t="str">
        <f t="shared" si="46"/>
        <v>21:0251</v>
      </c>
      <c r="E539" t="s">
        <v>2176</v>
      </c>
      <c r="F539" t="s">
        <v>2177</v>
      </c>
      <c r="H539">
        <v>64.719810600000002</v>
      </c>
      <c r="I539">
        <v>-132.3077342</v>
      </c>
      <c r="J539" s="1" t="str">
        <f t="shared" si="44"/>
        <v>Fluid (stream)</v>
      </c>
      <c r="K539" s="1" t="str">
        <f t="shared" si="45"/>
        <v>Untreated Water</v>
      </c>
      <c r="O539">
        <v>22.114999999999998</v>
      </c>
      <c r="P539">
        <v>2.5</v>
      </c>
      <c r="Q539">
        <v>0.32500000000000001</v>
      </c>
      <c r="R539">
        <v>8.8469999999999995</v>
      </c>
      <c r="S539">
        <v>9.9000000000000005E-2</v>
      </c>
      <c r="T539">
        <v>2.5000000000000001E-2</v>
      </c>
      <c r="U539">
        <v>10.784000000000001</v>
      </c>
      <c r="V539">
        <v>1E-3</v>
      </c>
      <c r="W539">
        <v>0.78100000000000003</v>
      </c>
    </row>
    <row r="540" spans="1:23" hidden="1" x14ac:dyDescent="0.3">
      <c r="A540" t="s">
        <v>2178</v>
      </c>
      <c r="B540" t="s">
        <v>2179</v>
      </c>
      <c r="C540" s="1" t="str">
        <f t="shared" si="42"/>
        <v>21:1132</v>
      </c>
      <c r="D540" s="1" t="str">
        <f t="shared" si="46"/>
        <v>21:0251</v>
      </c>
      <c r="E540" t="s">
        <v>2180</v>
      </c>
      <c r="F540" t="s">
        <v>2181</v>
      </c>
      <c r="H540">
        <v>64.686294500000002</v>
      </c>
      <c r="I540">
        <v>-132.37341960000001</v>
      </c>
      <c r="J540" s="1" t="str">
        <f t="shared" si="44"/>
        <v>Fluid (stream)</v>
      </c>
      <c r="K540" s="1" t="str">
        <f t="shared" si="45"/>
        <v>Untreated Water</v>
      </c>
      <c r="O540">
        <v>36.914000000000001</v>
      </c>
      <c r="P540">
        <v>2.5</v>
      </c>
      <c r="Q540">
        <v>0.61599999999999999</v>
      </c>
      <c r="R540">
        <v>16.957000000000001</v>
      </c>
      <c r="S540">
        <v>0.26</v>
      </c>
      <c r="T540">
        <v>2.5000000000000001E-2</v>
      </c>
      <c r="U540">
        <v>23.623999999999999</v>
      </c>
      <c r="V540">
        <v>1E-3</v>
      </c>
      <c r="W540">
        <v>1.1839999999999999</v>
      </c>
    </row>
    <row r="541" spans="1:23" hidden="1" x14ac:dyDescent="0.3">
      <c r="A541" t="s">
        <v>2182</v>
      </c>
      <c r="B541" t="s">
        <v>2183</v>
      </c>
      <c r="C541" s="1" t="str">
        <f t="shared" si="42"/>
        <v>21:1132</v>
      </c>
      <c r="D541" s="1" t="str">
        <f t="shared" si="46"/>
        <v>21:0251</v>
      </c>
      <c r="E541" t="s">
        <v>2184</v>
      </c>
      <c r="F541" t="s">
        <v>2185</v>
      </c>
      <c r="H541">
        <v>64.677248399999996</v>
      </c>
      <c r="I541">
        <v>-132.49218959999999</v>
      </c>
      <c r="J541" s="1" t="str">
        <f t="shared" si="44"/>
        <v>Fluid (stream)</v>
      </c>
      <c r="K541" s="1" t="str">
        <f t="shared" si="45"/>
        <v>Untreated Water</v>
      </c>
      <c r="O541">
        <v>47.587000000000003</v>
      </c>
      <c r="P541">
        <v>7.8</v>
      </c>
      <c r="Q541">
        <v>0.31900000000000001</v>
      </c>
      <c r="R541">
        <v>16.835999999999999</v>
      </c>
      <c r="S541">
        <v>0.61499999999999999</v>
      </c>
      <c r="T541">
        <v>2.5000000000000001E-2</v>
      </c>
      <c r="U541">
        <v>26.756</v>
      </c>
      <c r="V541">
        <v>1E-3</v>
      </c>
      <c r="W541">
        <v>1.2010000000000001</v>
      </c>
    </row>
    <row r="542" spans="1:23" hidden="1" x14ac:dyDescent="0.3">
      <c r="A542" t="s">
        <v>2186</v>
      </c>
      <c r="B542" t="s">
        <v>2187</v>
      </c>
      <c r="C542" s="1" t="str">
        <f t="shared" si="42"/>
        <v>21:1132</v>
      </c>
      <c r="D542" s="1" t="str">
        <f t="shared" si="46"/>
        <v>21:0251</v>
      </c>
      <c r="E542" t="s">
        <v>2188</v>
      </c>
      <c r="F542" t="s">
        <v>2189</v>
      </c>
      <c r="H542">
        <v>64.906575900000007</v>
      </c>
      <c r="I542">
        <v>-132.6592047</v>
      </c>
      <c r="J542" s="1" t="str">
        <f t="shared" si="44"/>
        <v>Fluid (stream)</v>
      </c>
      <c r="K542" s="1" t="str">
        <f t="shared" si="45"/>
        <v>Untreated Water</v>
      </c>
      <c r="O542">
        <v>27.323</v>
      </c>
      <c r="P542">
        <v>2.5</v>
      </c>
      <c r="Q542">
        <v>2.5000000000000001E-2</v>
      </c>
      <c r="R542">
        <v>2.7930000000000001</v>
      </c>
      <c r="S542">
        <v>7.0999999999999994E-2</v>
      </c>
      <c r="T542">
        <v>2.5000000000000001E-2</v>
      </c>
      <c r="U542">
        <v>1.716</v>
      </c>
      <c r="V542">
        <v>1E-3</v>
      </c>
      <c r="W542">
        <v>0.29499999999999998</v>
      </c>
    </row>
    <row r="543" spans="1:23" hidden="1" x14ac:dyDescent="0.3">
      <c r="A543" t="s">
        <v>2190</v>
      </c>
      <c r="B543" t="s">
        <v>2191</v>
      </c>
      <c r="C543" s="1" t="str">
        <f t="shared" si="42"/>
        <v>21:1132</v>
      </c>
      <c r="D543" s="1" t="str">
        <f t="shared" si="46"/>
        <v>21:0251</v>
      </c>
      <c r="E543" t="s">
        <v>2192</v>
      </c>
      <c r="F543" t="s">
        <v>2193</v>
      </c>
      <c r="H543">
        <v>64.776286200000001</v>
      </c>
      <c r="I543">
        <v>-132.75662220000001</v>
      </c>
      <c r="J543" s="1" t="str">
        <f t="shared" si="44"/>
        <v>Fluid (stream)</v>
      </c>
      <c r="K543" s="1" t="str">
        <f t="shared" si="45"/>
        <v>Untreated Water</v>
      </c>
      <c r="O543">
        <v>34.399000000000001</v>
      </c>
      <c r="P543">
        <v>2.5</v>
      </c>
      <c r="Q543">
        <v>0.39</v>
      </c>
      <c r="R543">
        <v>13.03</v>
      </c>
      <c r="S543">
        <v>0.23799999999999999</v>
      </c>
      <c r="T543">
        <v>2.5000000000000001E-2</v>
      </c>
      <c r="U543">
        <v>21.23</v>
      </c>
      <c r="V543">
        <v>1E-3</v>
      </c>
      <c r="W543">
        <v>0.64900000000000002</v>
      </c>
    </row>
    <row r="544" spans="1:23" hidden="1" x14ac:dyDescent="0.3">
      <c r="A544" t="s">
        <v>2194</v>
      </c>
      <c r="B544" t="s">
        <v>2195</v>
      </c>
      <c r="C544" s="1" t="str">
        <f t="shared" si="42"/>
        <v>21:1132</v>
      </c>
      <c r="D544" s="1" t="str">
        <f t="shared" si="46"/>
        <v>21:0251</v>
      </c>
      <c r="E544" t="s">
        <v>2196</v>
      </c>
      <c r="F544" t="s">
        <v>2197</v>
      </c>
      <c r="H544">
        <v>64.838826999999995</v>
      </c>
      <c r="I544">
        <v>-132.69177329999999</v>
      </c>
      <c r="J544" s="1" t="str">
        <f t="shared" si="44"/>
        <v>Fluid (stream)</v>
      </c>
      <c r="K544" s="1" t="str">
        <f t="shared" si="45"/>
        <v>Untreated Water</v>
      </c>
      <c r="O544">
        <v>57.731000000000002</v>
      </c>
      <c r="P544">
        <v>2.5</v>
      </c>
      <c r="Q544">
        <v>0.27900000000000003</v>
      </c>
      <c r="R544">
        <v>22.372</v>
      </c>
      <c r="S544">
        <v>1.607</v>
      </c>
      <c r="T544">
        <v>2.5000000000000001E-2</v>
      </c>
      <c r="U544">
        <v>48.441000000000003</v>
      </c>
      <c r="V544">
        <v>1E-3</v>
      </c>
      <c r="W544">
        <v>1.403</v>
      </c>
    </row>
    <row r="545" spans="1:23" hidden="1" x14ac:dyDescent="0.3">
      <c r="A545" t="s">
        <v>2198</v>
      </c>
      <c r="B545" t="s">
        <v>2199</v>
      </c>
      <c r="C545" s="1" t="str">
        <f t="shared" si="42"/>
        <v>21:1132</v>
      </c>
      <c r="D545" s="1" t="str">
        <f t="shared" si="46"/>
        <v>21:0251</v>
      </c>
      <c r="E545" t="s">
        <v>2200</v>
      </c>
      <c r="F545" t="s">
        <v>2201</v>
      </c>
      <c r="H545">
        <v>64.808714300000005</v>
      </c>
      <c r="I545">
        <v>-132.8827584</v>
      </c>
      <c r="J545" s="1" t="str">
        <f t="shared" si="44"/>
        <v>Fluid (stream)</v>
      </c>
      <c r="K545" s="1" t="str">
        <f t="shared" si="45"/>
        <v>Untreated Water</v>
      </c>
      <c r="O545">
        <v>22.893999999999998</v>
      </c>
      <c r="P545">
        <v>2.5</v>
      </c>
      <c r="Q545">
        <v>2.5000000000000001E-2</v>
      </c>
      <c r="R545">
        <v>5.7480000000000002</v>
      </c>
      <c r="S545">
        <v>0.06</v>
      </c>
      <c r="T545">
        <v>2.5000000000000001E-2</v>
      </c>
      <c r="U545">
        <v>2.5539999999999998</v>
      </c>
      <c r="V545">
        <v>1E-3</v>
      </c>
      <c r="W545">
        <v>0.24099999999999999</v>
      </c>
    </row>
    <row r="546" spans="1:23" hidden="1" x14ac:dyDescent="0.3">
      <c r="A546" t="s">
        <v>2202</v>
      </c>
      <c r="B546" t="s">
        <v>2203</v>
      </c>
      <c r="C546" s="1" t="str">
        <f t="shared" si="42"/>
        <v>21:1132</v>
      </c>
      <c r="D546" s="1" t="str">
        <f t="shared" si="46"/>
        <v>21:0251</v>
      </c>
      <c r="E546" t="s">
        <v>2204</v>
      </c>
      <c r="F546" t="s">
        <v>2205</v>
      </c>
      <c r="H546">
        <v>64.836588800000001</v>
      </c>
      <c r="I546">
        <v>-132.9377744</v>
      </c>
      <c r="J546" s="1" t="str">
        <f t="shared" si="44"/>
        <v>Fluid (stream)</v>
      </c>
      <c r="K546" s="1" t="str">
        <f t="shared" si="45"/>
        <v>Untreated Water</v>
      </c>
      <c r="O546">
        <v>22.951000000000001</v>
      </c>
      <c r="P546">
        <v>2.5</v>
      </c>
      <c r="Q546">
        <v>0.106</v>
      </c>
      <c r="R546">
        <v>6.5529999999999999</v>
      </c>
      <c r="S546">
        <v>8.4000000000000005E-2</v>
      </c>
      <c r="T546">
        <v>2.5000000000000001E-2</v>
      </c>
      <c r="U546">
        <v>3.1219999999999999</v>
      </c>
      <c r="V546">
        <v>1E-3</v>
      </c>
      <c r="W546">
        <v>0.311</v>
      </c>
    </row>
    <row r="547" spans="1:23" hidden="1" x14ac:dyDescent="0.3">
      <c r="A547" t="s">
        <v>2206</v>
      </c>
      <c r="B547" t="s">
        <v>2207</v>
      </c>
      <c r="C547" s="1" t="str">
        <f t="shared" si="42"/>
        <v>21:1132</v>
      </c>
      <c r="D547" s="1" t="str">
        <f t="shared" si="46"/>
        <v>21:0251</v>
      </c>
      <c r="E547" t="s">
        <v>2208</v>
      </c>
      <c r="F547" t="s">
        <v>2209</v>
      </c>
      <c r="H547">
        <v>64.900466199999997</v>
      </c>
      <c r="I547">
        <v>-132.91384880000001</v>
      </c>
      <c r="J547" s="1" t="str">
        <f t="shared" si="44"/>
        <v>Fluid (stream)</v>
      </c>
      <c r="K547" s="1" t="str">
        <f t="shared" si="45"/>
        <v>Untreated Water</v>
      </c>
      <c r="O547">
        <v>44.601999999999997</v>
      </c>
      <c r="P547">
        <v>2.5</v>
      </c>
      <c r="Q547">
        <v>0.38800000000000001</v>
      </c>
      <c r="R547">
        <v>13.582000000000001</v>
      </c>
      <c r="S547">
        <v>0.42299999999999999</v>
      </c>
      <c r="T547">
        <v>2.5000000000000001E-2</v>
      </c>
      <c r="U547">
        <v>20.597999999999999</v>
      </c>
      <c r="V547">
        <v>1E-3</v>
      </c>
      <c r="W547">
        <v>0.82199999999999995</v>
      </c>
    </row>
    <row r="548" spans="1:23" hidden="1" x14ac:dyDescent="0.3">
      <c r="A548" t="s">
        <v>2210</v>
      </c>
      <c r="B548" t="s">
        <v>2211</v>
      </c>
      <c r="C548" s="1" t="str">
        <f t="shared" si="42"/>
        <v>21:1132</v>
      </c>
      <c r="D548" s="1" t="str">
        <f t="shared" si="46"/>
        <v>21:0251</v>
      </c>
      <c r="E548" t="s">
        <v>2212</v>
      </c>
      <c r="F548" t="s">
        <v>2213</v>
      </c>
      <c r="H548">
        <v>64.998776899999996</v>
      </c>
      <c r="I548">
        <v>-132.9546363</v>
      </c>
      <c r="J548" s="1" t="str">
        <f t="shared" si="44"/>
        <v>Fluid (stream)</v>
      </c>
      <c r="K548" s="1" t="str">
        <f t="shared" si="45"/>
        <v>Untreated Water</v>
      </c>
      <c r="O548">
        <v>44.732999999999997</v>
      </c>
      <c r="P548">
        <v>2.5</v>
      </c>
      <c r="Q548">
        <v>0.159</v>
      </c>
      <c r="R548">
        <v>7.2960000000000003</v>
      </c>
      <c r="S548">
        <v>1.0529999999999999</v>
      </c>
      <c r="T548">
        <v>2.5000000000000001E-2</v>
      </c>
      <c r="U548">
        <v>9.4390000000000001</v>
      </c>
      <c r="V548">
        <v>1E-3</v>
      </c>
      <c r="W548">
        <v>1.389</v>
      </c>
    </row>
    <row r="549" spans="1:23" hidden="1" x14ac:dyDescent="0.3">
      <c r="A549" t="s">
        <v>2214</v>
      </c>
      <c r="B549" t="s">
        <v>2215</v>
      </c>
      <c r="C549" s="1" t="str">
        <f t="shared" si="42"/>
        <v>21:1132</v>
      </c>
      <c r="D549" s="1" t="str">
        <f t="shared" si="46"/>
        <v>21:0251</v>
      </c>
      <c r="E549" t="s">
        <v>2216</v>
      </c>
      <c r="F549" t="s">
        <v>2217</v>
      </c>
      <c r="H549">
        <v>64.978123800000006</v>
      </c>
      <c r="I549">
        <v>-132.8369361</v>
      </c>
      <c r="J549" s="1" t="str">
        <f t="shared" si="44"/>
        <v>Fluid (stream)</v>
      </c>
      <c r="K549" s="1" t="str">
        <f t="shared" si="45"/>
        <v>Untreated Water</v>
      </c>
      <c r="O549">
        <v>24.297000000000001</v>
      </c>
      <c r="P549">
        <v>2.5</v>
      </c>
      <c r="Q549">
        <v>0.13200000000000001</v>
      </c>
      <c r="R549">
        <v>2.802</v>
      </c>
      <c r="S549">
        <v>0.52700000000000002</v>
      </c>
      <c r="T549">
        <v>2.5000000000000001E-2</v>
      </c>
      <c r="U549">
        <v>5.8849999999999998</v>
      </c>
      <c r="V549">
        <v>1E-3</v>
      </c>
      <c r="W549">
        <v>0.84599999999999997</v>
      </c>
    </row>
    <row r="550" spans="1:23" hidden="1" x14ac:dyDescent="0.3">
      <c r="A550" t="s">
        <v>2218</v>
      </c>
      <c r="B550" t="s">
        <v>2219</v>
      </c>
      <c r="C550" s="1" t="str">
        <f t="shared" si="42"/>
        <v>21:1132</v>
      </c>
      <c r="D550" s="1" t="str">
        <f t="shared" si="46"/>
        <v>21:0251</v>
      </c>
      <c r="E550" t="s">
        <v>2220</v>
      </c>
      <c r="F550" t="s">
        <v>2221</v>
      </c>
      <c r="H550">
        <v>64.967476599999998</v>
      </c>
      <c r="I550">
        <v>-132.73756599999999</v>
      </c>
      <c r="J550" s="1" t="str">
        <f t="shared" si="44"/>
        <v>Fluid (stream)</v>
      </c>
      <c r="K550" s="1" t="str">
        <f t="shared" si="45"/>
        <v>Untreated Water</v>
      </c>
      <c r="O550">
        <v>27.481000000000002</v>
      </c>
      <c r="P550">
        <v>2.5</v>
      </c>
      <c r="Q550">
        <v>0.29599999999999999</v>
      </c>
      <c r="R550">
        <v>8.4860000000000007</v>
      </c>
      <c r="S550">
        <v>0.68100000000000005</v>
      </c>
      <c r="T550">
        <v>2.5000000000000001E-2</v>
      </c>
      <c r="U550">
        <v>13.138999999999999</v>
      </c>
      <c r="V550">
        <v>1E-3</v>
      </c>
      <c r="W550">
        <v>0.99099999999999999</v>
      </c>
    </row>
    <row r="551" spans="1:23" hidden="1" x14ac:dyDescent="0.3">
      <c r="A551" t="s">
        <v>2222</v>
      </c>
      <c r="B551" t="s">
        <v>2223</v>
      </c>
      <c r="C551" s="1" t="str">
        <f t="shared" si="42"/>
        <v>21:1132</v>
      </c>
      <c r="D551" s="1" t="str">
        <f t="shared" si="46"/>
        <v>21:0251</v>
      </c>
      <c r="E551" t="s">
        <v>2224</v>
      </c>
      <c r="F551" t="s">
        <v>2225</v>
      </c>
      <c r="H551">
        <v>64.964767499999994</v>
      </c>
      <c r="I551">
        <v>-132.62956120000001</v>
      </c>
      <c r="J551" s="1" t="str">
        <f t="shared" si="44"/>
        <v>Fluid (stream)</v>
      </c>
      <c r="K551" s="1" t="str">
        <f t="shared" si="45"/>
        <v>Untreated Water</v>
      </c>
      <c r="O551">
        <v>81.055000000000007</v>
      </c>
      <c r="P551">
        <v>2.5</v>
      </c>
      <c r="Q551">
        <v>1.2110000000000001</v>
      </c>
      <c r="R551">
        <v>36.454000000000001</v>
      </c>
      <c r="S551">
        <v>3.5680000000000001</v>
      </c>
      <c r="T551">
        <v>2.5000000000000001E-2</v>
      </c>
      <c r="U551">
        <v>69.521000000000001</v>
      </c>
      <c r="V551">
        <v>1E-3</v>
      </c>
      <c r="W551">
        <v>1.7230000000000001</v>
      </c>
    </row>
    <row r="552" spans="1:23" hidden="1" x14ac:dyDescent="0.3">
      <c r="A552" t="s">
        <v>2226</v>
      </c>
      <c r="B552" t="s">
        <v>2227</v>
      </c>
      <c r="C552" s="1" t="str">
        <f t="shared" si="42"/>
        <v>21:1132</v>
      </c>
      <c r="D552" s="1" t="str">
        <f t="shared" si="46"/>
        <v>21:0251</v>
      </c>
      <c r="E552" t="s">
        <v>2228</v>
      </c>
      <c r="F552" t="s">
        <v>2229</v>
      </c>
      <c r="J552" s="1" t="str">
        <f t="shared" si="44"/>
        <v>Fluid (stream)</v>
      </c>
      <c r="K552" s="1" t="str">
        <f t="shared" si="45"/>
        <v>Untreated Water</v>
      </c>
    </row>
    <row r="553" spans="1:23" hidden="1" x14ac:dyDescent="0.3">
      <c r="A553" t="s">
        <v>2230</v>
      </c>
      <c r="B553" t="s">
        <v>2231</v>
      </c>
      <c r="C553" s="1" t="str">
        <f t="shared" si="42"/>
        <v>21:1132</v>
      </c>
      <c r="D553" s="1" t="str">
        <f t="shared" si="46"/>
        <v>21:0251</v>
      </c>
      <c r="E553" t="s">
        <v>2232</v>
      </c>
      <c r="F553" t="s">
        <v>2233</v>
      </c>
      <c r="J553" s="1" t="str">
        <f t="shared" si="44"/>
        <v>Fluid (stream)</v>
      </c>
      <c r="K553" s="1" t="str">
        <f t="shared" si="45"/>
        <v>Untreated Water</v>
      </c>
      <c r="O553">
        <v>28.082999999999998</v>
      </c>
      <c r="P553">
        <v>2.5</v>
      </c>
      <c r="Q553">
        <v>0.161</v>
      </c>
      <c r="R553">
        <v>10.183999999999999</v>
      </c>
      <c r="S553">
        <v>6.7000000000000004E-2</v>
      </c>
      <c r="T553">
        <v>2.5000000000000001E-2</v>
      </c>
      <c r="U553">
        <v>8.3000000000000007</v>
      </c>
      <c r="V553">
        <v>1E-3</v>
      </c>
      <c r="W553">
        <v>0.50900000000000001</v>
      </c>
    </row>
    <row r="554" spans="1:23" hidden="1" x14ac:dyDescent="0.3">
      <c r="A554" t="s">
        <v>2234</v>
      </c>
      <c r="B554" t="s">
        <v>2235</v>
      </c>
      <c r="C554" s="1" t="str">
        <f t="shared" si="42"/>
        <v>21:1132</v>
      </c>
      <c r="D554" s="1" t="str">
        <f t="shared" si="46"/>
        <v>21:0251</v>
      </c>
      <c r="E554" t="s">
        <v>2236</v>
      </c>
      <c r="F554" t="s">
        <v>2237</v>
      </c>
      <c r="J554" s="1" t="str">
        <f t="shared" si="44"/>
        <v>Fluid (stream)</v>
      </c>
      <c r="K554" s="1" t="str">
        <f t="shared" si="45"/>
        <v>Untreated Water</v>
      </c>
    </row>
    <row r="555" spans="1:23" hidden="1" x14ac:dyDescent="0.3">
      <c r="A555" t="s">
        <v>2238</v>
      </c>
      <c r="B555" t="s">
        <v>2239</v>
      </c>
      <c r="C555" s="1" t="str">
        <f t="shared" si="42"/>
        <v>21:1132</v>
      </c>
      <c r="D555" s="1" t="str">
        <f t="shared" si="46"/>
        <v>21:0251</v>
      </c>
      <c r="E555" t="s">
        <v>2236</v>
      </c>
      <c r="F555" t="s">
        <v>2240</v>
      </c>
      <c r="J555" s="1" t="str">
        <f t="shared" si="44"/>
        <v>Fluid (stream)</v>
      </c>
      <c r="K555" s="1" t="str">
        <f t="shared" si="45"/>
        <v>Untreated Water</v>
      </c>
    </row>
    <row r="556" spans="1:23" hidden="1" x14ac:dyDescent="0.3">
      <c r="A556" t="s">
        <v>2241</v>
      </c>
      <c r="B556" t="s">
        <v>2242</v>
      </c>
      <c r="C556" s="1" t="str">
        <f t="shared" si="42"/>
        <v>21:1132</v>
      </c>
      <c r="D556" s="1" t="str">
        <f t="shared" si="46"/>
        <v>21:0251</v>
      </c>
      <c r="E556" t="s">
        <v>2243</v>
      </c>
      <c r="F556" t="s">
        <v>2244</v>
      </c>
      <c r="J556" s="1" t="str">
        <f t="shared" si="44"/>
        <v>Fluid (stream)</v>
      </c>
      <c r="K556" s="1" t="str">
        <f t="shared" si="45"/>
        <v>Untreated Water</v>
      </c>
    </row>
    <row r="557" spans="1:23" hidden="1" x14ac:dyDescent="0.3">
      <c r="A557" t="s">
        <v>2245</v>
      </c>
      <c r="B557" t="s">
        <v>2246</v>
      </c>
      <c r="C557" s="1" t="str">
        <f t="shared" si="42"/>
        <v>21:1132</v>
      </c>
      <c r="D557" s="1" t="str">
        <f t="shared" si="46"/>
        <v>21:0251</v>
      </c>
      <c r="E557" t="s">
        <v>2247</v>
      </c>
      <c r="F557" t="s">
        <v>2248</v>
      </c>
      <c r="J557" s="1" t="str">
        <f t="shared" si="44"/>
        <v>Fluid (stream)</v>
      </c>
      <c r="K557" s="1" t="str">
        <f t="shared" si="45"/>
        <v>Untreated Water</v>
      </c>
    </row>
    <row r="558" spans="1:23" hidden="1" x14ac:dyDescent="0.3">
      <c r="A558" t="s">
        <v>2249</v>
      </c>
      <c r="B558" t="s">
        <v>2250</v>
      </c>
      <c r="C558" s="1" t="str">
        <f t="shared" si="42"/>
        <v>21:1132</v>
      </c>
      <c r="D558" s="1" t="str">
        <f t="shared" si="46"/>
        <v>21:0251</v>
      </c>
      <c r="E558" t="s">
        <v>2251</v>
      </c>
      <c r="F558" t="s">
        <v>2252</v>
      </c>
      <c r="J558" s="1" t="str">
        <f t="shared" si="44"/>
        <v>Fluid (stream)</v>
      </c>
      <c r="K558" s="1" t="str">
        <f t="shared" si="45"/>
        <v>Untreated Water</v>
      </c>
    </row>
    <row r="559" spans="1:23" hidden="1" x14ac:dyDescent="0.3">
      <c r="A559" t="s">
        <v>2253</v>
      </c>
      <c r="B559" t="s">
        <v>2254</v>
      </c>
      <c r="C559" s="1" t="str">
        <f t="shared" si="42"/>
        <v>21:1132</v>
      </c>
      <c r="D559" s="1" t="str">
        <f t="shared" si="46"/>
        <v>21:0251</v>
      </c>
      <c r="E559" t="s">
        <v>2255</v>
      </c>
      <c r="F559" t="s">
        <v>2256</v>
      </c>
      <c r="H559">
        <v>65.967297599999995</v>
      </c>
      <c r="I559">
        <v>-134.03046470000001</v>
      </c>
      <c r="J559" s="1" t="str">
        <f t="shared" si="44"/>
        <v>Fluid (stream)</v>
      </c>
      <c r="K559" s="1" t="str">
        <f t="shared" si="45"/>
        <v>Untreated Water</v>
      </c>
      <c r="O559">
        <v>21.367999999999999</v>
      </c>
      <c r="P559">
        <v>235.6</v>
      </c>
      <c r="Q559">
        <v>0.52800000000000002</v>
      </c>
      <c r="R559">
        <v>6.9409999999999998</v>
      </c>
      <c r="S559">
        <v>0.53</v>
      </c>
      <c r="T559">
        <v>2.5000000000000001E-2</v>
      </c>
      <c r="U559">
        <v>9.1270000000000007</v>
      </c>
      <c r="V559">
        <v>1E-3</v>
      </c>
      <c r="W559">
        <v>1.171</v>
      </c>
    </row>
    <row r="560" spans="1:23" hidden="1" x14ac:dyDescent="0.3">
      <c r="A560" t="s">
        <v>2257</v>
      </c>
      <c r="B560" t="s">
        <v>2258</v>
      </c>
      <c r="C560" s="1" t="str">
        <f t="shared" si="42"/>
        <v>21:1132</v>
      </c>
      <c r="D560" s="1" t="str">
        <f t="shared" si="46"/>
        <v>21:0251</v>
      </c>
      <c r="E560" t="s">
        <v>2259</v>
      </c>
      <c r="F560" t="s">
        <v>2260</v>
      </c>
      <c r="H560">
        <v>65.973660499999994</v>
      </c>
      <c r="I560">
        <v>-134.44210219999999</v>
      </c>
      <c r="J560" s="1" t="str">
        <f t="shared" si="44"/>
        <v>Fluid (stream)</v>
      </c>
      <c r="K560" s="1" t="str">
        <f t="shared" si="45"/>
        <v>Untreated Water</v>
      </c>
      <c r="O560">
        <v>13.725</v>
      </c>
      <c r="P560">
        <v>498.4</v>
      </c>
      <c r="Q560">
        <v>0.59199999999999997</v>
      </c>
      <c r="R560">
        <v>7.4189999999999996</v>
      </c>
      <c r="S560">
        <v>2.552</v>
      </c>
      <c r="T560">
        <v>2.5000000000000001E-2</v>
      </c>
      <c r="U560">
        <v>18.515000000000001</v>
      </c>
      <c r="V560">
        <v>1E-3</v>
      </c>
      <c r="W560">
        <v>1.57</v>
      </c>
    </row>
    <row r="561" spans="1:23" hidden="1" x14ac:dyDescent="0.3">
      <c r="A561" t="s">
        <v>2261</v>
      </c>
      <c r="B561" t="s">
        <v>2262</v>
      </c>
      <c r="C561" s="1" t="str">
        <f t="shared" si="42"/>
        <v>21:1132</v>
      </c>
      <c r="D561" s="1" t="str">
        <f t="shared" si="46"/>
        <v>21:0251</v>
      </c>
      <c r="E561" t="s">
        <v>2263</v>
      </c>
      <c r="F561" t="s">
        <v>2264</v>
      </c>
      <c r="H561">
        <v>65.902539399999995</v>
      </c>
      <c r="I561">
        <v>-134.49882869999999</v>
      </c>
      <c r="J561" s="1" t="str">
        <f t="shared" si="44"/>
        <v>Fluid (stream)</v>
      </c>
      <c r="K561" s="1" t="str">
        <f t="shared" si="45"/>
        <v>Untreated Water</v>
      </c>
      <c r="O561">
        <v>31.419</v>
      </c>
      <c r="P561">
        <v>146.1</v>
      </c>
      <c r="Q561">
        <v>0.81599999999999995</v>
      </c>
      <c r="R561">
        <v>9.3740000000000006</v>
      </c>
      <c r="S561">
        <v>1.48</v>
      </c>
      <c r="T561">
        <v>2.5000000000000001E-2</v>
      </c>
      <c r="U561">
        <v>25.030999999999999</v>
      </c>
      <c r="V561">
        <v>1E-3</v>
      </c>
      <c r="W561">
        <v>2.5840000000000001</v>
      </c>
    </row>
    <row r="562" spans="1:23" hidden="1" x14ac:dyDescent="0.3">
      <c r="A562" t="s">
        <v>2265</v>
      </c>
      <c r="B562" t="s">
        <v>2266</v>
      </c>
      <c r="C562" s="1" t="str">
        <f t="shared" si="42"/>
        <v>21:1132</v>
      </c>
      <c r="D562" s="1" t="str">
        <f t="shared" si="46"/>
        <v>21:0251</v>
      </c>
      <c r="E562" t="s">
        <v>2267</v>
      </c>
      <c r="F562" t="s">
        <v>2268</v>
      </c>
      <c r="H562">
        <v>65.872576499999994</v>
      </c>
      <c r="I562">
        <v>-134.2211045</v>
      </c>
      <c r="J562" s="1" t="str">
        <f t="shared" si="44"/>
        <v>Fluid (stream)</v>
      </c>
      <c r="K562" s="1" t="str">
        <f t="shared" si="45"/>
        <v>Untreated Water</v>
      </c>
      <c r="O562">
        <v>20.442</v>
      </c>
      <c r="P562">
        <v>110.8</v>
      </c>
      <c r="Q562">
        <v>0.51100000000000001</v>
      </c>
      <c r="R562">
        <v>7.6609999999999996</v>
      </c>
      <c r="S562">
        <v>2.4390000000000001</v>
      </c>
      <c r="T562">
        <v>2.5000000000000001E-2</v>
      </c>
      <c r="U562">
        <v>5.5979999999999999</v>
      </c>
      <c r="V562">
        <v>1E-3</v>
      </c>
      <c r="W562">
        <v>1.3460000000000001</v>
      </c>
    </row>
    <row r="563" spans="1:23" hidden="1" x14ac:dyDescent="0.3">
      <c r="A563" t="s">
        <v>2269</v>
      </c>
      <c r="B563" t="s">
        <v>2270</v>
      </c>
      <c r="C563" s="1" t="str">
        <f t="shared" ref="C563:C626" si="47">HYPERLINK("http://geochem.nrcan.gc.ca/cdogs/content/bdl/bdl211132_e.htm", "21:1132")</f>
        <v>21:1132</v>
      </c>
      <c r="D563" s="1" t="str">
        <f t="shared" ref="D563:D594" si="48">HYPERLINK("http://geochem.nrcan.gc.ca/cdogs/content/svy/svy210251_e.htm", "21:0251")</f>
        <v>21:0251</v>
      </c>
      <c r="E563" t="s">
        <v>2271</v>
      </c>
      <c r="F563" t="s">
        <v>2272</v>
      </c>
      <c r="H563">
        <v>65.838777199999996</v>
      </c>
      <c r="I563">
        <v>-134.2440221</v>
      </c>
      <c r="J563" s="1" t="str">
        <f t="shared" si="44"/>
        <v>Fluid (stream)</v>
      </c>
      <c r="K563" s="1" t="str">
        <f t="shared" si="45"/>
        <v>Untreated Water</v>
      </c>
      <c r="O563">
        <v>30.45</v>
      </c>
      <c r="P563">
        <v>137.4</v>
      </c>
      <c r="Q563">
        <v>0.39200000000000002</v>
      </c>
      <c r="R563">
        <v>11.811</v>
      </c>
      <c r="S563">
        <v>0.58799999999999997</v>
      </c>
      <c r="T563">
        <v>2.5000000000000001E-2</v>
      </c>
      <c r="U563">
        <v>10.359</v>
      </c>
      <c r="V563">
        <v>1E-3</v>
      </c>
      <c r="W563">
        <v>0.82499999999999996</v>
      </c>
    </row>
    <row r="564" spans="1:23" hidden="1" x14ac:dyDescent="0.3">
      <c r="A564" t="s">
        <v>2273</v>
      </c>
      <c r="B564" t="s">
        <v>2274</v>
      </c>
      <c r="C564" s="1" t="str">
        <f t="shared" si="47"/>
        <v>21:1132</v>
      </c>
      <c r="D564" s="1" t="str">
        <f t="shared" si="48"/>
        <v>21:0251</v>
      </c>
      <c r="E564" t="s">
        <v>2275</v>
      </c>
      <c r="F564" t="s">
        <v>2276</v>
      </c>
      <c r="H564">
        <v>65.799910100000005</v>
      </c>
      <c r="I564">
        <v>-134.01474329999999</v>
      </c>
      <c r="J564" s="1" t="str">
        <f t="shared" si="44"/>
        <v>Fluid (stream)</v>
      </c>
      <c r="K564" s="1" t="str">
        <f t="shared" si="45"/>
        <v>Untreated Water</v>
      </c>
      <c r="O564">
        <v>44.531999999999996</v>
      </c>
      <c r="P564">
        <v>2.5</v>
      </c>
      <c r="Q564">
        <v>0.92</v>
      </c>
      <c r="R564">
        <v>15.798</v>
      </c>
      <c r="S564">
        <v>4.5599999999999996</v>
      </c>
      <c r="T564">
        <v>2.5000000000000001E-2</v>
      </c>
      <c r="U564">
        <v>13.154999999999999</v>
      </c>
      <c r="V564">
        <v>1E-3</v>
      </c>
      <c r="W564">
        <v>2.0369999999999999</v>
      </c>
    </row>
    <row r="565" spans="1:23" hidden="1" x14ac:dyDescent="0.3">
      <c r="A565" t="s">
        <v>2277</v>
      </c>
      <c r="B565" t="s">
        <v>2278</v>
      </c>
      <c r="C565" s="1" t="str">
        <f t="shared" si="47"/>
        <v>21:1132</v>
      </c>
      <c r="D565" s="1" t="str">
        <f t="shared" si="48"/>
        <v>21:0251</v>
      </c>
      <c r="E565" t="s">
        <v>2279</v>
      </c>
      <c r="F565" t="s">
        <v>2280</v>
      </c>
      <c r="H565">
        <v>65.782231999999993</v>
      </c>
      <c r="I565">
        <v>-134.27106520000001</v>
      </c>
      <c r="J565" s="1" t="str">
        <f t="shared" si="44"/>
        <v>Fluid (stream)</v>
      </c>
      <c r="K565" s="1" t="str">
        <f t="shared" si="45"/>
        <v>Untreated Water</v>
      </c>
      <c r="O565">
        <v>26.248999999999999</v>
      </c>
      <c r="P565">
        <v>145.80000000000001</v>
      </c>
      <c r="Q565">
        <v>0.23599999999999999</v>
      </c>
      <c r="R565">
        <v>5.2969999999999997</v>
      </c>
      <c r="S565">
        <v>1.105</v>
      </c>
      <c r="T565">
        <v>2.5000000000000001E-2</v>
      </c>
      <c r="U565">
        <v>6.0540000000000003</v>
      </c>
      <c r="V565">
        <v>1E-3</v>
      </c>
      <c r="W565">
        <v>1.1759999999999999</v>
      </c>
    </row>
    <row r="566" spans="1:23" hidden="1" x14ac:dyDescent="0.3">
      <c r="A566" t="s">
        <v>2281</v>
      </c>
      <c r="B566" t="s">
        <v>2282</v>
      </c>
      <c r="C566" s="1" t="str">
        <f t="shared" si="47"/>
        <v>21:1132</v>
      </c>
      <c r="D566" s="1" t="str">
        <f t="shared" si="48"/>
        <v>21:0251</v>
      </c>
      <c r="E566" t="s">
        <v>2283</v>
      </c>
      <c r="F566" t="s">
        <v>2284</v>
      </c>
      <c r="H566">
        <v>65.768969100000007</v>
      </c>
      <c r="I566">
        <v>-134.4746921</v>
      </c>
      <c r="J566" s="1" t="str">
        <f t="shared" si="44"/>
        <v>Fluid (stream)</v>
      </c>
      <c r="K566" s="1" t="str">
        <f t="shared" si="45"/>
        <v>Untreated Water</v>
      </c>
      <c r="O566">
        <v>51.825000000000003</v>
      </c>
      <c r="P566">
        <v>2.5</v>
      </c>
      <c r="Q566">
        <v>0.33400000000000002</v>
      </c>
      <c r="R566">
        <v>12.901999999999999</v>
      </c>
      <c r="S566">
        <v>2.2080000000000002</v>
      </c>
      <c r="T566">
        <v>2.5000000000000001E-2</v>
      </c>
      <c r="U566">
        <v>8.3339999999999996</v>
      </c>
      <c r="V566">
        <v>1E-3</v>
      </c>
      <c r="W566">
        <v>1.5229999999999999</v>
      </c>
    </row>
    <row r="567" spans="1:23" hidden="1" x14ac:dyDescent="0.3">
      <c r="A567" t="s">
        <v>2285</v>
      </c>
      <c r="B567" t="s">
        <v>2286</v>
      </c>
      <c r="C567" s="1" t="str">
        <f t="shared" si="47"/>
        <v>21:1132</v>
      </c>
      <c r="D567" s="1" t="str">
        <f t="shared" si="48"/>
        <v>21:0251</v>
      </c>
      <c r="E567" t="s">
        <v>2287</v>
      </c>
      <c r="F567" t="s">
        <v>2288</v>
      </c>
      <c r="H567">
        <v>65.744938099999999</v>
      </c>
      <c r="I567">
        <v>-134.38420740000001</v>
      </c>
      <c r="J567" s="1" t="str">
        <f t="shared" si="44"/>
        <v>Fluid (stream)</v>
      </c>
      <c r="K567" s="1" t="str">
        <f t="shared" si="45"/>
        <v>Untreated Water</v>
      </c>
      <c r="O567">
        <v>17.582999999999998</v>
      </c>
      <c r="P567">
        <v>607.1</v>
      </c>
      <c r="Q567">
        <v>2.5000000000000001E-2</v>
      </c>
      <c r="R567">
        <v>3.5720000000000001</v>
      </c>
      <c r="S567">
        <v>0.42899999999999999</v>
      </c>
      <c r="T567">
        <v>2.5000000000000001E-2</v>
      </c>
      <c r="U567">
        <v>0.24399999999999999</v>
      </c>
      <c r="V567">
        <v>1E-3</v>
      </c>
      <c r="W567">
        <v>1.71</v>
      </c>
    </row>
    <row r="568" spans="1:23" hidden="1" x14ac:dyDescent="0.3">
      <c r="A568" t="s">
        <v>2289</v>
      </c>
      <c r="B568" t="s">
        <v>2290</v>
      </c>
      <c r="C568" s="1" t="str">
        <f t="shared" si="47"/>
        <v>21:1132</v>
      </c>
      <c r="D568" s="1" t="str">
        <f t="shared" si="48"/>
        <v>21:0251</v>
      </c>
      <c r="E568" t="s">
        <v>2291</v>
      </c>
      <c r="F568" t="s">
        <v>2292</v>
      </c>
      <c r="H568">
        <v>65.597616000000002</v>
      </c>
      <c r="I568">
        <v>-134.16037230000001</v>
      </c>
      <c r="J568" s="1" t="str">
        <f t="shared" si="44"/>
        <v>Fluid (stream)</v>
      </c>
      <c r="K568" s="1" t="str">
        <f t="shared" si="45"/>
        <v>Untreated Water</v>
      </c>
      <c r="O568">
        <v>3.78</v>
      </c>
      <c r="P568">
        <v>562.9</v>
      </c>
      <c r="Q568">
        <v>0.108</v>
      </c>
      <c r="R568">
        <v>1.2969999999999999</v>
      </c>
      <c r="S568">
        <v>0.622</v>
      </c>
      <c r="T568">
        <v>2.5000000000000001E-2</v>
      </c>
      <c r="U568">
        <v>0.40799999999999997</v>
      </c>
      <c r="V568">
        <v>1E-3</v>
      </c>
      <c r="W568">
        <v>0.89400000000000002</v>
      </c>
    </row>
    <row r="569" spans="1:23" hidden="1" x14ac:dyDescent="0.3">
      <c r="A569" t="s">
        <v>2293</v>
      </c>
      <c r="B569" t="s">
        <v>2294</v>
      </c>
      <c r="C569" s="1" t="str">
        <f t="shared" si="47"/>
        <v>21:1132</v>
      </c>
      <c r="D569" s="1" t="str">
        <f t="shared" si="48"/>
        <v>21:0251</v>
      </c>
      <c r="E569" t="s">
        <v>2295</v>
      </c>
      <c r="F569" t="s">
        <v>2296</v>
      </c>
      <c r="H569">
        <v>65.514744300000004</v>
      </c>
      <c r="I569">
        <v>-134.2903579</v>
      </c>
      <c r="J569" s="1" t="str">
        <f t="shared" si="44"/>
        <v>Fluid (stream)</v>
      </c>
      <c r="K569" s="1" t="str">
        <f t="shared" si="45"/>
        <v>Untreated Water</v>
      </c>
      <c r="O569">
        <v>36.473999999999997</v>
      </c>
      <c r="P569">
        <v>2.5</v>
      </c>
      <c r="Q569">
        <v>0.28999999999999998</v>
      </c>
      <c r="R569">
        <v>19.957000000000001</v>
      </c>
      <c r="S569">
        <v>0.46800000000000003</v>
      </c>
      <c r="T569">
        <v>2.5000000000000001E-2</v>
      </c>
      <c r="U569">
        <v>14.445</v>
      </c>
      <c r="V569">
        <v>1E-3</v>
      </c>
      <c r="W569">
        <v>1.246</v>
      </c>
    </row>
    <row r="570" spans="1:23" hidden="1" x14ac:dyDescent="0.3">
      <c r="A570" t="s">
        <v>2297</v>
      </c>
      <c r="B570" t="s">
        <v>2298</v>
      </c>
      <c r="C570" s="1" t="str">
        <f t="shared" si="47"/>
        <v>21:1132</v>
      </c>
      <c r="D570" s="1" t="str">
        <f t="shared" si="48"/>
        <v>21:0251</v>
      </c>
      <c r="E570" t="s">
        <v>2299</v>
      </c>
      <c r="F570" t="s">
        <v>2300</v>
      </c>
      <c r="H570">
        <v>65.602633600000004</v>
      </c>
      <c r="I570">
        <v>-134.46765619999999</v>
      </c>
      <c r="J570" s="1" t="str">
        <f t="shared" si="44"/>
        <v>Fluid (stream)</v>
      </c>
      <c r="K570" s="1" t="str">
        <f t="shared" si="45"/>
        <v>Untreated Water</v>
      </c>
      <c r="O570">
        <v>41.493000000000002</v>
      </c>
      <c r="P570">
        <v>73.900000000000006</v>
      </c>
      <c r="Q570">
        <v>0.26100000000000001</v>
      </c>
      <c r="R570">
        <v>13.648999999999999</v>
      </c>
      <c r="S570">
        <v>0.437</v>
      </c>
      <c r="T570">
        <v>2.5000000000000001E-2</v>
      </c>
      <c r="U570">
        <v>4.8650000000000002</v>
      </c>
      <c r="V570">
        <v>1E-3</v>
      </c>
      <c r="W570">
        <v>1.32</v>
      </c>
    </row>
    <row r="571" spans="1:23" hidden="1" x14ac:dyDescent="0.3">
      <c r="A571" t="s">
        <v>2301</v>
      </c>
      <c r="B571" t="s">
        <v>2302</v>
      </c>
      <c r="C571" s="1" t="str">
        <f t="shared" si="47"/>
        <v>21:1132</v>
      </c>
      <c r="D571" s="1" t="str">
        <f t="shared" si="48"/>
        <v>21:0251</v>
      </c>
      <c r="E571" t="s">
        <v>2303</v>
      </c>
      <c r="F571" t="s">
        <v>2304</v>
      </c>
      <c r="H571">
        <v>65.709805299999999</v>
      </c>
      <c r="I571">
        <v>-134.2497248</v>
      </c>
      <c r="J571" s="1" t="str">
        <f t="shared" si="44"/>
        <v>Fluid (stream)</v>
      </c>
      <c r="K571" s="1" t="str">
        <f t="shared" si="45"/>
        <v>Untreated Water</v>
      </c>
      <c r="O571">
        <v>8.4489999999999998</v>
      </c>
      <c r="P571">
        <v>174.8</v>
      </c>
      <c r="Q571">
        <v>0.17799999999999999</v>
      </c>
      <c r="R571">
        <v>2.5339999999999998</v>
      </c>
      <c r="S571">
        <v>0.21299999999999999</v>
      </c>
      <c r="T571">
        <v>2.5000000000000001E-2</v>
      </c>
      <c r="U571">
        <v>0.57099999999999995</v>
      </c>
      <c r="V571">
        <v>1E-3</v>
      </c>
      <c r="W571">
        <v>1.093</v>
      </c>
    </row>
    <row r="572" spans="1:23" hidden="1" x14ac:dyDescent="0.3">
      <c r="A572" t="s">
        <v>2305</v>
      </c>
      <c r="B572" t="s">
        <v>2306</v>
      </c>
      <c r="C572" s="1" t="str">
        <f t="shared" si="47"/>
        <v>21:1132</v>
      </c>
      <c r="D572" s="1" t="str">
        <f t="shared" si="48"/>
        <v>21:0251</v>
      </c>
      <c r="E572" t="s">
        <v>2307</v>
      </c>
      <c r="F572" t="s">
        <v>2308</v>
      </c>
      <c r="H572">
        <v>65.680957199999995</v>
      </c>
      <c r="I572">
        <v>-134.01819599999999</v>
      </c>
      <c r="J572" s="1" t="str">
        <f t="shared" si="44"/>
        <v>Fluid (stream)</v>
      </c>
      <c r="K572" s="1" t="str">
        <f t="shared" si="45"/>
        <v>Untreated Water</v>
      </c>
      <c r="O572">
        <v>19.937999999999999</v>
      </c>
      <c r="P572">
        <v>155</v>
      </c>
      <c r="Q572">
        <v>0.432</v>
      </c>
      <c r="R572">
        <v>5.2149999999999999</v>
      </c>
      <c r="S572">
        <v>0.89800000000000002</v>
      </c>
      <c r="T572">
        <v>2.5000000000000001E-2</v>
      </c>
      <c r="U572">
        <v>4.0190000000000001</v>
      </c>
      <c r="V572">
        <v>1E-3</v>
      </c>
      <c r="W572">
        <v>1.0580000000000001</v>
      </c>
    </row>
    <row r="573" spans="1:23" hidden="1" x14ac:dyDescent="0.3">
      <c r="A573" t="s">
        <v>2309</v>
      </c>
      <c r="B573" t="s">
        <v>2310</v>
      </c>
      <c r="C573" s="1" t="str">
        <f t="shared" si="47"/>
        <v>21:1132</v>
      </c>
      <c r="D573" s="1" t="str">
        <f t="shared" si="48"/>
        <v>21:0251</v>
      </c>
      <c r="E573" t="s">
        <v>2311</v>
      </c>
      <c r="F573" t="s">
        <v>2312</v>
      </c>
      <c r="H573">
        <v>65.581802699999997</v>
      </c>
      <c r="I573">
        <v>-134.07312049999999</v>
      </c>
      <c r="J573" s="1" t="str">
        <f t="shared" si="44"/>
        <v>Fluid (stream)</v>
      </c>
      <c r="K573" s="1" t="str">
        <f t="shared" si="45"/>
        <v>Untreated Water</v>
      </c>
      <c r="O573">
        <v>9.6880000000000006</v>
      </c>
      <c r="P573">
        <v>1432.4</v>
      </c>
      <c r="Q573">
        <v>0.13200000000000001</v>
      </c>
      <c r="R573">
        <v>3.3809999999999998</v>
      </c>
      <c r="S573">
        <v>0.49299999999999999</v>
      </c>
      <c r="T573">
        <v>2.5000000000000001E-2</v>
      </c>
      <c r="U573">
        <v>1.917</v>
      </c>
      <c r="V573">
        <v>1E-3</v>
      </c>
      <c r="W573">
        <v>1.5</v>
      </c>
    </row>
    <row r="574" spans="1:23" hidden="1" x14ac:dyDescent="0.3">
      <c r="A574" t="s">
        <v>2313</v>
      </c>
      <c r="B574" t="s">
        <v>2314</v>
      </c>
      <c r="C574" s="1" t="str">
        <f t="shared" si="47"/>
        <v>21:1132</v>
      </c>
      <c r="D574" s="1" t="str">
        <f t="shared" si="48"/>
        <v>21:0251</v>
      </c>
      <c r="E574" t="s">
        <v>2315</v>
      </c>
      <c r="F574" t="s">
        <v>2316</v>
      </c>
      <c r="H574">
        <v>65.055473500000005</v>
      </c>
      <c r="I574">
        <v>-132.91253380000001</v>
      </c>
      <c r="J574" s="1" t="str">
        <f t="shared" si="44"/>
        <v>Fluid (stream)</v>
      </c>
      <c r="K574" s="1" t="str">
        <f t="shared" si="45"/>
        <v>Untreated Water</v>
      </c>
      <c r="O574">
        <v>43.761000000000003</v>
      </c>
      <c r="P574">
        <v>61.3</v>
      </c>
      <c r="R574">
        <v>18.231000000000002</v>
      </c>
      <c r="S574">
        <v>1.786</v>
      </c>
      <c r="T574">
        <v>2.5000000000000001E-2</v>
      </c>
      <c r="U574">
        <v>33.555</v>
      </c>
      <c r="V574">
        <v>1E-3</v>
      </c>
      <c r="W574">
        <v>1.077</v>
      </c>
    </row>
    <row r="575" spans="1:23" hidden="1" x14ac:dyDescent="0.3">
      <c r="A575" t="s">
        <v>2317</v>
      </c>
      <c r="B575" t="s">
        <v>2318</v>
      </c>
      <c r="C575" s="1" t="str">
        <f t="shared" si="47"/>
        <v>21:1132</v>
      </c>
      <c r="D575" s="1" t="str">
        <f t="shared" si="48"/>
        <v>21:0251</v>
      </c>
      <c r="E575" t="s">
        <v>2319</v>
      </c>
      <c r="F575" t="s">
        <v>2320</v>
      </c>
      <c r="H575">
        <v>65.555161100000007</v>
      </c>
      <c r="I575">
        <v>-133.9168694</v>
      </c>
      <c r="J575" s="1" t="str">
        <f t="shared" si="44"/>
        <v>Fluid (stream)</v>
      </c>
      <c r="K575" s="1" t="str">
        <f t="shared" si="45"/>
        <v>Untreated Water</v>
      </c>
      <c r="O575">
        <v>27.56</v>
      </c>
      <c r="P575">
        <v>17434.7</v>
      </c>
      <c r="R575">
        <v>26.126000000000001</v>
      </c>
      <c r="S575">
        <v>3.2309999999999999</v>
      </c>
      <c r="T575">
        <v>2.5000000000000001E-2</v>
      </c>
      <c r="U575">
        <v>81.164000000000001</v>
      </c>
      <c r="V575">
        <v>1E-3</v>
      </c>
      <c r="W575">
        <v>3.1349999999999998</v>
      </c>
    </row>
    <row r="576" spans="1:23" hidden="1" x14ac:dyDescent="0.3">
      <c r="A576" t="s">
        <v>2321</v>
      </c>
      <c r="B576" t="s">
        <v>2322</v>
      </c>
      <c r="C576" s="1" t="str">
        <f t="shared" si="47"/>
        <v>21:1132</v>
      </c>
      <c r="D576" s="1" t="str">
        <f t="shared" si="48"/>
        <v>21:0251</v>
      </c>
      <c r="E576" t="s">
        <v>2323</v>
      </c>
      <c r="F576" t="s">
        <v>2324</v>
      </c>
      <c r="H576">
        <v>65.587729600000003</v>
      </c>
      <c r="I576">
        <v>-133.8730334</v>
      </c>
      <c r="J576" s="1" t="str">
        <f t="shared" si="44"/>
        <v>Fluid (stream)</v>
      </c>
      <c r="K576" s="1" t="str">
        <f t="shared" si="45"/>
        <v>Untreated Water</v>
      </c>
      <c r="O576">
        <v>19.286999999999999</v>
      </c>
      <c r="P576">
        <v>124.1</v>
      </c>
      <c r="R576">
        <v>10.680999999999999</v>
      </c>
      <c r="S576">
        <v>1.014</v>
      </c>
      <c r="T576">
        <v>2.5000000000000001E-2</v>
      </c>
      <c r="U576">
        <v>21.92</v>
      </c>
      <c r="V576">
        <v>1E-3</v>
      </c>
      <c r="W576">
        <v>1.472</v>
      </c>
    </row>
    <row r="577" spans="1:23" hidden="1" x14ac:dyDescent="0.3">
      <c r="A577" t="s">
        <v>2325</v>
      </c>
      <c r="B577" t="s">
        <v>2326</v>
      </c>
      <c r="C577" s="1" t="str">
        <f t="shared" si="47"/>
        <v>21:1132</v>
      </c>
      <c r="D577" s="1" t="str">
        <f t="shared" si="48"/>
        <v>21:0251</v>
      </c>
      <c r="E577" t="s">
        <v>2327</v>
      </c>
      <c r="F577" t="s">
        <v>2328</v>
      </c>
      <c r="H577">
        <v>65.674819799999995</v>
      </c>
      <c r="I577">
        <v>-133.8463611</v>
      </c>
      <c r="J577" s="1" t="str">
        <f t="shared" si="44"/>
        <v>Fluid (stream)</v>
      </c>
      <c r="K577" s="1" t="str">
        <f t="shared" si="45"/>
        <v>Untreated Water</v>
      </c>
      <c r="O577">
        <v>12.795</v>
      </c>
      <c r="P577">
        <v>272.10000000000002</v>
      </c>
      <c r="R577">
        <v>3.899</v>
      </c>
      <c r="S577">
        <v>0.28699999999999998</v>
      </c>
      <c r="T577">
        <v>2.5000000000000001E-2</v>
      </c>
      <c r="U577">
        <v>2.7349999999999999</v>
      </c>
      <c r="V577">
        <v>1E-3</v>
      </c>
      <c r="W577">
        <v>1.3740000000000001</v>
      </c>
    </row>
    <row r="578" spans="1:23" hidden="1" x14ac:dyDescent="0.3">
      <c r="A578" t="s">
        <v>2329</v>
      </c>
      <c r="B578" t="s">
        <v>2330</v>
      </c>
      <c r="C578" s="1" t="str">
        <f t="shared" si="47"/>
        <v>21:1132</v>
      </c>
      <c r="D578" s="1" t="str">
        <f t="shared" si="48"/>
        <v>21:0251</v>
      </c>
      <c r="E578" t="s">
        <v>2331</v>
      </c>
      <c r="F578" t="s">
        <v>2332</v>
      </c>
      <c r="H578">
        <v>65.631480600000003</v>
      </c>
      <c r="I578">
        <v>-133.9691268</v>
      </c>
      <c r="J578" s="1" t="str">
        <f t="shared" ref="J578:J623" si="49">HYPERLINK("http://geochem.nrcan.gc.ca/cdogs/content/kwd/kwd020018_e.htm", "Fluid (stream)")</f>
        <v>Fluid (stream)</v>
      </c>
      <c r="K578" s="1" t="str">
        <f t="shared" si="45"/>
        <v>Untreated Water</v>
      </c>
      <c r="O578">
        <v>12.757999999999999</v>
      </c>
      <c r="P578">
        <v>336.5</v>
      </c>
      <c r="R578">
        <v>3.45</v>
      </c>
      <c r="S578">
        <v>0.45100000000000001</v>
      </c>
      <c r="T578">
        <v>2.5000000000000001E-2</v>
      </c>
      <c r="U578">
        <v>4.875</v>
      </c>
      <c r="V578">
        <v>1E-3</v>
      </c>
      <c r="W578">
        <v>1.24</v>
      </c>
    </row>
    <row r="579" spans="1:23" hidden="1" x14ac:dyDescent="0.3">
      <c r="A579" t="s">
        <v>2333</v>
      </c>
      <c r="B579" t="s">
        <v>2334</v>
      </c>
      <c r="C579" s="1" t="str">
        <f t="shared" si="47"/>
        <v>21:1132</v>
      </c>
      <c r="D579" s="1" t="str">
        <f t="shared" si="48"/>
        <v>21:0251</v>
      </c>
      <c r="E579" t="s">
        <v>2335</v>
      </c>
      <c r="F579" t="s">
        <v>2336</v>
      </c>
      <c r="H579">
        <v>65.520768099999998</v>
      </c>
      <c r="I579">
        <v>-133.64920499999999</v>
      </c>
      <c r="J579" s="1" t="str">
        <f t="shared" si="49"/>
        <v>Fluid (stream)</v>
      </c>
      <c r="K579" s="1" t="str">
        <f t="shared" si="45"/>
        <v>Untreated Water</v>
      </c>
      <c r="O579">
        <v>51.28</v>
      </c>
      <c r="P579">
        <v>315.3</v>
      </c>
      <c r="R579">
        <v>20.065999999999999</v>
      </c>
      <c r="S579">
        <v>4.5</v>
      </c>
      <c r="T579">
        <v>2.5000000000000001E-2</v>
      </c>
      <c r="U579">
        <v>53.710999999999999</v>
      </c>
      <c r="V579">
        <v>1E-3</v>
      </c>
      <c r="W579">
        <v>1.746</v>
      </c>
    </row>
    <row r="580" spans="1:23" hidden="1" x14ac:dyDescent="0.3">
      <c r="A580" t="s">
        <v>2337</v>
      </c>
      <c r="B580" t="s">
        <v>2338</v>
      </c>
      <c r="C580" s="1" t="str">
        <f t="shared" si="47"/>
        <v>21:1132</v>
      </c>
      <c r="D580" s="1" t="str">
        <f t="shared" si="48"/>
        <v>21:0251</v>
      </c>
      <c r="E580" t="s">
        <v>2339</v>
      </c>
      <c r="F580" t="s">
        <v>2340</v>
      </c>
      <c r="H580">
        <v>65.902434900000003</v>
      </c>
      <c r="I580">
        <v>-133.72912460000001</v>
      </c>
      <c r="J580" s="1" t="str">
        <f t="shared" si="49"/>
        <v>Fluid (stream)</v>
      </c>
      <c r="K580" s="1" t="str">
        <f t="shared" si="45"/>
        <v>Untreated Water</v>
      </c>
      <c r="O580">
        <v>53.119</v>
      </c>
      <c r="P580">
        <v>84.9</v>
      </c>
      <c r="R580">
        <v>16.547000000000001</v>
      </c>
      <c r="S580">
        <v>1.9910000000000001</v>
      </c>
      <c r="T580">
        <v>2.5000000000000001E-2</v>
      </c>
      <c r="U580">
        <v>28.372</v>
      </c>
      <c r="V580">
        <v>1E-3</v>
      </c>
      <c r="W580">
        <v>1.393</v>
      </c>
    </row>
    <row r="581" spans="1:23" hidden="1" x14ac:dyDescent="0.3">
      <c r="A581" t="s">
        <v>2341</v>
      </c>
      <c r="B581" t="s">
        <v>2342</v>
      </c>
      <c r="C581" s="1" t="str">
        <f t="shared" si="47"/>
        <v>21:1132</v>
      </c>
      <c r="D581" s="1" t="str">
        <f t="shared" si="48"/>
        <v>21:0251</v>
      </c>
      <c r="E581" t="s">
        <v>2343</v>
      </c>
      <c r="F581" t="s">
        <v>2344</v>
      </c>
      <c r="H581">
        <v>65.870850799999999</v>
      </c>
      <c r="I581">
        <v>-133.8381632</v>
      </c>
      <c r="J581" s="1" t="str">
        <f t="shared" si="49"/>
        <v>Fluid (stream)</v>
      </c>
      <c r="K581" s="1" t="str">
        <f t="shared" si="45"/>
        <v>Untreated Water</v>
      </c>
      <c r="O581">
        <v>45.13</v>
      </c>
      <c r="P581">
        <v>74.8</v>
      </c>
      <c r="R581">
        <v>11.406000000000001</v>
      </c>
      <c r="S581">
        <v>2.5150000000000001</v>
      </c>
      <c r="T581">
        <v>2.5000000000000001E-2</v>
      </c>
      <c r="U581">
        <v>35.241999999999997</v>
      </c>
      <c r="V581">
        <v>1E-3</v>
      </c>
      <c r="W581">
        <v>1.2849999999999999</v>
      </c>
    </row>
    <row r="582" spans="1:23" hidden="1" x14ac:dyDescent="0.3">
      <c r="A582" t="s">
        <v>2345</v>
      </c>
      <c r="B582" t="s">
        <v>2346</v>
      </c>
      <c r="C582" s="1" t="str">
        <f t="shared" si="47"/>
        <v>21:1132</v>
      </c>
      <c r="D582" s="1" t="str">
        <f t="shared" si="48"/>
        <v>21:0251</v>
      </c>
      <c r="E582" t="s">
        <v>2347</v>
      </c>
      <c r="F582" t="s">
        <v>2348</v>
      </c>
      <c r="H582">
        <v>65.875023200000001</v>
      </c>
      <c r="I582">
        <v>-133.92189440000001</v>
      </c>
      <c r="J582" s="1" t="str">
        <f t="shared" si="49"/>
        <v>Fluid (stream)</v>
      </c>
      <c r="K582" s="1" t="str">
        <f t="shared" si="45"/>
        <v>Untreated Water</v>
      </c>
      <c r="O582">
        <v>29.103999999999999</v>
      </c>
      <c r="P582">
        <v>150.5</v>
      </c>
      <c r="R582">
        <v>8.4719999999999995</v>
      </c>
      <c r="S582">
        <v>1.857</v>
      </c>
      <c r="T582">
        <v>2.5000000000000001E-2</v>
      </c>
      <c r="U582">
        <v>11.733000000000001</v>
      </c>
      <c r="V582">
        <v>1E-3</v>
      </c>
      <c r="W582">
        <v>1.488</v>
      </c>
    </row>
    <row r="583" spans="1:23" hidden="1" x14ac:dyDescent="0.3">
      <c r="A583" t="s">
        <v>2349</v>
      </c>
      <c r="B583" t="s">
        <v>2350</v>
      </c>
      <c r="C583" s="1" t="str">
        <f t="shared" si="47"/>
        <v>21:1132</v>
      </c>
      <c r="D583" s="1" t="str">
        <f t="shared" si="48"/>
        <v>21:0251</v>
      </c>
      <c r="E583" t="s">
        <v>2351</v>
      </c>
      <c r="F583" t="s">
        <v>2352</v>
      </c>
      <c r="H583">
        <v>65.787618699999996</v>
      </c>
      <c r="I583">
        <v>-133.91520980000001</v>
      </c>
      <c r="J583" s="1" t="str">
        <f t="shared" si="49"/>
        <v>Fluid (stream)</v>
      </c>
      <c r="K583" s="1" t="str">
        <f t="shared" si="45"/>
        <v>Untreated Water</v>
      </c>
      <c r="O583">
        <v>18.529</v>
      </c>
      <c r="P583">
        <v>232.6</v>
      </c>
      <c r="R583">
        <v>5.4560000000000004</v>
      </c>
      <c r="S583">
        <v>1.0169999999999999</v>
      </c>
      <c r="T583">
        <v>2.5000000000000001E-2</v>
      </c>
      <c r="U583">
        <v>4.4880000000000004</v>
      </c>
      <c r="V583">
        <v>1E-3</v>
      </c>
      <c r="W583">
        <v>1.444</v>
      </c>
    </row>
    <row r="584" spans="1:23" hidden="1" x14ac:dyDescent="0.3">
      <c r="A584" t="s">
        <v>2353</v>
      </c>
      <c r="B584" t="s">
        <v>2354</v>
      </c>
      <c r="C584" s="1" t="str">
        <f t="shared" si="47"/>
        <v>21:1132</v>
      </c>
      <c r="D584" s="1" t="str">
        <f t="shared" si="48"/>
        <v>21:0251</v>
      </c>
      <c r="E584" t="s">
        <v>2355</v>
      </c>
      <c r="F584" t="s">
        <v>2356</v>
      </c>
      <c r="H584">
        <v>65.720322499999995</v>
      </c>
      <c r="I584">
        <v>-133.960251</v>
      </c>
      <c r="J584" s="1" t="str">
        <f t="shared" si="49"/>
        <v>Fluid (stream)</v>
      </c>
      <c r="K584" s="1" t="str">
        <f t="shared" si="45"/>
        <v>Untreated Water</v>
      </c>
      <c r="O584">
        <v>7.6719999999999997</v>
      </c>
      <c r="P584">
        <v>340.9</v>
      </c>
      <c r="R584">
        <v>2.73</v>
      </c>
      <c r="S584">
        <v>0.27</v>
      </c>
      <c r="T584">
        <v>2.5000000000000001E-2</v>
      </c>
      <c r="U584">
        <v>1.41</v>
      </c>
      <c r="V584">
        <v>1E-3</v>
      </c>
      <c r="W584">
        <v>1.337</v>
      </c>
    </row>
    <row r="585" spans="1:23" hidden="1" x14ac:dyDescent="0.3">
      <c r="A585" t="s">
        <v>2357</v>
      </c>
      <c r="B585" t="s">
        <v>2358</v>
      </c>
      <c r="C585" s="1" t="str">
        <f t="shared" si="47"/>
        <v>21:1132</v>
      </c>
      <c r="D585" s="1" t="str">
        <f t="shared" si="48"/>
        <v>21:0251</v>
      </c>
      <c r="E585" t="s">
        <v>2359</v>
      </c>
      <c r="F585" t="s">
        <v>2360</v>
      </c>
      <c r="H585">
        <v>65.946962999999997</v>
      </c>
      <c r="I585">
        <v>-132.64096309999999</v>
      </c>
      <c r="J585" s="1" t="str">
        <f t="shared" si="49"/>
        <v>Fluid (stream)</v>
      </c>
      <c r="K585" s="1" t="str">
        <f t="shared" si="45"/>
        <v>Untreated Water</v>
      </c>
      <c r="O585">
        <v>21.716999999999999</v>
      </c>
      <c r="P585">
        <v>470.7</v>
      </c>
      <c r="R585">
        <v>8.1389999999999993</v>
      </c>
      <c r="S585">
        <v>1.014</v>
      </c>
      <c r="T585">
        <v>2.5000000000000001E-2</v>
      </c>
      <c r="U585">
        <v>23.555</v>
      </c>
      <c r="V585">
        <v>1E-3</v>
      </c>
      <c r="W585">
        <v>1.0389999999999999</v>
      </c>
    </row>
    <row r="586" spans="1:23" hidden="1" x14ac:dyDescent="0.3">
      <c r="A586" t="s">
        <v>2361</v>
      </c>
      <c r="B586" t="s">
        <v>2362</v>
      </c>
      <c r="C586" s="1" t="str">
        <f t="shared" si="47"/>
        <v>21:1132</v>
      </c>
      <c r="D586" s="1" t="str">
        <f t="shared" si="48"/>
        <v>21:0251</v>
      </c>
      <c r="E586" t="s">
        <v>2363</v>
      </c>
      <c r="F586" t="s">
        <v>2364</v>
      </c>
      <c r="H586">
        <v>65.895017800000005</v>
      </c>
      <c r="I586">
        <v>-132.69664929999999</v>
      </c>
      <c r="J586" s="1" t="str">
        <f t="shared" si="49"/>
        <v>Fluid (stream)</v>
      </c>
      <c r="K586" s="1" t="str">
        <f t="shared" si="45"/>
        <v>Untreated Water</v>
      </c>
      <c r="O586">
        <v>8.032</v>
      </c>
      <c r="P586">
        <v>1017.3</v>
      </c>
      <c r="R586">
        <v>2.2109999999999999</v>
      </c>
      <c r="S586">
        <v>0.38600000000000001</v>
      </c>
      <c r="T586">
        <v>2.5000000000000001E-2</v>
      </c>
      <c r="U586">
        <v>1.0109999999999999</v>
      </c>
      <c r="V586">
        <v>1E-3</v>
      </c>
      <c r="W586">
        <v>0.80300000000000005</v>
      </c>
    </row>
    <row r="587" spans="1:23" hidden="1" x14ac:dyDescent="0.3">
      <c r="A587" t="s">
        <v>2365</v>
      </c>
      <c r="B587" t="s">
        <v>2366</v>
      </c>
      <c r="C587" s="1" t="str">
        <f t="shared" si="47"/>
        <v>21:1132</v>
      </c>
      <c r="D587" s="1" t="str">
        <f t="shared" si="48"/>
        <v>21:0251</v>
      </c>
      <c r="E587" t="s">
        <v>2367</v>
      </c>
      <c r="F587" t="s">
        <v>2368</v>
      </c>
      <c r="H587">
        <v>65.841230899999999</v>
      </c>
      <c r="I587">
        <v>-132.7212893</v>
      </c>
      <c r="J587" s="1" t="str">
        <f t="shared" si="49"/>
        <v>Fluid (stream)</v>
      </c>
      <c r="K587" s="1" t="str">
        <f t="shared" si="45"/>
        <v>Untreated Water</v>
      </c>
      <c r="O587">
        <v>7.0629999999999997</v>
      </c>
      <c r="P587">
        <v>476.8</v>
      </c>
      <c r="R587">
        <v>3.4830000000000001</v>
      </c>
      <c r="S587">
        <v>1.2150000000000001</v>
      </c>
      <c r="T587">
        <v>2.5000000000000001E-2</v>
      </c>
      <c r="U587">
        <v>6.3869999999999996</v>
      </c>
      <c r="V587">
        <v>1E-3</v>
      </c>
      <c r="W587">
        <v>1.107</v>
      </c>
    </row>
    <row r="588" spans="1:23" hidden="1" x14ac:dyDescent="0.3">
      <c r="A588" t="s">
        <v>2369</v>
      </c>
      <c r="B588" t="s">
        <v>2370</v>
      </c>
      <c r="C588" s="1" t="str">
        <f t="shared" si="47"/>
        <v>21:1132</v>
      </c>
      <c r="D588" s="1" t="str">
        <f t="shared" si="48"/>
        <v>21:0251</v>
      </c>
      <c r="E588" t="s">
        <v>2371</v>
      </c>
      <c r="F588" t="s">
        <v>2372</v>
      </c>
      <c r="H588">
        <v>65.732216899999997</v>
      </c>
      <c r="I588">
        <v>-132.46195230000001</v>
      </c>
      <c r="J588" s="1" t="str">
        <f t="shared" si="49"/>
        <v>Fluid (stream)</v>
      </c>
      <c r="K588" s="1" t="str">
        <f t="shared" ref="K588:K623" si="50">HYPERLINK("http://geochem.nrcan.gc.ca/cdogs/content/kwd/kwd080007_e.htm", "Untreated Water")</f>
        <v>Untreated Water</v>
      </c>
      <c r="O588">
        <v>18.334</v>
      </c>
      <c r="P588">
        <v>34.1</v>
      </c>
      <c r="R588">
        <v>7.7469999999999999</v>
      </c>
      <c r="S588">
        <v>0.33900000000000002</v>
      </c>
      <c r="T588">
        <v>2.5000000000000001E-2</v>
      </c>
      <c r="U588">
        <v>1.347</v>
      </c>
      <c r="V588">
        <v>1E-3</v>
      </c>
      <c r="W588">
        <v>1.0429999999999999</v>
      </c>
    </row>
    <row r="589" spans="1:23" hidden="1" x14ac:dyDescent="0.3">
      <c r="A589" t="s">
        <v>2373</v>
      </c>
      <c r="B589" t="s">
        <v>2374</v>
      </c>
      <c r="C589" s="1" t="str">
        <f t="shared" si="47"/>
        <v>21:1132</v>
      </c>
      <c r="D589" s="1" t="str">
        <f t="shared" si="48"/>
        <v>21:0251</v>
      </c>
      <c r="E589" t="s">
        <v>2375</v>
      </c>
      <c r="F589" t="s">
        <v>2376</v>
      </c>
      <c r="H589">
        <v>65.747005200000004</v>
      </c>
      <c r="I589">
        <v>-132.49091110000001</v>
      </c>
      <c r="J589" s="1" t="str">
        <f t="shared" si="49"/>
        <v>Fluid (stream)</v>
      </c>
      <c r="K589" s="1" t="str">
        <f t="shared" si="50"/>
        <v>Untreated Water</v>
      </c>
      <c r="O589">
        <v>6.6479999999999997</v>
      </c>
      <c r="P589">
        <v>168.3</v>
      </c>
      <c r="R589">
        <v>2.6920000000000002</v>
      </c>
      <c r="S589">
        <v>0.19600000000000001</v>
      </c>
      <c r="T589">
        <v>2.5000000000000001E-2</v>
      </c>
      <c r="U589">
        <v>1.1739999999999999</v>
      </c>
      <c r="V589">
        <v>1E-3</v>
      </c>
      <c r="W589">
        <v>1.0649999999999999</v>
      </c>
    </row>
    <row r="590" spans="1:23" hidden="1" x14ac:dyDescent="0.3">
      <c r="A590" t="s">
        <v>2377</v>
      </c>
      <c r="B590" t="s">
        <v>2378</v>
      </c>
      <c r="C590" s="1" t="str">
        <f t="shared" si="47"/>
        <v>21:1132</v>
      </c>
      <c r="D590" s="1" t="str">
        <f t="shared" si="48"/>
        <v>21:0251</v>
      </c>
      <c r="E590" t="s">
        <v>2379</v>
      </c>
      <c r="F590" t="s">
        <v>2380</v>
      </c>
      <c r="H590">
        <v>65.649529799999996</v>
      </c>
      <c r="I590">
        <v>-132.6849484</v>
      </c>
      <c r="J590" s="1" t="str">
        <f t="shared" si="49"/>
        <v>Fluid (stream)</v>
      </c>
      <c r="K590" s="1" t="str">
        <f t="shared" si="50"/>
        <v>Untreated Water</v>
      </c>
      <c r="O590">
        <v>21.431999999999999</v>
      </c>
      <c r="P590">
        <v>65.900000000000006</v>
      </c>
      <c r="R590">
        <v>5.3819999999999997</v>
      </c>
      <c r="S590">
        <v>0.74</v>
      </c>
      <c r="T590">
        <v>2.5000000000000001E-2</v>
      </c>
      <c r="U590">
        <v>2.7440000000000002</v>
      </c>
      <c r="V590">
        <v>1E-3</v>
      </c>
      <c r="W590">
        <v>0.80300000000000005</v>
      </c>
    </row>
    <row r="591" spans="1:23" hidden="1" x14ac:dyDescent="0.3">
      <c r="A591" t="s">
        <v>2381</v>
      </c>
      <c r="B591" t="s">
        <v>2382</v>
      </c>
      <c r="C591" s="1" t="str">
        <f t="shared" si="47"/>
        <v>21:1132</v>
      </c>
      <c r="D591" s="1" t="str">
        <f t="shared" si="48"/>
        <v>21:0251</v>
      </c>
      <c r="E591" t="s">
        <v>2383</v>
      </c>
      <c r="F591" t="s">
        <v>2384</v>
      </c>
      <c r="H591">
        <v>65.724199600000006</v>
      </c>
      <c r="I591">
        <v>-132.7059467</v>
      </c>
      <c r="J591" s="1" t="str">
        <f t="shared" si="49"/>
        <v>Fluid (stream)</v>
      </c>
      <c r="K591" s="1" t="str">
        <f t="shared" si="50"/>
        <v>Untreated Water</v>
      </c>
      <c r="O591">
        <v>4.4480000000000004</v>
      </c>
      <c r="P591">
        <v>218.1</v>
      </c>
      <c r="R591">
        <v>1.8069999999999999</v>
      </c>
      <c r="S591">
        <v>0.318</v>
      </c>
      <c r="T591">
        <v>2.5000000000000001E-2</v>
      </c>
      <c r="U591">
        <v>1.5109999999999999</v>
      </c>
      <c r="V591">
        <v>1E-3</v>
      </c>
      <c r="W591">
        <v>1.796</v>
      </c>
    </row>
    <row r="592" spans="1:23" hidden="1" x14ac:dyDescent="0.3">
      <c r="A592" t="s">
        <v>2385</v>
      </c>
      <c r="B592" t="s">
        <v>2386</v>
      </c>
      <c r="C592" s="1" t="str">
        <f t="shared" si="47"/>
        <v>21:1132</v>
      </c>
      <c r="D592" s="1" t="str">
        <f t="shared" si="48"/>
        <v>21:0251</v>
      </c>
      <c r="E592" t="s">
        <v>2387</v>
      </c>
      <c r="F592" t="s">
        <v>2388</v>
      </c>
      <c r="H592">
        <v>65.725962999999993</v>
      </c>
      <c r="I592">
        <v>-132.457854</v>
      </c>
      <c r="J592" s="1" t="str">
        <f t="shared" si="49"/>
        <v>Fluid (stream)</v>
      </c>
      <c r="K592" s="1" t="str">
        <f t="shared" si="50"/>
        <v>Untreated Water</v>
      </c>
      <c r="O592">
        <v>4.2089999999999996</v>
      </c>
      <c r="P592">
        <v>190.9</v>
      </c>
      <c r="R592">
        <v>1.681</v>
      </c>
      <c r="S592">
        <v>0.16200000000000001</v>
      </c>
      <c r="T592">
        <v>2.5000000000000001E-2</v>
      </c>
      <c r="U592">
        <v>0.95499999999999996</v>
      </c>
      <c r="V592">
        <v>1E-3</v>
      </c>
      <c r="W592">
        <v>1.1180000000000001</v>
      </c>
    </row>
    <row r="593" spans="1:23" hidden="1" x14ac:dyDescent="0.3">
      <c r="A593" t="s">
        <v>2389</v>
      </c>
      <c r="B593" t="s">
        <v>2390</v>
      </c>
      <c r="C593" s="1" t="str">
        <f t="shared" si="47"/>
        <v>21:1132</v>
      </c>
      <c r="D593" s="1" t="str">
        <f t="shared" si="48"/>
        <v>21:0251</v>
      </c>
      <c r="E593" t="s">
        <v>2391</v>
      </c>
      <c r="F593" t="s">
        <v>2392</v>
      </c>
      <c r="H593">
        <v>65.653033500000006</v>
      </c>
      <c r="I593">
        <v>-132.3728965</v>
      </c>
      <c r="J593" s="1" t="str">
        <f t="shared" si="49"/>
        <v>Fluid (stream)</v>
      </c>
      <c r="K593" s="1" t="str">
        <f t="shared" si="50"/>
        <v>Untreated Water</v>
      </c>
      <c r="O593">
        <v>5.2450000000000001</v>
      </c>
      <c r="P593">
        <v>275.5</v>
      </c>
      <c r="R593">
        <v>2.137</v>
      </c>
      <c r="S593">
        <v>0.154</v>
      </c>
      <c r="T593">
        <v>2.5000000000000001E-2</v>
      </c>
      <c r="U593">
        <v>0.252</v>
      </c>
      <c r="V593">
        <v>1E-3</v>
      </c>
      <c r="W593">
        <v>0.54800000000000004</v>
      </c>
    </row>
    <row r="594" spans="1:23" hidden="1" x14ac:dyDescent="0.3">
      <c r="A594" t="s">
        <v>2393</v>
      </c>
      <c r="B594" t="s">
        <v>2394</v>
      </c>
      <c r="C594" s="1" t="str">
        <f t="shared" si="47"/>
        <v>21:1132</v>
      </c>
      <c r="D594" s="1" t="str">
        <f t="shared" si="48"/>
        <v>21:0251</v>
      </c>
      <c r="E594" t="s">
        <v>2395</v>
      </c>
      <c r="F594" t="s">
        <v>2396</v>
      </c>
      <c r="H594">
        <v>65.589160300000003</v>
      </c>
      <c r="I594">
        <v>-132.188963</v>
      </c>
      <c r="J594" s="1" t="str">
        <f t="shared" si="49"/>
        <v>Fluid (stream)</v>
      </c>
      <c r="K594" s="1" t="str">
        <f t="shared" si="50"/>
        <v>Untreated Water</v>
      </c>
      <c r="O594">
        <v>4.5890000000000004</v>
      </c>
      <c r="P594">
        <v>338.1</v>
      </c>
      <c r="R594">
        <v>1.6839999999999999</v>
      </c>
      <c r="S594">
        <v>0.151</v>
      </c>
      <c r="T594">
        <v>2.5000000000000001E-2</v>
      </c>
      <c r="U594">
        <v>0.18</v>
      </c>
      <c r="V594">
        <v>1E-3</v>
      </c>
      <c r="W594">
        <v>1.0089999999999999</v>
      </c>
    </row>
    <row r="595" spans="1:23" hidden="1" x14ac:dyDescent="0.3">
      <c r="A595" t="s">
        <v>2397</v>
      </c>
      <c r="B595" t="s">
        <v>2398</v>
      </c>
      <c r="C595" s="1" t="str">
        <f t="shared" si="47"/>
        <v>21:1132</v>
      </c>
      <c r="D595" s="1" t="str">
        <f t="shared" ref="D595:D623" si="51">HYPERLINK("http://geochem.nrcan.gc.ca/cdogs/content/svy/svy210251_e.htm", "21:0251")</f>
        <v>21:0251</v>
      </c>
      <c r="E595" t="s">
        <v>2399</v>
      </c>
      <c r="F595" t="s">
        <v>2400</v>
      </c>
      <c r="H595">
        <v>65.511887400000006</v>
      </c>
      <c r="I595">
        <v>-133.42474189999999</v>
      </c>
      <c r="J595" s="1" t="str">
        <f t="shared" si="49"/>
        <v>Fluid (stream)</v>
      </c>
      <c r="K595" s="1" t="str">
        <f t="shared" si="50"/>
        <v>Untreated Water</v>
      </c>
      <c r="O595">
        <v>44.713999999999999</v>
      </c>
      <c r="P595">
        <v>6.1</v>
      </c>
      <c r="R595">
        <v>8.0039999999999996</v>
      </c>
      <c r="S595">
        <v>0.28199999999999997</v>
      </c>
      <c r="T595">
        <v>2.5000000000000001E-2</v>
      </c>
      <c r="U595">
        <v>4.6870000000000003</v>
      </c>
      <c r="V595">
        <v>1E-3</v>
      </c>
      <c r="W595">
        <v>0.94699999999999995</v>
      </c>
    </row>
    <row r="596" spans="1:23" hidden="1" x14ac:dyDescent="0.3">
      <c r="A596" t="s">
        <v>2401</v>
      </c>
      <c r="B596" t="s">
        <v>2402</v>
      </c>
      <c r="C596" s="1" t="str">
        <f t="shared" si="47"/>
        <v>21:1132</v>
      </c>
      <c r="D596" s="1" t="str">
        <f t="shared" si="51"/>
        <v>21:0251</v>
      </c>
      <c r="E596" t="s">
        <v>2403</v>
      </c>
      <c r="F596" t="s">
        <v>2404</v>
      </c>
      <c r="H596">
        <v>65.537112500000006</v>
      </c>
      <c r="I596">
        <v>-133.59017689999999</v>
      </c>
      <c r="J596" s="1" t="str">
        <f t="shared" si="49"/>
        <v>Fluid (stream)</v>
      </c>
      <c r="K596" s="1" t="str">
        <f t="shared" si="50"/>
        <v>Untreated Water</v>
      </c>
      <c r="O596">
        <v>54.723999999999997</v>
      </c>
      <c r="P596">
        <v>158.4</v>
      </c>
      <c r="R596">
        <v>20.72</v>
      </c>
      <c r="S596">
        <v>5.1449999999999996</v>
      </c>
      <c r="T596">
        <v>2.5000000000000001E-2</v>
      </c>
      <c r="U596">
        <v>53.334000000000003</v>
      </c>
      <c r="V596">
        <v>1E-3</v>
      </c>
      <c r="W596">
        <v>1.5940000000000001</v>
      </c>
    </row>
    <row r="597" spans="1:23" hidden="1" x14ac:dyDescent="0.3">
      <c r="A597" t="s">
        <v>2405</v>
      </c>
      <c r="B597" t="s">
        <v>2406</v>
      </c>
      <c r="C597" s="1" t="str">
        <f t="shared" si="47"/>
        <v>21:1132</v>
      </c>
      <c r="D597" s="1" t="str">
        <f t="shared" si="51"/>
        <v>21:0251</v>
      </c>
      <c r="E597" t="s">
        <v>2407</v>
      </c>
      <c r="F597" t="s">
        <v>2408</v>
      </c>
      <c r="H597">
        <v>65.617486400000004</v>
      </c>
      <c r="I597">
        <v>-133.4057115</v>
      </c>
      <c r="J597" s="1" t="str">
        <f t="shared" si="49"/>
        <v>Fluid (stream)</v>
      </c>
      <c r="K597" s="1" t="str">
        <f t="shared" si="50"/>
        <v>Untreated Water</v>
      </c>
      <c r="O597">
        <v>6.4489999999999998</v>
      </c>
      <c r="P597">
        <v>410.3</v>
      </c>
      <c r="R597">
        <v>2.2799999999999998</v>
      </c>
      <c r="S597">
        <v>0.17100000000000001</v>
      </c>
      <c r="T597">
        <v>2.5000000000000001E-2</v>
      </c>
      <c r="U597">
        <v>0.36099999999999999</v>
      </c>
      <c r="V597">
        <v>1E-3</v>
      </c>
      <c r="W597">
        <v>1.03</v>
      </c>
    </row>
    <row r="598" spans="1:23" hidden="1" x14ac:dyDescent="0.3">
      <c r="A598" t="s">
        <v>2409</v>
      </c>
      <c r="B598" t="s">
        <v>2410</v>
      </c>
      <c r="C598" s="1" t="str">
        <f t="shared" si="47"/>
        <v>21:1132</v>
      </c>
      <c r="D598" s="1" t="str">
        <f t="shared" si="51"/>
        <v>21:0251</v>
      </c>
      <c r="E598" t="s">
        <v>2411</v>
      </c>
      <c r="F598" t="s">
        <v>2412</v>
      </c>
      <c r="H598">
        <v>65.639131300000003</v>
      </c>
      <c r="I598">
        <v>-133.5271224</v>
      </c>
      <c r="J598" s="1" t="str">
        <f t="shared" si="49"/>
        <v>Fluid (stream)</v>
      </c>
      <c r="K598" s="1" t="str">
        <f t="shared" si="50"/>
        <v>Untreated Water</v>
      </c>
      <c r="O598">
        <v>25.053000000000001</v>
      </c>
      <c r="P598">
        <v>46.4</v>
      </c>
      <c r="R598">
        <v>8.1359999999999992</v>
      </c>
      <c r="S598">
        <v>3.9129999999999998</v>
      </c>
      <c r="T598">
        <v>2.5000000000000001E-2</v>
      </c>
      <c r="U598">
        <v>2.609</v>
      </c>
      <c r="V598">
        <v>1E-3</v>
      </c>
      <c r="W598">
        <v>0.94499999999999995</v>
      </c>
    </row>
    <row r="599" spans="1:23" hidden="1" x14ac:dyDescent="0.3">
      <c r="A599" t="s">
        <v>2413</v>
      </c>
      <c r="B599" t="s">
        <v>2414</v>
      </c>
      <c r="C599" s="1" t="str">
        <f t="shared" si="47"/>
        <v>21:1132</v>
      </c>
      <c r="D599" s="1" t="str">
        <f t="shared" si="51"/>
        <v>21:0251</v>
      </c>
      <c r="E599" t="s">
        <v>2415</v>
      </c>
      <c r="F599" t="s">
        <v>2416</v>
      </c>
      <c r="H599">
        <v>65.698083800000006</v>
      </c>
      <c r="I599">
        <v>-133.6933081</v>
      </c>
      <c r="J599" s="1" t="str">
        <f t="shared" si="49"/>
        <v>Fluid (stream)</v>
      </c>
      <c r="K599" s="1" t="str">
        <f t="shared" si="50"/>
        <v>Untreated Water</v>
      </c>
      <c r="O599">
        <v>19.742999999999999</v>
      </c>
      <c r="P599">
        <v>179.4</v>
      </c>
      <c r="R599">
        <v>6.0410000000000004</v>
      </c>
      <c r="S599">
        <v>0.63300000000000001</v>
      </c>
      <c r="T599">
        <v>2.5000000000000001E-2</v>
      </c>
      <c r="U599">
        <v>2.194</v>
      </c>
      <c r="V599">
        <v>1E-3</v>
      </c>
      <c r="W599">
        <v>0.746</v>
      </c>
    </row>
    <row r="600" spans="1:23" hidden="1" x14ac:dyDescent="0.3">
      <c r="A600" t="s">
        <v>2417</v>
      </c>
      <c r="B600" t="s">
        <v>2418</v>
      </c>
      <c r="C600" s="1" t="str">
        <f t="shared" si="47"/>
        <v>21:1132</v>
      </c>
      <c r="D600" s="1" t="str">
        <f t="shared" si="51"/>
        <v>21:0251</v>
      </c>
      <c r="E600" t="s">
        <v>2419</v>
      </c>
      <c r="F600" t="s">
        <v>2420</v>
      </c>
      <c r="H600">
        <v>65.744347500000003</v>
      </c>
      <c r="I600">
        <v>-133.58318629999999</v>
      </c>
      <c r="J600" s="1" t="str">
        <f t="shared" si="49"/>
        <v>Fluid (stream)</v>
      </c>
      <c r="K600" s="1" t="str">
        <f t="shared" si="50"/>
        <v>Untreated Water</v>
      </c>
      <c r="O600">
        <v>21.983000000000001</v>
      </c>
      <c r="P600">
        <v>94.3</v>
      </c>
      <c r="R600">
        <v>7.367</v>
      </c>
      <c r="S600">
        <v>3.4</v>
      </c>
      <c r="T600">
        <v>2.5000000000000001E-2</v>
      </c>
      <c r="U600">
        <v>5.0869999999999997</v>
      </c>
      <c r="V600">
        <v>1E-3</v>
      </c>
      <c r="W600">
        <v>1.0229999999999999</v>
      </c>
    </row>
    <row r="601" spans="1:23" hidden="1" x14ac:dyDescent="0.3">
      <c r="A601" t="s">
        <v>2421</v>
      </c>
      <c r="B601" t="s">
        <v>2422</v>
      </c>
      <c r="C601" s="1" t="str">
        <f t="shared" si="47"/>
        <v>21:1132</v>
      </c>
      <c r="D601" s="1" t="str">
        <f t="shared" si="51"/>
        <v>21:0251</v>
      </c>
      <c r="E601" t="s">
        <v>2423</v>
      </c>
      <c r="F601" t="s">
        <v>2424</v>
      </c>
      <c r="H601">
        <v>65.793507000000005</v>
      </c>
      <c r="I601">
        <v>-133.37608270000001</v>
      </c>
      <c r="J601" s="1" t="str">
        <f t="shared" si="49"/>
        <v>Fluid (stream)</v>
      </c>
      <c r="K601" s="1" t="str">
        <f t="shared" si="50"/>
        <v>Untreated Water</v>
      </c>
      <c r="O601">
        <v>15.991</v>
      </c>
      <c r="P601">
        <v>312.39999999999998</v>
      </c>
      <c r="R601">
        <v>5.8209999999999997</v>
      </c>
      <c r="S601">
        <v>0.35599999999999998</v>
      </c>
      <c r="T601">
        <v>2.5000000000000001E-2</v>
      </c>
      <c r="U601">
        <v>1.3140000000000001</v>
      </c>
      <c r="V601">
        <v>1E-3</v>
      </c>
      <c r="W601">
        <v>0.80700000000000005</v>
      </c>
    </row>
    <row r="602" spans="1:23" hidden="1" x14ac:dyDescent="0.3">
      <c r="A602" t="s">
        <v>2425</v>
      </c>
      <c r="B602" t="s">
        <v>2426</v>
      </c>
      <c r="C602" s="1" t="str">
        <f t="shared" si="47"/>
        <v>21:1132</v>
      </c>
      <c r="D602" s="1" t="str">
        <f t="shared" si="51"/>
        <v>21:0251</v>
      </c>
      <c r="E602" t="s">
        <v>2427</v>
      </c>
      <c r="F602" t="s">
        <v>2428</v>
      </c>
      <c r="H602">
        <v>65.786262100000002</v>
      </c>
      <c r="I602">
        <v>-133.51846789999999</v>
      </c>
      <c r="J602" s="1" t="str">
        <f t="shared" si="49"/>
        <v>Fluid (stream)</v>
      </c>
      <c r="K602" s="1" t="str">
        <f t="shared" si="50"/>
        <v>Untreated Water</v>
      </c>
      <c r="O602">
        <v>28.126000000000001</v>
      </c>
      <c r="P602">
        <v>57.6</v>
      </c>
      <c r="R602">
        <v>8.875</v>
      </c>
      <c r="S602">
        <v>0.80300000000000005</v>
      </c>
      <c r="T602">
        <v>2.5000000000000001E-2</v>
      </c>
      <c r="U602">
        <v>6.3940000000000001</v>
      </c>
      <c r="V602">
        <v>1E-3</v>
      </c>
      <c r="W602">
        <v>1.2909999999999999</v>
      </c>
    </row>
    <row r="603" spans="1:23" hidden="1" x14ac:dyDescent="0.3">
      <c r="A603" t="s">
        <v>2429</v>
      </c>
      <c r="B603" t="s">
        <v>2430</v>
      </c>
      <c r="C603" s="1" t="str">
        <f t="shared" si="47"/>
        <v>21:1132</v>
      </c>
      <c r="D603" s="1" t="str">
        <f t="shared" si="51"/>
        <v>21:0251</v>
      </c>
      <c r="E603" t="s">
        <v>2431</v>
      </c>
      <c r="F603" t="s">
        <v>2432</v>
      </c>
      <c r="H603">
        <v>65.880995200000001</v>
      </c>
      <c r="I603">
        <v>-133.55589140000001</v>
      </c>
      <c r="J603" s="1" t="str">
        <f t="shared" si="49"/>
        <v>Fluid (stream)</v>
      </c>
      <c r="K603" s="1" t="str">
        <f t="shared" si="50"/>
        <v>Untreated Water</v>
      </c>
      <c r="O603">
        <v>63.151000000000003</v>
      </c>
      <c r="P603">
        <v>2.5</v>
      </c>
      <c r="R603">
        <v>20.919</v>
      </c>
      <c r="S603">
        <v>19.355</v>
      </c>
      <c r="T603">
        <v>2.5000000000000001E-2</v>
      </c>
      <c r="U603">
        <v>34.738</v>
      </c>
      <c r="V603">
        <v>1E-3</v>
      </c>
      <c r="W603">
        <v>1.208</v>
      </c>
    </row>
    <row r="604" spans="1:23" hidden="1" x14ac:dyDescent="0.3">
      <c r="A604" t="s">
        <v>2433</v>
      </c>
      <c r="B604" t="s">
        <v>2434</v>
      </c>
      <c r="C604" s="1" t="str">
        <f t="shared" si="47"/>
        <v>21:1132</v>
      </c>
      <c r="D604" s="1" t="str">
        <f t="shared" si="51"/>
        <v>21:0251</v>
      </c>
      <c r="E604" t="s">
        <v>2435</v>
      </c>
      <c r="F604" t="s">
        <v>2436</v>
      </c>
      <c r="H604">
        <v>65.908685599999998</v>
      </c>
      <c r="I604">
        <v>-133.4675723</v>
      </c>
      <c r="J604" s="1" t="str">
        <f t="shared" si="49"/>
        <v>Fluid (stream)</v>
      </c>
      <c r="K604" s="1" t="str">
        <f t="shared" si="50"/>
        <v>Untreated Water</v>
      </c>
      <c r="O604">
        <v>40.762</v>
      </c>
      <c r="P604">
        <v>67.2</v>
      </c>
      <c r="R604">
        <v>13.473000000000001</v>
      </c>
      <c r="S604">
        <v>24</v>
      </c>
      <c r="T604">
        <v>2.5000000000000001E-2</v>
      </c>
      <c r="U604">
        <v>23.265000000000001</v>
      </c>
      <c r="V604">
        <v>1E-3</v>
      </c>
      <c r="W604">
        <v>1.49</v>
      </c>
    </row>
    <row r="605" spans="1:23" hidden="1" x14ac:dyDescent="0.3">
      <c r="A605" t="s">
        <v>2437</v>
      </c>
      <c r="B605" t="s">
        <v>2438</v>
      </c>
      <c r="C605" s="1" t="str">
        <f t="shared" si="47"/>
        <v>21:1132</v>
      </c>
      <c r="D605" s="1" t="str">
        <f t="shared" si="51"/>
        <v>21:0251</v>
      </c>
      <c r="E605" t="s">
        <v>2439</v>
      </c>
      <c r="F605" t="s">
        <v>2440</v>
      </c>
      <c r="H605">
        <v>65.875743200000002</v>
      </c>
      <c r="I605">
        <v>-133.08652480000001</v>
      </c>
      <c r="J605" s="1" t="str">
        <f t="shared" si="49"/>
        <v>Fluid (stream)</v>
      </c>
      <c r="K605" s="1" t="str">
        <f t="shared" si="50"/>
        <v>Untreated Water</v>
      </c>
      <c r="O605">
        <v>21.713000000000001</v>
      </c>
      <c r="P605">
        <v>495.1</v>
      </c>
      <c r="R605">
        <v>10.321999999999999</v>
      </c>
      <c r="S605">
        <v>19.256</v>
      </c>
      <c r="T605">
        <v>2.5000000000000001E-2</v>
      </c>
      <c r="U605">
        <v>19.788</v>
      </c>
      <c r="V605">
        <v>1E-3</v>
      </c>
      <c r="W605">
        <v>1.2</v>
      </c>
    </row>
    <row r="606" spans="1:23" hidden="1" x14ac:dyDescent="0.3">
      <c r="A606" t="s">
        <v>2441</v>
      </c>
      <c r="B606" t="s">
        <v>2442</v>
      </c>
      <c r="C606" s="1" t="str">
        <f t="shared" si="47"/>
        <v>21:1132</v>
      </c>
      <c r="D606" s="1" t="str">
        <f t="shared" si="51"/>
        <v>21:0251</v>
      </c>
      <c r="E606" t="s">
        <v>2443</v>
      </c>
      <c r="F606" t="s">
        <v>2444</v>
      </c>
      <c r="H606">
        <v>65.846083100000001</v>
      </c>
      <c r="I606">
        <v>-133.10698160000001</v>
      </c>
      <c r="J606" s="1" t="str">
        <f t="shared" si="49"/>
        <v>Fluid (stream)</v>
      </c>
      <c r="K606" s="1" t="str">
        <f t="shared" si="50"/>
        <v>Untreated Water</v>
      </c>
      <c r="O606">
        <v>3.4980000000000002</v>
      </c>
      <c r="P606">
        <v>459.9</v>
      </c>
      <c r="R606">
        <v>1.0580000000000001</v>
      </c>
      <c r="S606">
        <v>0.151</v>
      </c>
      <c r="T606">
        <v>2.5000000000000001E-2</v>
      </c>
      <c r="U606">
        <v>0.46899999999999997</v>
      </c>
      <c r="V606">
        <v>1E-3</v>
      </c>
      <c r="W606">
        <v>1.1779999999999999</v>
      </c>
    </row>
    <row r="607" spans="1:23" hidden="1" x14ac:dyDescent="0.3">
      <c r="A607" t="s">
        <v>2445</v>
      </c>
      <c r="B607" t="s">
        <v>2446</v>
      </c>
      <c r="C607" s="1" t="str">
        <f t="shared" si="47"/>
        <v>21:1132</v>
      </c>
      <c r="D607" s="1" t="str">
        <f t="shared" si="51"/>
        <v>21:0251</v>
      </c>
      <c r="E607" t="s">
        <v>2447</v>
      </c>
      <c r="F607" t="s">
        <v>2448</v>
      </c>
      <c r="H607">
        <v>65.842416</v>
      </c>
      <c r="I607">
        <v>-133.43119429999999</v>
      </c>
      <c r="J607" s="1" t="str">
        <f t="shared" si="49"/>
        <v>Fluid (stream)</v>
      </c>
      <c r="K607" s="1" t="str">
        <f t="shared" si="50"/>
        <v>Untreated Water</v>
      </c>
      <c r="O607">
        <v>12.071999999999999</v>
      </c>
      <c r="P607">
        <v>169.4</v>
      </c>
      <c r="R607">
        <v>3.8090000000000002</v>
      </c>
      <c r="S607">
        <v>0.214</v>
      </c>
      <c r="T607">
        <v>2.5000000000000001E-2</v>
      </c>
      <c r="U607">
        <v>0.69699999999999995</v>
      </c>
      <c r="V607">
        <v>1E-3</v>
      </c>
      <c r="W607">
        <v>1.2330000000000001</v>
      </c>
    </row>
    <row r="608" spans="1:23" hidden="1" x14ac:dyDescent="0.3">
      <c r="A608" t="s">
        <v>2449</v>
      </c>
      <c r="B608" t="s">
        <v>2450</v>
      </c>
      <c r="C608" s="1" t="str">
        <f t="shared" si="47"/>
        <v>21:1132</v>
      </c>
      <c r="D608" s="1" t="str">
        <f t="shared" si="51"/>
        <v>21:0251</v>
      </c>
      <c r="E608" t="s">
        <v>2451</v>
      </c>
      <c r="F608" t="s">
        <v>2452</v>
      </c>
      <c r="H608">
        <v>65.847329700000003</v>
      </c>
      <c r="I608">
        <v>-132.9545273</v>
      </c>
      <c r="J608" s="1" t="str">
        <f t="shared" si="49"/>
        <v>Fluid (stream)</v>
      </c>
      <c r="K608" s="1" t="str">
        <f t="shared" si="50"/>
        <v>Untreated Water</v>
      </c>
      <c r="O608">
        <v>26.427</v>
      </c>
      <c r="P608">
        <v>193.6</v>
      </c>
      <c r="R608">
        <v>20.754999999999999</v>
      </c>
      <c r="S608">
        <v>29.236999999999998</v>
      </c>
      <c r="T608">
        <v>2.5000000000000001E-2</v>
      </c>
      <c r="U608">
        <v>58.368000000000002</v>
      </c>
      <c r="V608">
        <v>1E-3</v>
      </c>
      <c r="W608">
        <v>2.367</v>
      </c>
    </row>
    <row r="609" spans="1:23" hidden="1" x14ac:dyDescent="0.3">
      <c r="A609" t="s">
        <v>2453</v>
      </c>
      <c r="B609" t="s">
        <v>2454</v>
      </c>
      <c r="C609" s="1" t="str">
        <f t="shared" si="47"/>
        <v>21:1132</v>
      </c>
      <c r="D609" s="1" t="str">
        <f t="shared" si="51"/>
        <v>21:0251</v>
      </c>
      <c r="E609" t="s">
        <v>2455</v>
      </c>
      <c r="F609" t="s">
        <v>2456</v>
      </c>
      <c r="H609">
        <v>65.785265100000004</v>
      </c>
      <c r="I609">
        <v>-132.8717063</v>
      </c>
      <c r="J609" s="1" t="str">
        <f t="shared" si="49"/>
        <v>Fluid (stream)</v>
      </c>
      <c r="K609" s="1" t="str">
        <f t="shared" si="50"/>
        <v>Untreated Water</v>
      </c>
      <c r="O609">
        <v>7.3449999999999998</v>
      </c>
      <c r="P609">
        <v>264.10000000000002</v>
      </c>
      <c r="R609">
        <v>4.0650000000000004</v>
      </c>
      <c r="S609">
        <v>3.0910000000000002</v>
      </c>
      <c r="T609">
        <v>2.5000000000000001E-2</v>
      </c>
      <c r="U609">
        <v>6.5229999999999997</v>
      </c>
      <c r="V609">
        <v>1E-3</v>
      </c>
      <c r="W609">
        <v>1.5249999999999999</v>
      </c>
    </row>
    <row r="610" spans="1:23" hidden="1" x14ac:dyDescent="0.3">
      <c r="A610" t="s">
        <v>2457</v>
      </c>
      <c r="B610" t="s">
        <v>2458</v>
      </c>
      <c r="C610" s="1" t="str">
        <f t="shared" si="47"/>
        <v>21:1132</v>
      </c>
      <c r="D610" s="1" t="str">
        <f t="shared" si="51"/>
        <v>21:0251</v>
      </c>
      <c r="E610" t="s">
        <v>2459</v>
      </c>
      <c r="F610" t="s">
        <v>2460</v>
      </c>
      <c r="H610">
        <v>65.785201400000005</v>
      </c>
      <c r="I610">
        <v>-132.90285990000001</v>
      </c>
      <c r="J610" s="1" t="str">
        <f t="shared" si="49"/>
        <v>Fluid (stream)</v>
      </c>
      <c r="K610" s="1" t="str">
        <f t="shared" si="50"/>
        <v>Untreated Water</v>
      </c>
      <c r="O610">
        <v>6.1539999999999999</v>
      </c>
      <c r="P610">
        <v>514.5</v>
      </c>
      <c r="R610">
        <v>3.2170000000000001</v>
      </c>
      <c r="S610">
        <v>19.893999999999998</v>
      </c>
      <c r="T610">
        <v>2.5000000000000001E-2</v>
      </c>
      <c r="U610">
        <v>6.68</v>
      </c>
      <c r="V610">
        <v>1E-3</v>
      </c>
      <c r="W610">
        <v>1.038</v>
      </c>
    </row>
    <row r="611" spans="1:23" hidden="1" x14ac:dyDescent="0.3">
      <c r="A611" t="s">
        <v>2461</v>
      </c>
      <c r="B611" t="s">
        <v>2462</v>
      </c>
      <c r="C611" s="1" t="str">
        <f t="shared" si="47"/>
        <v>21:1132</v>
      </c>
      <c r="D611" s="1" t="str">
        <f t="shared" si="51"/>
        <v>21:0251</v>
      </c>
      <c r="E611" t="s">
        <v>2463</v>
      </c>
      <c r="F611" t="s">
        <v>2464</v>
      </c>
      <c r="H611">
        <v>65.743082799999996</v>
      </c>
      <c r="I611">
        <v>-133.0510894</v>
      </c>
      <c r="J611" s="1" t="str">
        <f t="shared" si="49"/>
        <v>Fluid (stream)</v>
      </c>
      <c r="K611" s="1" t="str">
        <f t="shared" si="50"/>
        <v>Untreated Water</v>
      </c>
      <c r="O611">
        <v>27.125</v>
      </c>
      <c r="P611">
        <v>11.5</v>
      </c>
      <c r="R611">
        <v>8.9109999999999996</v>
      </c>
      <c r="S611">
        <v>0.41099999999999998</v>
      </c>
      <c r="T611">
        <v>2.5000000000000001E-2</v>
      </c>
      <c r="U611">
        <v>2.6080000000000001</v>
      </c>
      <c r="V611">
        <v>1E-3</v>
      </c>
      <c r="W611">
        <v>1.095</v>
      </c>
    </row>
    <row r="612" spans="1:23" hidden="1" x14ac:dyDescent="0.3">
      <c r="A612" t="s">
        <v>2465</v>
      </c>
      <c r="B612" t="s">
        <v>2466</v>
      </c>
      <c r="C612" s="1" t="str">
        <f t="shared" si="47"/>
        <v>21:1132</v>
      </c>
      <c r="D612" s="1" t="str">
        <f t="shared" si="51"/>
        <v>21:0251</v>
      </c>
      <c r="E612" t="s">
        <v>2467</v>
      </c>
      <c r="F612" t="s">
        <v>2468</v>
      </c>
      <c r="H612">
        <v>65.715280199999995</v>
      </c>
      <c r="I612">
        <v>-133.3287899</v>
      </c>
      <c r="J612" s="1" t="str">
        <f t="shared" si="49"/>
        <v>Fluid (stream)</v>
      </c>
      <c r="K612" s="1" t="str">
        <f t="shared" si="50"/>
        <v>Untreated Water</v>
      </c>
      <c r="O612">
        <v>57.939</v>
      </c>
      <c r="P612">
        <v>2.5</v>
      </c>
      <c r="R612">
        <v>17.783000000000001</v>
      </c>
      <c r="S612">
        <v>2.6040000000000001</v>
      </c>
      <c r="T612">
        <v>2.5000000000000001E-2</v>
      </c>
      <c r="U612">
        <v>22.138999999999999</v>
      </c>
      <c r="V612">
        <v>1E-3</v>
      </c>
      <c r="W612">
        <v>1.238</v>
      </c>
    </row>
    <row r="613" spans="1:23" hidden="1" x14ac:dyDescent="0.3">
      <c r="A613" t="s">
        <v>2469</v>
      </c>
      <c r="B613" t="s">
        <v>2470</v>
      </c>
      <c r="C613" s="1" t="str">
        <f t="shared" si="47"/>
        <v>21:1132</v>
      </c>
      <c r="D613" s="1" t="str">
        <f t="shared" si="51"/>
        <v>21:0251</v>
      </c>
      <c r="E613" t="s">
        <v>2471</v>
      </c>
      <c r="F613" t="s">
        <v>2472</v>
      </c>
      <c r="H613">
        <v>65.604541400000002</v>
      </c>
      <c r="I613">
        <v>-133.21355879999999</v>
      </c>
      <c r="J613" s="1" t="str">
        <f t="shared" si="49"/>
        <v>Fluid (stream)</v>
      </c>
      <c r="K613" s="1" t="str">
        <f t="shared" si="50"/>
        <v>Untreated Water</v>
      </c>
      <c r="O613">
        <v>22.163</v>
      </c>
      <c r="P613">
        <v>72.900000000000006</v>
      </c>
      <c r="R613">
        <v>11.305</v>
      </c>
      <c r="S613">
        <v>1.5409999999999999</v>
      </c>
      <c r="T613">
        <v>2.5000000000000001E-2</v>
      </c>
      <c r="U613">
        <v>11.023999999999999</v>
      </c>
      <c r="V613">
        <v>1E-3</v>
      </c>
      <c r="W613">
        <v>1.4119999999999999</v>
      </c>
    </row>
    <row r="614" spans="1:23" hidden="1" x14ac:dyDescent="0.3">
      <c r="A614" t="s">
        <v>2473</v>
      </c>
      <c r="B614" t="s">
        <v>2474</v>
      </c>
      <c r="C614" s="1" t="str">
        <f t="shared" si="47"/>
        <v>21:1132</v>
      </c>
      <c r="D614" s="1" t="str">
        <f t="shared" si="51"/>
        <v>21:0251</v>
      </c>
      <c r="E614" t="s">
        <v>2475</v>
      </c>
      <c r="F614" t="s">
        <v>2476</v>
      </c>
      <c r="H614">
        <v>65.660838299999995</v>
      </c>
      <c r="I614">
        <v>-133.19896030000001</v>
      </c>
      <c r="J614" s="1" t="str">
        <f t="shared" si="49"/>
        <v>Fluid (stream)</v>
      </c>
      <c r="K614" s="1" t="str">
        <f t="shared" si="50"/>
        <v>Untreated Water</v>
      </c>
      <c r="O614">
        <v>21.187999999999999</v>
      </c>
      <c r="P614">
        <v>18.899999999999999</v>
      </c>
      <c r="R614">
        <v>7.1310000000000002</v>
      </c>
      <c r="S614">
        <v>0.19</v>
      </c>
      <c r="T614">
        <v>2.5000000000000001E-2</v>
      </c>
      <c r="U614">
        <v>0.52100000000000002</v>
      </c>
      <c r="V614">
        <v>1E-3</v>
      </c>
      <c r="W614">
        <v>0.65900000000000003</v>
      </c>
    </row>
    <row r="615" spans="1:23" hidden="1" x14ac:dyDescent="0.3">
      <c r="A615" t="s">
        <v>2477</v>
      </c>
      <c r="B615" t="s">
        <v>2478</v>
      </c>
      <c r="C615" s="1" t="str">
        <f t="shared" si="47"/>
        <v>21:1132</v>
      </c>
      <c r="D615" s="1" t="str">
        <f t="shared" si="51"/>
        <v>21:0251</v>
      </c>
      <c r="E615" t="s">
        <v>2479</v>
      </c>
      <c r="F615" t="s">
        <v>2480</v>
      </c>
      <c r="H615">
        <v>65.619554699999995</v>
      </c>
      <c r="I615">
        <v>-133.02786140000001</v>
      </c>
      <c r="J615" s="1" t="str">
        <f t="shared" si="49"/>
        <v>Fluid (stream)</v>
      </c>
      <c r="K615" s="1" t="str">
        <f t="shared" si="50"/>
        <v>Untreated Water</v>
      </c>
      <c r="O615">
        <v>24.994</v>
      </c>
      <c r="P615">
        <v>9</v>
      </c>
      <c r="R615">
        <v>9.2530000000000001</v>
      </c>
      <c r="S615">
        <v>1.2490000000000001</v>
      </c>
      <c r="T615">
        <v>2.5000000000000001E-2</v>
      </c>
      <c r="U615">
        <v>2.302</v>
      </c>
      <c r="V615">
        <v>1E-3</v>
      </c>
      <c r="W615">
        <v>0.77400000000000002</v>
      </c>
    </row>
    <row r="616" spans="1:23" hidden="1" x14ac:dyDescent="0.3">
      <c r="A616" t="s">
        <v>2481</v>
      </c>
      <c r="B616" t="s">
        <v>2482</v>
      </c>
      <c r="C616" s="1" t="str">
        <f t="shared" si="47"/>
        <v>21:1132</v>
      </c>
      <c r="D616" s="1" t="str">
        <f t="shared" si="51"/>
        <v>21:0251</v>
      </c>
      <c r="E616" t="s">
        <v>2483</v>
      </c>
      <c r="F616" t="s">
        <v>2484</v>
      </c>
      <c r="H616">
        <v>65.584146099999998</v>
      </c>
      <c r="I616">
        <v>-133.010525</v>
      </c>
      <c r="J616" s="1" t="str">
        <f t="shared" si="49"/>
        <v>Fluid (stream)</v>
      </c>
      <c r="K616" s="1" t="str">
        <f t="shared" si="50"/>
        <v>Untreated Water</v>
      </c>
      <c r="O616">
        <v>19.443999999999999</v>
      </c>
      <c r="P616">
        <v>165.5</v>
      </c>
      <c r="R616">
        <v>7.52</v>
      </c>
      <c r="S616">
        <v>1.208</v>
      </c>
      <c r="T616">
        <v>2.5000000000000001E-2</v>
      </c>
      <c r="U616">
        <v>1.7210000000000001</v>
      </c>
      <c r="V616">
        <v>1E-3</v>
      </c>
      <c r="W616">
        <v>0.69199999999999995</v>
      </c>
    </row>
    <row r="617" spans="1:23" hidden="1" x14ac:dyDescent="0.3">
      <c r="A617" t="s">
        <v>2485</v>
      </c>
      <c r="B617" t="s">
        <v>2486</v>
      </c>
      <c r="C617" s="1" t="str">
        <f t="shared" si="47"/>
        <v>21:1132</v>
      </c>
      <c r="D617" s="1" t="str">
        <f t="shared" si="51"/>
        <v>21:0251</v>
      </c>
      <c r="E617" t="s">
        <v>2487</v>
      </c>
      <c r="F617" t="s">
        <v>2488</v>
      </c>
      <c r="H617">
        <v>65.552184800000006</v>
      </c>
      <c r="I617">
        <v>-133.13522359999999</v>
      </c>
      <c r="J617" s="1" t="str">
        <f t="shared" si="49"/>
        <v>Fluid (stream)</v>
      </c>
      <c r="K617" s="1" t="str">
        <f t="shared" si="50"/>
        <v>Untreated Water</v>
      </c>
      <c r="O617">
        <v>22.222999999999999</v>
      </c>
      <c r="P617">
        <v>45.5</v>
      </c>
      <c r="R617">
        <v>8.4719999999999995</v>
      </c>
      <c r="S617">
        <v>0.438</v>
      </c>
      <c r="T617">
        <v>2.5000000000000001E-2</v>
      </c>
      <c r="U617">
        <v>5.2590000000000003</v>
      </c>
      <c r="V617">
        <v>1E-3</v>
      </c>
      <c r="W617">
        <v>1.19</v>
      </c>
    </row>
    <row r="618" spans="1:23" hidden="1" x14ac:dyDescent="0.3">
      <c r="A618" t="s">
        <v>2489</v>
      </c>
      <c r="B618" t="s">
        <v>2490</v>
      </c>
      <c r="C618" s="1" t="str">
        <f t="shared" si="47"/>
        <v>21:1132</v>
      </c>
      <c r="D618" s="1" t="str">
        <f t="shared" si="51"/>
        <v>21:0251</v>
      </c>
      <c r="E618" t="s">
        <v>2491</v>
      </c>
      <c r="F618" t="s">
        <v>2492</v>
      </c>
      <c r="H618">
        <v>65.505645700000002</v>
      </c>
      <c r="I618">
        <v>-133.0944763</v>
      </c>
      <c r="J618" s="1" t="str">
        <f t="shared" si="49"/>
        <v>Fluid (stream)</v>
      </c>
      <c r="K618" s="1" t="str">
        <f t="shared" si="50"/>
        <v>Untreated Water</v>
      </c>
      <c r="O618">
        <v>25.204000000000001</v>
      </c>
      <c r="P618">
        <v>2.5</v>
      </c>
      <c r="R618">
        <v>9.4939999999999998</v>
      </c>
      <c r="S618">
        <v>0.124</v>
      </c>
      <c r="T618">
        <v>2.5000000000000001E-2</v>
      </c>
      <c r="U618">
        <v>3.8039999999999998</v>
      </c>
      <c r="V618">
        <v>1E-3</v>
      </c>
      <c r="W618">
        <v>0.505</v>
      </c>
    </row>
    <row r="619" spans="1:23" hidden="1" x14ac:dyDescent="0.3">
      <c r="A619" t="s">
        <v>2493</v>
      </c>
      <c r="B619" t="s">
        <v>2494</v>
      </c>
      <c r="C619" s="1" t="str">
        <f t="shared" si="47"/>
        <v>21:1132</v>
      </c>
      <c r="D619" s="1" t="str">
        <f t="shared" si="51"/>
        <v>21:0251</v>
      </c>
      <c r="E619" t="s">
        <v>2495</v>
      </c>
      <c r="F619" t="s">
        <v>2496</v>
      </c>
      <c r="H619">
        <v>65.509760799999995</v>
      </c>
      <c r="I619">
        <v>-132.77248209999999</v>
      </c>
      <c r="J619" s="1" t="str">
        <f t="shared" si="49"/>
        <v>Fluid (stream)</v>
      </c>
      <c r="K619" s="1" t="str">
        <f t="shared" si="50"/>
        <v>Untreated Water</v>
      </c>
      <c r="O619">
        <v>20.146000000000001</v>
      </c>
      <c r="P619">
        <v>2.5</v>
      </c>
      <c r="R619">
        <v>6.7949999999999999</v>
      </c>
      <c r="S619">
        <v>2.5000000000000001E-2</v>
      </c>
      <c r="T619">
        <v>2.5000000000000001E-2</v>
      </c>
      <c r="U619">
        <v>0.45400000000000001</v>
      </c>
      <c r="V619">
        <v>1E-3</v>
      </c>
      <c r="W619">
        <v>0.3</v>
      </c>
    </row>
    <row r="620" spans="1:23" hidden="1" x14ac:dyDescent="0.3">
      <c r="A620" t="s">
        <v>2497</v>
      </c>
      <c r="B620" t="s">
        <v>2498</v>
      </c>
      <c r="C620" s="1" t="str">
        <f t="shared" si="47"/>
        <v>21:1132</v>
      </c>
      <c r="D620" s="1" t="str">
        <f t="shared" si="51"/>
        <v>21:0251</v>
      </c>
      <c r="E620" t="s">
        <v>2499</v>
      </c>
      <c r="F620" t="s">
        <v>2500</v>
      </c>
      <c r="H620">
        <v>65.5614384</v>
      </c>
      <c r="I620">
        <v>-132.53631010000001</v>
      </c>
      <c r="J620" s="1" t="str">
        <f t="shared" si="49"/>
        <v>Fluid (stream)</v>
      </c>
      <c r="K620" s="1" t="str">
        <f t="shared" si="50"/>
        <v>Untreated Water</v>
      </c>
      <c r="O620">
        <v>51.500999999999998</v>
      </c>
      <c r="P620">
        <v>549.29999999999995</v>
      </c>
      <c r="R620">
        <v>16.164999999999999</v>
      </c>
      <c r="S620">
        <v>6.6459999999999999</v>
      </c>
      <c r="T620">
        <v>2.5000000000000001E-2</v>
      </c>
      <c r="U620">
        <v>36.667999999999999</v>
      </c>
      <c r="V620">
        <v>1E-3</v>
      </c>
      <c r="W620">
        <v>1.167</v>
      </c>
    </row>
    <row r="621" spans="1:23" hidden="1" x14ac:dyDescent="0.3">
      <c r="A621" t="s">
        <v>2501</v>
      </c>
      <c r="B621" t="s">
        <v>2502</v>
      </c>
      <c r="C621" s="1" t="str">
        <f t="shared" si="47"/>
        <v>21:1132</v>
      </c>
      <c r="D621" s="1" t="str">
        <f t="shared" si="51"/>
        <v>21:0251</v>
      </c>
      <c r="E621" t="s">
        <v>2503</v>
      </c>
      <c r="F621" t="s">
        <v>2504</v>
      </c>
      <c r="H621">
        <v>65.617425299999994</v>
      </c>
      <c r="I621">
        <v>-132.3733665</v>
      </c>
      <c r="J621" s="1" t="str">
        <f t="shared" si="49"/>
        <v>Fluid (stream)</v>
      </c>
      <c r="K621" s="1" t="str">
        <f t="shared" si="50"/>
        <v>Untreated Water</v>
      </c>
      <c r="O621">
        <v>6.1710000000000003</v>
      </c>
      <c r="P621">
        <v>167.4</v>
      </c>
      <c r="R621">
        <v>2.4780000000000002</v>
      </c>
      <c r="S621">
        <v>0.157</v>
      </c>
      <c r="T621">
        <v>2.5000000000000001E-2</v>
      </c>
      <c r="U621">
        <v>0.218</v>
      </c>
      <c r="V621">
        <v>1E-3</v>
      </c>
      <c r="W621">
        <v>0.48799999999999999</v>
      </c>
    </row>
    <row r="622" spans="1:23" hidden="1" x14ac:dyDescent="0.3">
      <c r="A622" t="s">
        <v>2505</v>
      </c>
      <c r="B622" t="s">
        <v>2506</v>
      </c>
      <c r="C622" s="1" t="str">
        <f t="shared" si="47"/>
        <v>21:1132</v>
      </c>
      <c r="D622" s="1" t="str">
        <f t="shared" si="51"/>
        <v>21:0251</v>
      </c>
      <c r="E622" t="s">
        <v>2507</v>
      </c>
      <c r="F622" t="s">
        <v>2508</v>
      </c>
      <c r="H622">
        <v>65.512196500000002</v>
      </c>
      <c r="I622">
        <v>-132.33297820000001</v>
      </c>
      <c r="J622" s="1" t="str">
        <f t="shared" si="49"/>
        <v>Fluid (stream)</v>
      </c>
      <c r="K622" s="1" t="str">
        <f t="shared" si="50"/>
        <v>Untreated Water</v>
      </c>
      <c r="O622">
        <v>44.198999999999998</v>
      </c>
      <c r="P622">
        <v>2.5</v>
      </c>
      <c r="R622">
        <v>13.099</v>
      </c>
      <c r="S622">
        <v>0.30099999999999999</v>
      </c>
      <c r="T622">
        <v>2.5000000000000001E-2</v>
      </c>
      <c r="U622">
        <v>2.4510000000000001</v>
      </c>
      <c r="V622">
        <v>1E-3</v>
      </c>
      <c r="W622">
        <v>0.88700000000000001</v>
      </c>
    </row>
    <row r="623" spans="1:23" hidden="1" x14ac:dyDescent="0.3">
      <c r="A623" t="s">
        <v>2509</v>
      </c>
      <c r="B623" t="s">
        <v>2510</v>
      </c>
      <c r="C623" s="1" t="str">
        <f t="shared" si="47"/>
        <v>21:1132</v>
      </c>
      <c r="D623" s="1" t="str">
        <f t="shared" si="51"/>
        <v>21:0251</v>
      </c>
      <c r="E623" t="s">
        <v>2511</v>
      </c>
      <c r="F623" t="s">
        <v>2512</v>
      </c>
      <c r="H623">
        <v>65.427645799999993</v>
      </c>
      <c r="I623">
        <v>-132.43580349999999</v>
      </c>
      <c r="J623" s="1" t="str">
        <f t="shared" si="49"/>
        <v>Fluid (stream)</v>
      </c>
      <c r="K623" s="1" t="str">
        <f t="shared" si="50"/>
        <v>Untreated Water</v>
      </c>
      <c r="O623">
        <v>36.787999999999997</v>
      </c>
      <c r="P623">
        <v>2.5</v>
      </c>
      <c r="R623">
        <v>20.573</v>
      </c>
      <c r="S623">
        <v>0.40100000000000002</v>
      </c>
      <c r="T623">
        <v>2.5000000000000001E-2</v>
      </c>
      <c r="U623">
        <v>20.199000000000002</v>
      </c>
      <c r="V623">
        <v>1E-3</v>
      </c>
      <c r="W623">
        <v>0.78800000000000003</v>
      </c>
    </row>
    <row r="624" spans="1:23" hidden="1" x14ac:dyDescent="0.3">
      <c r="A624" t="s">
        <v>2513</v>
      </c>
      <c r="B624" t="s">
        <v>2514</v>
      </c>
      <c r="C624" s="1" t="str">
        <f t="shared" si="47"/>
        <v>21:1132</v>
      </c>
      <c r="D624" s="1" t="str">
        <f>HYPERLINK("http://geochem.nrcan.gc.ca/cdogs/content/svy/svy_e.htm", "")</f>
        <v/>
      </c>
      <c r="J624" s="1" t="str">
        <f>HYPERLINK("http://geochem.nrcan.gc.ca/cdogs/content/kwd/kwd020000_e.htm", "Null")</f>
        <v>Null</v>
      </c>
      <c r="K624" t="s">
        <v>2515</v>
      </c>
      <c r="O624">
        <v>21.321999999999999</v>
      </c>
      <c r="P624">
        <v>2.5</v>
      </c>
      <c r="R624">
        <v>8.61</v>
      </c>
      <c r="S624">
        <v>0.11</v>
      </c>
      <c r="T624">
        <v>2.5000000000000001E-2</v>
      </c>
      <c r="U624">
        <v>2.3540000000000001</v>
      </c>
      <c r="V624">
        <v>1E-3</v>
      </c>
      <c r="W624">
        <v>0.68700000000000006</v>
      </c>
    </row>
    <row r="625" spans="1:23" hidden="1" x14ac:dyDescent="0.3">
      <c r="A625" t="s">
        <v>2516</v>
      </c>
      <c r="B625" t="s">
        <v>2517</v>
      </c>
      <c r="C625" s="1" t="str">
        <f t="shared" si="47"/>
        <v>21:1132</v>
      </c>
      <c r="D625" s="1" t="str">
        <f t="shared" ref="D625:D656" si="52">HYPERLINK("http://geochem.nrcan.gc.ca/cdogs/content/svy/svy210251_e.htm", "21:0251")</f>
        <v>21:0251</v>
      </c>
      <c r="E625" t="s">
        <v>2518</v>
      </c>
      <c r="F625" t="s">
        <v>2519</v>
      </c>
      <c r="H625">
        <v>65.512126600000002</v>
      </c>
      <c r="I625">
        <v>-132.5425195</v>
      </c>
      <c r="J625" s="1" t="str">
        <f t="shared" ref="J625:J656" si="53">HYPERLINK("http://geochem.nrcan.gc.ca/cdogs/content/kwd/kwd020018_e.htm", "Fluid (stream)")</f>
        <v>Fluid (stream)</v>
      </c>
      <c r="K625" s="1" t="str">
        <f t="shared" ref="K625:K656" si="54">HYPERLINK("http://geochem.nrcan.gc.ca/cdogs/content/kwd/kwd080007_e.htm", "Untreated Water")</f>
        <v>Untreated Water</v>
      </c>
      <c r="O625">
        <v>26.834</v>
      </c>
      <c r="P625">
        <v>2.5</v>
      </c>
      <c r="R625">
        <v>12.987</v>
      </c>
      <c r="S625">
        <v>8.4000000000000005E-2</v>
      </c>
      <c r="T625">
        <v>2.5000000000000001E-2</v>
      </c>
      <c r="U625">
        <v>10.789</v>
      </c>
      <c r="V625">
        <v>1E-3</v>
      </c>
      <c r="W625">
        <v>0.60199999999999998</v>
      </c>
    </row>
    <row r="626" spans="1:23" hidden="1" x14ac:dyDescent="0.3">
      <c r="A626" t="s">
        <v>2520</v>
      </c>
      <c r="B626" t="s">
        <v>2521</v>
      </c>
      <c r="C626" s="1" t="str">
        <f t="shared" si="47"/>
        <v>21:1132</v>
      </c>
      <c r="D626" s="1" t="str">
        <f t="shared" si="52"/>
        <v>21:0251</v>
      </c>
      <c r="E626" t="s">
        <v>2522</v>
      </c>
      <c r="F626" t="s">
        <v>2523</v>
      </c>
      <c r="H626">
        <v>65.487258600000004</v>
      </c>
      <c r="I626">
        <v>-132.80214670000001</v>
      </c>
      <c r="J626" s="1" t="str">
        <f t="shared" si="53"/>
        <v>Fluid (stream)</v>
      </c>
      <c r="K626" s="1" t="str">
        <f t="shared" si="54"/>
        <v>Untreated Water</v>
      </c>
      <c r="O626">
        <v>27.655000000000001</v>
      </c>
      <c r="P626">
        <v>2.5</v>
      </c>
      <c r="R626">
        <v>14.055</v>
      </c>
      <c r="S626">
        <v>0.20899999999999999</v>
      </c>
      <c r="T626">
        <v>2.5000000000000001E-2</v>
      </c>
      <c r="U626">
        <v>5.9219999999999997</v>
      </c>
      <c r="V626">
        <v>1E-3</v>
      </c>
      <c r="W626">
        <v>1.0720000000000001</v>
      </c>
    </row>
    <row r="627" spans="1:23" hidden="1" x14ac:dyDescent="0.3">
      <c r="A627" t="s">
        <v>2524</v>
      </c>
      <c r="B627" t="s">
        <v>2525</v>
      </c>
      <c r="C627" s="1" t="str">
        <f t="shared" ref="C627:C690" si="55">HYPERLINK("http://geochem.nrcan.gc.ca/cdogs/content/bdl/bdl211132_e.htm", "21:1132")</f>
        <v>21:1132</v>
      </c>
      <c r="D627" s="1" t="str">
        <f t="shared" si="52"/>
        <v>21:0251</v>
      </c>
      <c r="E627" t="s">
        <v>2526</v>
      </c>
      <c r="F627" t="s">
        <v>2527</v>
      </c>
      <c r="H627">
        <v>65.4320424</v>
      </c>
      <c r="I627">
        <v>-132.80757299999999</v>
      </c>
      <c r="J627" s="1" t="str">
        <f t="shared" si="53"/>
        <v>Fluid (stream)</v>
      </c>
      <c r="K627" s="1" t="str">
        <f t="shared" si="54"/>
        <v>Untreated Water</v>
      </c>
      <c r="O627">
        <v>37.473999999999997</v>
      </c>
      <c r="P627">
        <v>2.5</v>
      </c>
      <c r="R627">
        <v>13.063000000000001</v>
      </c>
      <c r="S627">
        <v>0.61599999999999999</v>
      </c>
      <c r="T627">
        <v>2.5000000000000001E-2</v>
      </c>
      <c r="U627">
        <v>10.467000000000001</v>
      </c>
      <c r="V627">
        <v>1E-3</v>
      </c>
      <c r="W627">
        <v>0.94399999999999995</v>
      </c>
    </row>
    <row r="628" spans="1:23" hidden="1" x14ac:dyDescent="0.3">
      <c r="A628" t="s">
        <v>2528</v>
      </c>
      <c r="B628" t="s">
        <v>2529</v>
      </c>
      <c r="C628" s="1" t="str">
        <f t="shared" si="55"/>
        <v>21:1132</v>
      </c>
      <c r="D628" s="1" t="str">
        <f t="shared" si="52"/>
        <v>21:0251</v>
      </c>
      <c r="E628" t="s">
        <v>2530</v>
      </c>
      <c r="F628" t="s">
        <v>2531</v>
      </c>
      <c r="H628">
        <v>65.508311899999995</v>
      </c>
      <c r="I628">
        <v>-132.6444534</v>
      </c>
      <c r="J628" s="1" t="str">
        <f t="shared" si="53"/>
        <v>Fluid (stream)</v>
      </c>
      <c r="K628" s="1" t="str">
        <f t="shared" si="54"/>
        <v>Untreated Water</v>
      </c>
      <c r="O628">
        <v>22.76</v>
      </c>
      <c r="P628">
        <v>2.5</v>
      </c>
      <c r="R628">
        <v>6.5620000000000003</v>
      </c>
      <c r="S628">
        <v>2.5000000000000001E-2</v>
      </c>
      <c r="T628">
        <v>2.5000000000000001E-2</v>
      </c>
      <c r="U628">
        <v>0.28299999999999997</v>
      </c>
      <c r="V628">
        <v>1E-3</v>
      </c>
      <c r="W628">
        <v>0.27200000000000002</v>
      </c>
    </row>
    <row r="629" spans="1:23" hidden="1" x14ac:dyDescent="0.3">
      <c r="A629" t="s">
        <v>2532</v>
      </c>
      <c r="B629" t="s">
        <v>2533</v>
      </c>
      <c r="C629" s="1" t="str">
        <f t="shared" si="55"/>
        <v>21:1132</v>
      </c>
      <c r="D629" s="1" t="str">
        <f t="shared" si="52"/>
        <v>21:0251</v>
      </c>
      <c r="E629" t="s">
        <v>2534</v>
      </c>
      <c r="F629" t="s">
        <v>2535</v>
      </c>
      <c r="H629">
        <v>65.470932700000006</v>
      </c>
      <c r="I629">
        <v>-132.91605670000001</v>
      </c>
      <c r="J629" s="1" t="str">
        <f t="shared" si="53"/>
        <v>Fluid (stream)</v>
      </c>
      <c r="K629" s="1" t="str">
        <f t="shared" si="54"/>
        <v>Untreated Water</v>
      </c>
      <c r="O629">
        <v>34.979999999999997</v>
      </c>
      <c r="P629">
        <v>2.5</v>
      </c>
      <c r="R629">
        <v>13.840999999999999</v>
      </c>
      <c r="S629">
        <v>0.16900000000000001</v>
      </c>
      <c r="T629">
        <v>2.5000000000000001E-2</v>
      </c>
      <c r="U629">
        <v>13.579000000000001</v>
      </c>
      <c r="V629">
        <v>1E-3</v>
      </c>
      <c r="W629">
        <v>0.92400000000000004</v>
      </c>
    </row>
    <row r="630" spans="1:23" hidden="1" x14ac:dyDescent="0.3">
      <c r="A630" t="s">
        <v>2536</v>
      </c>
      <c r="B630" t="s">
        <v>2537</v>
      </c>
      <c r="C630" s="1" t="str">
        <f t="shared" si="55"/>
        <v>21:1132</v>
      </c>
      <c r="D630" s="1" t="str">
        <f t="shared" si="52"/>
        <v>21:0251</v>
      </c>
      <c r="E630" t="s">
        <v>2538</v>
      </c>
      <c r="F630" t="s">
        <v>2539</v>
      </c>
      <c r="H630">
        <v>65.439765199999997</v>
      </c>
      <c r="I630">
        <v>-133.00647470000001</v>
      </c>
      <c r="J630" s="1" t="str">
        <f t="shared" si="53"/>
        <v>Fluid (stream)</v>
      </c>
      <c r="K630" s="1" t="str">
        <f t="shared" si="54"/>
        <v>Untreated Water</v>
      </c>
      <c r="O630">
        <v>41.353000000000002</v>
      </c>
      <c r="P630">
        <v>2.5</v>
      </c>
      <c r="R630">
        <v>13.388</v>
      </c>
      <c r="S630">
        <v>0.54200000000000004</v>
      </c>
      <c r="T630">
        <v>2.5000000000000001E-2</v>
      </c>
      <c r="U630">
        <v>14.614000000000001</v>
      </c>
      <c r="V630">
        <v>1E-3</v>
      </c>
      <c r="W630">
        <v>0.94499999999999995</v>
      </c>
    </row>
    <row r="631" spans="1:23" hidden="1" x14ac:dyDescent="0.3">
      <c r="A631" t="s">
        <v>2540</v>
      </c>
      <c r="B631" t="s">
        <v>2541</v>
      </c>
      <c r="C631" s="1" t="str">
        <f t="shared" si="55"/>
        <v>21:1132</v>
      </c>
      <c r="D631" s="1" t="str">
        <f t="shared" si="52"/>
        <v>21:0251</v>
      </c>
      <c r="E631" t="s">
        <v>2542</v>
      </c>
      <c r="F631" t="s">
        <v>2543</v>
      </c>
      <c r="H631">
        <v>65.378760900000003</v>
      </c>
      <c r="I631">
        <v>-132.8295578</v>
      </c>
      <c r="J631" s="1" t="str">
        <f t="shared" si="53"/>
        <v>Fluid (stream)</v>
      </c>
      <c r="K631" s="1" t="str">
        <f t="shared" si="54"/>
        <v>Untreated Water</v>
      </c>
      <c r="O631">
        <v>38.246000000000002</v>
      </c>
      <c r="P631">
        <v>2.5</v>
      </c>
      <c r="R631">
        <v>14.815</v>
      </c>
      <c r="S631">
        <v>0.49299999999999999</v>
      </c>
      <c r="T631">
        <v>2.5000000000000001E-2</v>
      </c>
      <c r="U631">
        <v>14.204000000000001</v>
      </c>
      <c r="V631">
        <v>1E-3</v>
      </c>
      <c r="W631">
        <v>0.94299999999999995</v>
      </c>
    </row>
    <row r="632" spans="1:23" hidden="1" x14ac:dyDescent="0.3">
      <c r="A632" t="s">
        <v>2544</v>
      </c>
      <c r="B632" t="s">
        <v>2545</v>
      </c>
      <c r="C632" s="1" t="str">
        <f t="shared" si="55"/>
        <v>21:1132</v>
      </c>
      <c r="D632" s="1" t="str">
        <f t="shared" si="52"/>
        <v>21:0251</v>
      </c>
      <c r="E632" t="s">
        <v>2546</v>
      </c>
      <c r="F632" t="s">
        <v>2547</v>
      </c>
      <c r="H632">
        <v>65.336498000000006</v>
      </c>
      <c r="I632">
        <v>-132.99689029999999</v>
      </c>
      <c r="J632" s="1" t="str">
        <f t="shared" si="53"/>
        <v>Fluid (stream)</v>
      </c>
      <c r="K632" s="1" t="str">
        <f t="shared" si="54"/>
        <v>Untreated Water</v>
      </c>
      <c r="O632">
        <v>30.047999999999998</v>
      </c>
      <c r="P632">
        <v>2.5</v>
      </c>
      <c r="R632">
        <v>15.29</v>
      </c>
      <c r="S632">
        <v>0.22800000000000001</v>
      </c>
      <c r="T632">
        <v>2.5000000000000001E-2</v>
      </c>
      <c r="U632">
        <v>9.2590000000000003</v>
      </c>
      <c r="V632">
        <v>1E-3</v>
      </c>
      <c r="W632">
        <v>1.0820000000000001</v>
      </c>
    </row>
    <row r="633" spans="1:23" hidden="1" x14ac:dyDescent="0.3">
      <c r="A633" t="s">
        <v>2548</v>
      </c>
      <c r="B633" t="s">
        <v>2549</v>
      </c>
      <c r="C633" s="1" t="str">
        <f t="shared" si="55"/>
        <v>21:1132</v>
      </c>
      <c r="D633" s="1" t="str">
        <f t="shared" si="52"/>
        <v>21:0251</v>
      </c>
      <c r="E633" t="s">
        <v>2550</v>
      </c>
      <c r="F633" t="s">
        <v>2551</v>
      </c>
      <c r="H633">
        <v>65.324959199999995</v>
      </c>
      <c r="I633">
        <v>-132.86564709999999</v>
      </c>
      <c r="J633" s="1" t="str">
        <f t="shared" si="53"/>
        <v>Fluid (stream)</v>
      </c>
      <c r="K633" s="1" t="str">
        <f t="shared" si="54"/>
        <v>Untreated Water</v>
      </c>
      <c r="O633">
        <v>30.501999999999999</v>
      </c>
      <c r="P633">
        <v>2.5</v>
      </c>
      <c r="R633">
        <v>10.555</v>
      </c>
      <c r="S633">
        <v>0.42599999999999999</v>
      </c>
      <c r="T633">
        <v>2.5000000000000001E-2</v>
      </c>
      <c r="U633">
        <v>8.8379999999999992</v>
      </c>
      <c r="V633">
        <v>1E-3</v>
      </c>
      <c r="W633">
        <v>0.61699999999999999</v>
      </c>
    </row>
    <row r="634" spans="1:23" hidden="1" x14ac:dyDescent="0.3">
      <c r="A634" t="s">
        <v>2552</v>
      </c>
      <c r="B634" t="s">
        <v>2553</v>
      </c>
      <c r="C634" s="1" t="str">
        <f t="shared" si="55"/>
        <v>21:1132</v>
      </c>
      <c r="D634" s="1" t="str">
        <f t="shared" si="52"/>
        <v>21:0251</v>
      </c>
      <c r="E634" t="s">
        <v>2554</v>
      </c>
      <c r="F634" t="s">
        <v>2555</v>
      </c>
      <c r="H634">
        <v>65.324359400000006</v>
      </c>
      <c r="I634">
        <v>-132.80569120000001</v>
      </c>
      <c r="J634" s="1" t="str">
        <f t="shared" si="53"/>
        <v>Fluid (stream)</v>
      </c>
      <c r="K634" s="1" t="str">
        <f t="shared" si="54"/>
        <v>Untreated Water</v>
      </c>
      <c r="O634">
        <v>41.747999999999998</v>
      </c>
      <c r="P634">
        <v>2.5</v>
      </c>
      <c r="R634">
        <v>12.776999999999999</v>
      </c>
      <c r="S634">
        <v>1.694</v>
      </c>
      <c r="T634">
        <v>2.5000000000000001E-2</v>
      </c>
      <c r="U634">
        <v>16.812999999999999</v>
      </c>
      <c r="V634">
        <v>1E-3</v>
      </c>
      <c r="W634">
        <v>1.2250000000000001</v>
      </c>
    </row>
    <row r="635" spans="1:23" hidden="1" x14ac:dyDescent="0.3">
      <c r="A635" t="s">
        <v>2556</v>
      </c>
      <c r="B635" t="s">
        <v>2557</v>
      </c>
      <c r="C635" s="1" t="str">
        <f t="shared" si="55"/>
        <v>21:1132</v>
      </c>
      <c r="D635" s="1" t="str">
        <f t="shared" si="52"/>
        <v>21:0251</v>
      </c>
      <c r="E635" t="s">
        <v>2558</v>
      </c>
      <c r="F635" t="s">
        <v>2559</v>
      </c>
      <c r="H635">
        <v>65.287457799999999</v>
      </c>
      <c r="I635">
        <v>-132.74559869999999</v>
      </c>
      <c r="J635" s="1" t="str">
        <f t="shared" si="53"/>
        <v>Fluid (stream)</v>
      </c>
      <c r="K635" s="1" t="str">
        <f t="shared" si="54"/>
        <v>Untreated Water</v>
      </c>
      <c r="O635">
        <v>38.293999999999997</v>
      </c>
      <c r="P635">
        <v>2.5</v>
      </c>
      <c r="R635">
        <v>16.238</v>
      </c>
      <c r="S635">
        <v>1.333</v>
      </c>
      <c r="T635">
        <v>2.5000000000000001E-2</v>
      </c>
      <c r="U635">
        <v>22.152999999999999</v>
      </c>
      <c r="V635">
        <v>1E-3</v>
      </c>
      <c r="W635">
        <v>0.92800000000000005</v>
      </c>
    </row>
    <row r="636" spans="1:23" hidden="1" x14ac:dyDescent="0.3">
      <c r="A636" t="s">
        <v>2560</v>
      </c>
      <c r="B636" t="s">
        <v>2561</v>
      </c>
      <c r="C636" s="1" t="str">
        <f t="shared" si="55"/>
        <v>21:1132</v>
      </c>
      <c r="D636" s="1" t="str">
        <f t="shared" si="52"/>
        <v>21:0251</v>
      </c>
      <c r="E636" t="s">
        <v>2562</v>
      </c>
      <c r="F636" t="s">
        <v>2563</v>
      </c>
      <c r="H636">
        <v>65.325550699999994</v>
      </c>
      <c r="I636">
        <v>-132.59922420000001</v>
      </c>
      <c r="J636" s="1" t="str">
        <f t="shared" si="53"/>
        <v>Fluid (stream)</v>
      </c>
      <c r="K636" s="1" t="str">
        <f t="shared" si="54"/>
        <v>Untreated Water</v>
      </c>
      <c r="O636">
        <v>30.693000000000001</v>
      </c>
      <c r="P636">
        <v>2.5</v>
      </c>
      <c r="R636">
        <v>10.199</v>
      </c>
      <c r="S636">
        <v>0.99399999999999999</v>
      </c>
      <c r="T636">
        <v>2.5000000000000001E-2</v>
      </c>
      <c r="U636">
        <v>7.6879999999999997</v>
      </c>
      <c r="V636">
        <v>1E-3</v>
      </c>
      <c r="W636">
        <v>0.96299999999999997</v>
      </c>
    </row>
    <row r="637" spans="1:23" hidden="1" x14ac:dyDescent="0.3">
      <c r="A637" t="s">
        <v>2564</v>
      </c>
      <c r="B637" t="s">
        <v>2565</v>
      </c>
      <c r="C637" s="1" t="str">
        <f t="shared" si="55"/>
        <v>21:1132</v>
      </c>
      <c r="D637" s="1" t="str">
        <f t="shared" si="52"/>
        <v>21:0251</v>
      </c>
      <c r="E637" t="s">
        <v>2566</v>
      </c>
      <c r="F637" t="s">
        <v>2567</v>
      </c>
      <c r="H637">
        <v>65.388472500000006</v>
      </c>
      <c r="I637">
        <v>-132.5388714</v>
      </c>
      <c r="J637" s="1" t="str">
        <f t="shared" si="53"/>
        <v>Fluid (stream)</v>
      </c>
      <c r="K637" s="1" t="str">
        <f t="shared" si="54"/>
        <v>Untreated Water</v>
      </c>
      <c r="O637">
        <v>40.929000000000002</v>
      </c>
      <c r="P637">
        <v>2.5</v>
      </c>
      <c r="R637">
        <v>22.484000000000002</v>
      </c>
      <c r="S637">
        <v>1.1639999999999999</v>
      </c>
      <c r="T637">
        <v>2.5000000000000001E-2</v>
      </c>
      <c r="U637">
        <v>26.355</v>
      </c>
      <c r="V637">
        <v>1E-3</v>
      </c>
      <c r="W637">
        <v>1.159</v>
      </c>
    </row>
    <row r="638" spans="1:23" hidden="1" x14ac:dyDescent="0.3">
      <c r="A638" t="s">
        <v>2568</v>
      </c>
      <c r="B638" t="s">
        <v>2569</v>
      </c>
      <c r="C638" s="1" t="str">
        <f t="shared" si="55"/>
        <v>21:1132</v>
      </c>
      <c r="D638" s="1" t="str">
        <f t="shared" si="52"/>
        <v>21:0251</v>
      </c>
      <c r="E638" t="s">
        <v>2570</v>
      </c>
      <c r="F638" t="s">
        <v>2571</v>
      </c>
      <c r="H638">
        <v>65.404592899999997</v>
      </c>
      <c r="I638">
        <v>-132.6290965</v>
      </c>
      <c r="J638" s="1" t="str">
        <f t="shared" si="53"/>
        <v>Fluid (stream)</v>
      </c>
      <c r="K638" s="1" t="str">
        <f t="shared" si="54"/>
        <v>Untreated Water</v>
      </c>
      <c r="O638">
        <v>28.312000000000001</v>
      </c>
      <c r="P638">
        <v>2.5</v>
      </c>
      <c r="R638">
        <v>16.890999999999998</v>
      </c>
      <c r="S638">
        <v>0.125</v>
      </c>
      <c r="T638">
        <v>2.5000000000000001E-2</v>
      </c>
      <c r="U638">
        <v>9.8140000000000001</v>
      </c>
      <c r="V638">
        <v>1E-3</v>
      </c>
      <c r="W638">
        <v>0.94599999999999995</v>
      </c>
    </row>
    <row r="639" spans="1:23" hidden="1" x14ac:dyDescent="0.3">
      <c r="A639" t="s">
        <v>2572</v>
      </c>
      <c r="B639" t="s">
        <v>2573</v>
      </c>
      <c r="C639" s="1" t="str">
        <f t="shared" si="55"/>
        <v>21:1132</v>
      </c>
      <c r="D639" s="1" t="str">
        <f t="shared" si="52"/>
        <v>21:0251</v>
      </c>
      <c r="E639" t="s">
        <v>2574</v>
      </c>
      <c r="F639" t="s">
        <v>2575</v>
      </c>
      <c r="H639">
        <v>65.372930600000004</v>
      </c>
      <c r="I639">
        <v>-132.65446009999999</v>
      </c>
      <c r="J639" s="1" t="str">
        <f t="shared" si="53"/>
        <v>Fluid (stream)</v>
      </c>
      <c r="K639" s="1" t="str">
        <f t="shared" si="54"/>
        <v>Untreated Water</v>
      </c>
      <c r="O639">
        <v>42.015000000000001</v>
      </c>
      <c r="P639">
        <v>2.5</v>
      </c>
      <c r="R639">
        <v>13.967000000000001</v>
      </c>
      <c r="S639">
        <v>0.505</v>
      </c>
      <c r="T639">
        <v>2.5000000000000001E-2</v>
      </c>
      <c r="U639">
        <v>12.077999999999999</v>
      </c>
      <c r="V639">
        <v>1E-3</v>
      </c>
      <c r="W639">
        <v>1.103</v>
      </c>
    </row>
    <row r="640" spans="1:23" hidden="1" x14ac:dyDescent="0.3">
      <c r="A640" t="s">
        <v>2576</v>
      </c>
      <c r="B640" t="s">
        <v>2577</v>
      </c>
      <c r="C640" s="1" t="str">
        <f t="shared" si="55"/>
        <v>21:1132</v>
      </c>
      <c r="D640" s="1" t="str">
        <f t="shared" si="52"/>
        <v>21:0251</v>
      </c>
      <c r="E640" t="s">
        <v>2578</v>
      </c>
      <c r="F640" t="s">
        <v>2579</v>
      </c>
      <c r="H640">
        <v>65.2388136</v>
      </c>
      <c r="I640">
        <v>-132.90404720000001</v>
      </c>
      <c r="J640" s="1" t="str">
        <f t="shared" si="53"/>
        <v>Fluid (stream)</v>
      </c>
      <c r="K640" s="1" t="str">
        <f t="shared" si="54"/>
        <v>Untreated Water</v>
      </c>
      <c r="O640">
        <v>43.936</v>
      </c>
      <c r="P640">
        <v>2.5</v>
      </c>
      <c r="R640">
        <v>14.037000000000001</v>
      </c>
      <c r="S640">
        <v>3.883</v>
      </c>
      <c r="T640">
        <v>2.5000000000000001E-2</v>
      </c>
      <c r="U640">
        <v>28.468</v>
      </c>
      <c r="V640">
        <v>1E-3</v>
      </c>
      <c r="W640">
        <v>1.212</v>
      </c>
    </row>
    <row r="641" spans="1:23" hidden="1" x14ac:dyDescent="0.3">
      <c r="A641" t="s">
        <v>2580</v>
      </c>
      <c r="B641" t="s">
        <v>2581</v>
      </c>
      <c r="C641" s="1" t="str">
        <f t="shared" si="55"/>
        <v>21:1132</v>
      </c>
      <c r="D641" s="1" t="str">
        <f t="shared" si="52"/>
        <v>21:0251</v>
      </c>
      <c r="E641" t="s">
        <v>2582</v>
      </c>
      <c r="F641" t="s">
        <v>2583</v>
      </c>
      <c r="H641">
        <v>65.211607900000004</v>
      </c>
      <c r="I641">
        <v>-132.85637399999999</v>
      </c>
      <c r="J641" s="1" t="str">
        <f t="shared" si="53"/>
        <v>Fluid (stream)</v>
      </c>
      <c r="K641" s="1" t="str">
        <f t="shared" si="54"/>
        <v>Untreated Water</v>
      </c>
      <c r="O641">
        <v>41.826000000000001</v>
      </c>
      <c r="P641">
        <v>2.5</v>
      </c>
      <c r="R641">
        <v>14.355</v>
      </c>
      <c r="S641">
        <v>1.9670000000000001</v>
      </c>
      <c r="T641">
        <v>2.5000000000000001E-2</v>
      </c>
      <c r="U641">
        <v>23.067</v>
      </c>
      <c r="V641">
        <v>1E-3</v>
      </c>
      <c r="W641">
        <v>0.93100000000000005</v>
      </c>
    </row>
    <row r="642" spans="1:23" hidden="1" x14ac:dyDescent="0.3">
      <c r="A642" t="s">
        <v>2584</v>
      </c>
      <c r="B642" t="s">
        <v>2585</v>
      </c>
      <c r="C642" s="1" t="str">
        <f t="shared" si="55"/>
        <v>21:1132</v>
      </c>
      <c r="D642" s="1" t="str">
        <f t="shared" si="52"/>
        <v>21:0251</v>
      </c>
      <c r="E642" t="s">
        <v>2586</v>
      </c>
      <c r="F642" t="s">
        <v>2587</v>
      </c>
      <c r="H642">
        <v>65.150798899999998</v>
      </c>
      <c r="I642">
        <v>-132.7900434</v>
      </c>
      <c r="J642" s="1" t="str">
        <f t="shared" si="53"/>
        <v>Fluid (stream)</v>
      </c>
      <c r="K642" s="1" t="str">
        <f t="shared" si="54"/>
        <v>Untreated Water</v>
      </c>
      <c r="O642">
        <v>29.823</v>
      </c>
      <c r="P642">
        <v>2.5</v>
      </c>
      <c r="R642">
        <v>7.5869999999999997</v>
      </c>
      <c r="S642">
        <v>0.13</v>
      </c>
      <c r="T642">
        <v>2.5000000000000001E-2</v>
      </c>
      <c r="U642">
        <v>6.726</v>
      </c>
      <c r="V642">
        <v>1E-3</v>
      </c>
      <c r="W642">
        <v>0.57899999999999996</v>
      </c>
    </row>
    <row r="643" spans="1:23" hidden="1" x14ac:dyDescent="0.3">
      <c r="A643" t="s">
        <v>2588</v>
      </c>
      <c r="B643" t="s">
        <v>2589</v>
      </c>
      <c r="C643" s="1" t="str">
        <f t="shared" si="55"/>
        <v>21:1132</v>
      </c>
      <c r="D643" s="1" t="str">
        <f t="shared" si="52"/>
        <v>21:0251</v>
      </c>
      <c r="E643" t="s">
        <v>2590</v>
      </c>
      <c r="F643" t="s">
        <v>2591</v>
      </c>
      <c r="H643">
        <v>65.121224799999993</v>
      </c>
      <c r="I643">
        <v>-132.7073134</v>
      </c>
      <c r="J643" s="1" t="str">
        <f t="shared" si="53"/>
        <v>Fluid (stream)</v>
      </c>
      <c r="K643" s="1" t="str">
        <f t="shared" si="54"/>
        <v>Untreated Water</v>
      </c>
      <c r="O643">
        <v>28.887</v>
      </c>
      <c r="P643">
        <v>2.5</v>
      </c>
      <c r="R643">
        <v>9.9160000000000004</v>
      </c>
      <c r="S643">
        <v>0.125</v>
      </c>
      <c r="T643">
        <v>2.5000000000000001E-2</v>
      </c>
      <c r="U643">
        <v>7.43</v>
      </c>
      <c r="V643">
        <v>1E-3</v>
      </c>
      <c r="W643">
        <v>0.79100000000000004</v>
      </c>
    </row>
    <row r="644" spans="1:23" hidden="1" x14ac:dyDescent="0.3">
      <c r="A644" t="s">
        <v>2592</v>
      </c>
      <c r="B644" t="s">
        <v>2593</v>
      </c>
      <c r="C644" s="1" t="str">
        <f t="shared" si="55"/>
        <v>21:1132</v>
      </c>
      <c r="D644" s="1" t="str">
        <f t="shared" si="52"/>
        <v>21:0251</v>
      </c>
      <c r="E644" t="s">
        <v>2594</v>
      </c>
      <c r="F644" t="s">
        <v>2595</v>
      </c>
      <c r="H644">
        <v>65.148998300000002</v>
      </c>
      <c r="I644">
        <v>-132.64856710000001</v>
      </c>
      <c r="J644" s="1" t="str">
        <f t="shared" si="53"/>
        <v>Fluid (stream)</v>
      </c>
      <c r="K644" s="1" t="str">
        <f t="shared" si="54"/>
        <v>Untreated Water</v>
      </c>
      <c r="O644">
        <v>27.262</v>
      </c>
      <c r="P644">
        <v>2.5</v>
      </c>
      <c r="R644">
        <v>9.8219999999999992</v>
      </c>
      <c r="S644">
        <v>0.105</v>
      </c>
      <c r="T644">
        <v>2.5000000000000001E-2</v>
      </c>
      <c r="U644">
        <v>4.992</v>
      </c>
      <c r="V644">
        <v>1E-3</v>
      </c>
      <c r="W644">
        <v>0.52100000000000002</v>
      </c>
    </row>
    <row r="645" spans="1:23" hidden="1" x14ac:dyDescent="0.3">
      <c r="A645" t="s">
        <v>2596</v>
      </c>
      <c r="B645" t="s">
        <v>2597</v>
      </c>
      <c r="C645" s="1" t="str">
        <f t="shared" si="55"/>
        <v>21:1132</v>
      </c>
      <c r="D645" s="1" t="str">
        <f t="shared" si="52"/>
        <v>21:0251</v>
      </c>
      <c r="E645" t="s">
        <v>2598</v>
      </c>
      <c r="F645" t="s">
        <v>2599</v>
      </c>
      <c r="H645">
        <v>65.129951899999995</v>
      </c>
      <c r="I645">
        <v>-132.53863480000001</v>
      </c>
      <c r="J645" s="1" t="str">
        <f t="shared" si="53"/>
        <v>Fluid (stream)</v>
      </c>
      <c r="K645" s="1" t="str">
        <f t="shared" si="54"/>
        <v>Untreated Water</v>
      </c>
      <c r="O645">
        <v>48.744999999999997</v>
      </c>
      <c r="P645">
        <v>2.5</v>
      </c>
      <c r="R645">
        <v>17.629000000000001</v>
      </c>
      <c r="S645">
        <v>0.68300000000000005</v>
      </c>
      <c r="T645">
        <v>2.5000000000000001E-2</v>
      </c>
      <c r="U645">
        <v>37.01</v>
      </c>
      <c r="V645">
        <v>1E-3</v>
      </c>
      <c r="W645">
        <v>0.98099999999999998</v>
      </c>
    </row>
    <row r="646" spans="1:23" hidden="1" x14ac:dyDescent="0.3">
      <c r="A646" t="s">
        <v>2600</v>
      </c>
      <c r="B646" t="s">
        <v>2601</v>
      </c>
      <c r="C646" s="1" t="str">
        <f t="shared" si="55"/>
        <v>21:1132</v>
      </c>
      <c r="D646" s="1" t="str">
        <f t="shared" si="52"/>
        <v>21:0251</v>
      </c>
      <c r="E646" t="s">
        <v>2602</v>
      </c>
      <c r="F646" t="s">
        <v>2603</v>
      </c>
      <c r="H646">
        <v>65.131438900000006</v>
      </c>
      <c r="I646">
        <v>-132.95281059999999</v>
      </c>
      <c r="J646" s="1" t="str">
        <f t="shared" si="53"/>
        <v>Fluid (stream)</v>
      </c>
      <c r="K646" s="1" t="str">
        <f t="shared" si="54"/>
        <v>Untreated Water</v>
      </c>
      <c r="O646">
        <v>51.393999999999998</v>
      </c>
      <c r="P646">
        <v>2.5</v>
      </c>
      <c r="R646">
        <v>22.783000000000001</v>
      </c>
      <c r="S646">
        <v>5.335</v>
      </c>
      <c r="T646">
        <v>2.5000000000000001E-2</v>
      </c>
      <c r="U646">
        <v>43.192</v>
      </c>
      <c r="V646">
        <v>1E-3</v>
      </c>
      <c r="W646">
        <v>1.103</v>
      </c>
    </row>
    <row r="647" spans="1:23" hidden="1" x14ac:dyDescent="0.3">
      <c r="A647" t="s">
        <v>2604</v>
      </c>
      <c r="B647" t="s">
        <v>2605</v>
      </c>
      <c r="C647" s="1" t="str">
        <f t="shared" si="55"/>
        <v>21:1132</v>
      </c>
      <c r="D647" s="1" t="str">
        <f t="shared" si="52"/>
        <v>21:0251</v>
      </c>
      <c r="E647" t="s">
        <v>2606</v>
      </c>
      <c r="F647" t="s">
        <v>2607</v>
      </c>
      <c r="H647">
        <v>65.108587</v>
      </c>
      <c r="I647">
        <v>-132.92553620000001</v>
      </c>
      <c r="J647" s="1" t="str">
        <f t="shared" si="53"/>
        <v>Fluid (stream)</v>
      </c>
      <c r="K647" s="1" t="str">
        <f t="shared" si="54"/>
        <v>Untreated Water</v>
      </c>
      <c r="O647">
        <v>39.588000000000001</v>
      </c>
      <c r="P647">
        <v>2.5</v>
      </c>
      <c r="R647">
        <v>24.823</v>
      </c>
      <c r="S647">
        <v>5.74</v>
      </c>
      <c r="T647">
        <v>2.5000000000000001E-2</v>
      </c>
      <c r="U647">
        <v>42.585999999999999</v>
      </c>
      <c r="V647">
        <v>1E-3</v>
      </c>
      <c r="W647">
        <v>1.401</v>
      </c>
    </row>
    <row r="648" spans="1:23" hidden="1" x14ac:dyDescent="0.3">
      <c r="A648" t="s">
        <v>2608</v>
      </c>
      <c r="B648" t="s">
        <v>2609</v>
      </c>
      <c r="C648" s="1" t="str">
        <f t="shared" si="55"/>
        <v>21:1132</v>
      </c>
      <c r="D648" s="1" t="str">
        <f t="shared" si="52"/>
        <v>21:0251</v>
      </c>
      <c r="E648" t="s">
        <v>2610</v>
      </c>
      <c r="F648" t="s">
        <v>2611</v>
      </c>
      <c r="H648">
        <v>65.108838500000005</v>
      </c>
      <c r="I648">
        <v>-132.7735045</v>
      </c>
      <c r="J648" s="1" t="str">
        <f t="shared" si="53"/>
        <v>Fluid (stream)</v>
      </c>
      <c r="K648" s="1" t="str">
        <f t="shared" si="54"/>
        <v>Untreated Water</v>
      </c>
      <c r="O648">
        <v>75.695999999999998</v>
      </c>
      <c r="P648">
        <v>2.5</v>
      </c>
      <c r="R648">
        <v>34.683999999999997</v>
      </c>
      <c r="S648">
        <v>3.8639999999999999</v>
      </c>
      <c r="T648">
        <v>2.5000000000000001E-2</v>
      </c>
      <c r="U648">
        <v>83.664000000000001</v>
      </c>
      <c r="V648">
        <v>1E-3</v>
      </c>
      <c r="W648">
        <v>1.024</v>
      </c>
    </row>
    <row r="649" spans="1:23" hidden="1" x14ac:dyDescent="0.3">
      <c r="A649" t="s">
        <v>2612</v>
      </c>
      <c r="B649" t="s">
        <v>2613</v>
      </c>
      <c r="C649" s="1" t="str">
        <f t="shared" si="55"/>
        <v>21:1132</v>
      </c>
      <c r="D649" s="1" t="str">
        <f t="shared" si="52"/>
        <v>21:0251</v>
      </c>
      <c r="E649" t="s">
        <v>2614</v>
      </c>
      <c r="F649" t="s">
        <v>2615</v>
      </c>
      <c r="H649">
        <v>64.998628800000006</v>
      </c>
      <c r="I649">
        <v>-132.65327139999999</v>
      </c>
      <c r="J649" s="1" t="str">
        <f t="shared" si="53"/>
        <v>Fluid (stream)</v>
      </c>
      <c r="K649" s="1" t="str">
        <f t="shared" si="54"/>
        <v>Untreated Water</v>
      </c>
      <c r="O649">
        <v>40.536000000000001</v>
      </c>
      <c r="P649">
        <v>10.4</v>
      </c>
      <c r="R649">
        <v>15.053000000000001</v>
      </c>
      <c r="S649">
        <v>0.77200000000000002</v>
      </c>
      <c r="T649">
        <v>2.5000000000000001E-2</v>
      </c>
      <c r="U649">
        <v>22.545000000000002</v>
      </c>
      <c r="V649">
        <v>1E-3</v>
      </c>
      <c r="W649">
        <v>1.0249999999999999</v>
      </c>
    </row>
    <row r="650" spans="1:23" hidden="1" x14ac:dyDescent="0.3">
      <c r="A650" t="s">
        <v>2616</v>
      </c>
      <c r="B650" t="s">
        <v>2617</v>
      </c>
      <c r="C650" s="1" t="str">
        <f t="shared" si="55"/>
        <v>21:1132</v>
      </c>
      <c r="D650" s="1" t="str">
        <f t="shared" si="52"/>
        <v>21:0251</v>
      </c>
      <c r="E650" t="s">
        <v>2618</v>
      </c>
      <c r="F650" t="s">
        <v>2619</v>
      </c>
      <c r="H650">
        <v>65.037110799999994</v>
      </c>
      <c r="I650">
        <v>-132.40944540000001</v>
      </c>
      <c r="J650" s="1" t="str">
        <f t="shared" si="53"/>
        <v>Fluid (stream)</v>
      </c>
      <c r="K650" s="1" t="str">
        <f t="shared" si="54"/>
        <v>Untreated Water</v>
      </c>
      <c r="O650">
        <v>39.307000000000002</v>
      </c>
      <c r="P650">
        <v>2.5</v>
      </c>
      <c r="R650">
        <v>16.802</v>
      </c>
      <c r="S650">
        <v>0.13300000000000001</v>
      </c>
      <c r="T650">
        <v>2.5000000000000001E-2</v>
      </c>
      <c r="U650">
        <v>21.831</v>
      </c>
      <c r="V650">
        <v>1E-3</v>
      </c>
      <c r="W650">
        <v>0.91200000000000003</v>
      </c>
    </row>
    <row r="651" spans="1:23" hidden="1" x14ac:dyDescent="0.3">
      <c r="A651" t="s">
        <v>2620</v>
      </c>
      <c r="B651" t="s">
        <v>2621</v>
      </c>
      <c r="C651" s="1" t="str">
        <f t="shared" si="55"/>
        <v>21:1132</v>
      </c>
      <c r="D651" s="1" t="str">
        <f t="shared" si="52"/>
        <v>21:0251</v>
      </c>
      <c r="E651" t="s">
        <v>2622</v>
      </c>
      <c r="F651" t="s">
        <v>2623</v>
      </c>
      <c r="H651">
        <v>65.0613855</v>
      </c>
      <c r="I651">
        <v>-132.48775699999999</v>
      </c>
      <c r="J651" s="1" t="str">
        <f t="shared" si="53"/>
        <v>Fluid (stream)</v>
      </c>
      <c r="K651" s="1" t="str">
        <f t="shared" si="54"/>
        <v>Untreated Water</v>
      </c>
      <c r="O651">
        <v>76.605999999999995</v>
      </c>
      <c r="P651">
        <v>2.5</v>
      </c>
      <c r="R651">
        <v>47.625999999999998</v>
      </c>
      <c r="S651">
        <v>1.2509999999999999</v>
      </c>
      <c r="T651">
        <v>2.5000000000000001E-2</v>
      </c>
      <c r="U651">
        <v>89.906999999999996</v>
      </c>
      <c r="V651">
        <v>1E-3</v>
      </c>
      <c r="W651">
        <v>1.3380000000000001</v>
      </c>
    </row>
    <row r="652" spans="1:23" hidden="1" x14ac:dyDescent="0.3">
      <c r="A652" t="s">
        <v>2624</v>
      </c>
      <c r="B652" t="s">
        <v>2625</v>
      </c>
      <c r="C652" s="1" t="str">
        <f t="shared" si="55"/>
        <v>21:1132</v>
      </c>
      <c r="D652" s="1" t="str">
        <f t="shared" si="52"/>
        <v>21:0251</v>
      </c>
      <c r="E652" t="s">
        <v>2626</v>
      </c>
      <c r="F652" t="s">
        <v>2627</v>
      </c>
      <c r="H652">
        <v>66.447345400000003</v>
      </c>
      <c r="I652">
        <v>-133.96629110000001</v>
      </c>
      <c r="J652" s="1" t="str">
        <f t="shared" si="53"/>
        <v>Fluid (stream)</v>
      </c>
      <c r="K652" s="1" t="str">
        <f t="shared" si="54"/>
        <v>Untreated Water</v>
      </c>
      <c r="O652">
        <v>69.766999999999996</v>
      </c>
      <c r="P652">
        <v>299.89999999999998</v>
      </c>
      <c r="R652">
        <v>57.765999999999998</v>
      </c>
      <c r="S652">
        <v>93.194000000000003</v>
      </c>
      <c r="T652">
        <v>2.5000000000000001E-2</v>
      </c>
      <c r="U652">
        <v>194.41900000000001</v>
      </c>
      <c r="V652">
        <v>1E-3</v>
      </c>
      <c r="W652">
        <v>1.296</v>
      </c>
    </row>
    <row r="653" spans="1:23" hidden="1" x14ac:dyDescent="0.3">
      <c r="A653" t="s">
        <v>2628</v>
      </c>
      <c r="B653" t="s">
        <v>2629</v>
      </c>
      <c r="C653" s="1" t="str">
        <f t="shared" si="55"/>
        <v>21:1132</v>
      </c>
      <c r="D653" s="1" t="str">
        <f t="shared" si="52"/>
        <v>21:0251</v>
      </c>
      <c r="E653" t="s">
        <v>2630</v>
      </c>
      <c r="F653" t="s">
        <v>2631</v>
      </c>
      <c r="H653">
        <v>66.079951800000003</v>
      </c>
      <c r="I653">
        <v>-135.4199902</v>
      </c>
      <c r="J653" s="1" t="str">
        <f t="shared" si="53"/>
        <v>Fluid (stream)</v>
      </c>
      <c r="K653" s="1" t="str">
        <f t="shared" si="54"/>
        <v>Untreated Water</v>
      </c>
      <c r="O653">
        <v>66.302999999999997</v>
      </c>
      <c r="P653">
        <v>7.2</v>
      </c>
      <c r="Q653">
        <v>0.40500000000000003</v>
      </c>
      <c r="R653">
        <v>11.624000000000001</v>
      </c>
      <c r="S653">
        <v>0.81499999999999995</v>
      </c>
      <c r="T653">
        <v>2.5000000000000001E-2</v>
      </c>
      <c r="U653">
        <v>32.915999999999997</v>
      </c>
      <c r="V653">
        <v>1E-3</v>
      </c>
      <c r="W653">
        <v>1.349</v>
      </c>
    </row>
    <row r="654" spans="1:23" hidden="1" x14ac:dyDescent="0.3">
      <c r="A654" t="s">
        <v>2632</v>
      </c>
      <c r="B654" t="s">
        <v>2633</v>
      </c>
      <c r="C654" s="1" t="str">
        <f t="shared" si="55"/>
        <v>21:1132</v>
      </c>
      <c r="D654" s="1" t="str">
        <f t="shared" si="52"/>
        <v>21:0251</v>
      </c>
      <c r="E654" t="s">
        <v>2634</v>
      </c>
      <c r="F654" t="s">
        <v>2635</v>
      </c>
      <c r="H654">
        <v>66.115482200000002</v>
      </c>
      <c r="I654">
        <v>-135.44738140000001</v>
      </c>
      <c r="J654" s="1" t="str">
        <f t="shared" si="53"/>
        <v>Fluid (stream)</v>
      </c>
      <c r="K654" s="1" t="str">
        <f t="shared" si="54"/>
        <v>Untreated Water</v>
      </c>
      <c r="O654">
        <v>53.396999999999998</v>
      </c>
      <c r="P654">
        <v>11.9</v>
      </c>
      <c r="Q654">
        <v>0.23400000000000001</v>
      </c>
      <c r="R654">
        <v>7.335</v>
      </c>
      <c r="S654">
        <v>0.60799999999999998</v>
      </c>
      <c r="T654">
        <v>2.5000000000000001E-2</v>
      </c>
      <c r="U654">
        <v>10.122999999999999</v>
      </c>
      <c r="V654">
        <v>1E-3</v>
      </c>
      <c r="W654">
        <v>1.167</v>
      </c>
    </row>
    <row r="655" spans="1:23" hidden="1" x14ac:dyDescent="0.3">
      <c r="A655" t="s">
        <v>2636</v>
      </c>
      <c r="B655" t="s">
        <v>2637</v>
      </c>
      <c r="C655" s="1" t="str">
        <f t="shared" si="55"/>
        <v>21:1132</v>
      </c>
      <c r="D655" s="1" t="str">
        <f t="shared" si="52"/>
        <v>21:0251</v>
      </c>
      <c r="E655" t="s">
        <v>2638</v>
      </c>
      <c r="F655" t="s">
        <v>2639</v>
      </c>
      <c r="H655">
        <v>66.060264099999998</v>
      </c>
      <c r="I655">
        <v>-135.26014290000001</v>
      </c>
      <c r="J655" s="1" t="str">
        <f t="shared" si="53"/>
        <v>Fluid (stream)</v>
      </c>
      <c r="K655" s="1" t="str">
        <f t="shared" si="54"/>
        <v>Untreated Water</v>
      </c>
      <c r="O655">
        <v>8.9039999999999999</v>
      </c>
      <c r="P655">
        <v>268.89999999999998</v>
      </c>
      <c r="Q655">
        <v>0.124</v>
      </c>
      <c r="R655">
        <v>1.363</v>
      </c>
      <c r="S655">
        <v>0.224</v>
      </c>
      <c r="T655">
        <v>2.5000000000000001E-2</v>
      </c>
      <c r="U655">
        <v>2.0270000000000001</v>
      </c>
      <c r="V655">
        <v>1E-3</v>
      </c>
      <c r="W655">
        <v>0.42399999999999999</v>
      </c>
    </row>
    <row r="656" spans="1:23" hidden="1" x14ac:dyDescent="0.3">
      <c r="A656" t="s">
        <v>2640</v>
      </c>
      <c r="B656" t="s">
        <v>2641</v>
      </c>
      <c r="C656" s="1" t="str">
        <f t="shared" si="55"/>
        <v>21:1132</v>
      </c>
      <c r="D656" s="1" t="str">
        <f t="shared" si="52"/>
        <v>21:0251</v>
      </c>
      <c r="E656" t="s">
        <v>2642</v>
      </c>
      <c r="F656" t="s">
        <v>2643</v>
      </c>
      <c r="H656">
        <v>66.025565900000004</v>
      </c>
      <c r="I656">
        <v>-135.21801590000001</v>
      </c>
      <c r="J656" s="1" t="str">
        <f t="shared" si="53"/>
        <v>Fluid (stream)</v>
      </c>
      <c r="K656" s="1" t="str">
        <f t="shared" si="54"/>
        <v>Untreated Water</v>
      </c>
      <c r="O656">
        <v>12.875</v>
      </c>
      <c r="P656">
        <v>138.69999999999999</v>
      </c>
      <c r="Q656">
        <v>0.18</v>
      </c>
      <c r="R656">
        <v>2.7559999999999998</v>
      </c>
      <c r="S656">
        <v>0.63100000000000001</v>
      </c>
      <c r="T656">
        <v>2.5000000000000001E-2</v>
      </c>
      <c r="U656">
        <v>7.8369999999999997</v>
      </c>
      <c r="V656">
        <v>1E-3</v>
      </c>
      <c r="W656">
        <v>1.573</v>
      </c>
    </row>
    <row r="657" spans="1:23" hidden="1" x14ac:dyDescent="0.3">
      <c r="A657" t="s">
        <v>2644</v>
      </c>
      <c r="B657" t="s">
        <v>2645</v>
      </c>
      <c r="C657" s="1" t="str">
        <f t="shared" si="55"/>
        <v>21:1132</v>
      </c>
      <c r="D657" s="1" t="str">
        <f t="shared" ref="D657:D688" si="56">HYPERLINK("http://geochem.nrcan.gc.ca/cdogs/content/svy/svy210251_e.htm", "21:0251")</f>
        <v>21:0251</v>
      </c>
      <c r="E657" t="s">
        <v>2646</v>
      </c>
      <c r="F657" t="s">
        <v>2647</v>
      </c>
      <c r="H657">
        <v>66.088683599999996</v>
      </c>
      <c r="I657">
        <v>-135.20854209999999</v>
      </c>
      <c r="J657" s="1" t="str">
        <f t="shared" ref="J657:J688" si="57">HYPERLINK("http://geochem.nrcan.gc.ca/cdogs/content/kwd/kwd020018_e.htm", "Fluid (stream)")</f>
        <v>Fluid (stream)</v>
      </c>
      <c r="K657" s="1" t="str">
        <f t="shared" ref="K657:K688" si="58">HYPERLINK("http://geochem.nrcan.gc.ca/cdogs/content/kwd/kwd080007_e.htm", "Untreated Water")</f>
        <v>Untreated Water</v>
      </c>
      <c r="O657">
        <v>16.082999999999998</v>
      </c>
      <c r="P657">
        <v>183</v>
      </c>
      <c r="Q657">
        <v>0.28199999999999997</v>
      </c>
      <c r="R657">
        <v>2.3719999999999999</v>
      </c>
      <c r="S657">
        <v>0.32</v>
      </c>
      <c r="T657">
        <v>2.5000000000000001E-2</v>
      </c>
      <c r="U657">
        <v>7.9729999999999999</v>
      </c>
      <c r="V657">
        <v>1E-3</v>
      </c>
      <c r="W657">
        <v>0.94899999999999995</v>
      </c>
    </row>
    <row r="658" spans="1:23" hidden="1" x14ac:dyDescent="0.3">
      <c r="A658" t="s">
        <v>2648</v>
      </c>
      <c r="B658" t="s">
        <v>2649</v>
      </c>
      <c r="C658" s="1" t="str">
        <f t="shared" si="55"/>
        <v>21:1132</v>
      </c>
      <c r="D658" s="1" t="str">
        <f t="shared" si="56"/>
        <v>21:0251</v>
      </c>
      <c r="E658" t="s">
        <v>2650</v>
      </c>
      <c r="F658" t="s">
        <v>2651</v>
      </c>
      <c r="H658">
        <v>66.180693000000005</v>
      </c>
      <c r="I658">
        <v>-135.23304429999999</v>
      </c>
      <c r="J658" s="1" t="str">
        <f t="shared" si="57"/>
        <v>Fluid (stream)</v>
      </c>
      <c r="K658" s="1" t="str">
        <f t="shared" si="58"/>
        <v>Untreated Water</v>
      </c>
      <c r="O658">
        <v>25.795000000000002</v>
      </c>
      <c r="P658">
        <v>83.2</v>
      </c>
      <c r="Q658">
        <v>0.223</v>
      </c>
      <c r="R658">
        <v>4.2560000000000002</v>
      </c>
      <c r="S658">
        <v>0.90500000000000003</v>
      </c>
      <c r="T658">
        <v>2.5000000000000001E-2</v>
      </c>
      <c r="U658">
        <v>16.427</v>
      </c>
      <c r="V658">
        <v>1E-3</v>
      </c>
      <c r="W658">
        <v>2.036</v>
      </c>
    </row>
    <row r="659" spans="1:23" hidden="1" x14ac:dyDescent="0.3">
      <c r="A659" t="s">
        <v>2652</v>
      </c>
      <c r="B659" t="s">
        <v>2653</v>
      </c>
      <c r="C659" s="1" t="str">
        <f t="shared" si="55"/>
        <v>21:1132</v>
      </c>
      <c r="D659" s="1" t="str">
        <f t="shared" si="56"/>
        <v>21:0251</v>
      </c>
      <c r="E659" t="s">
        <v>2654</v>
      </c>
      <c r="F659" t="s">
        <v>2655</v>
      </c>
      <c r="H659">
        <v>66.163436300000001</v>
      </c>
      <c r="I659">
        <v>-135.34553450000001</v>
      </c>
      <c r="J659" s="1" t="str">
        <f t="shared" si="57"/>
        <v>Fluid (stream)</v>
      </c>
      <c r="K659" s="1" t="str">
        <f t="shared" si="58"/>
        <v>Untreated Water</v>
      </c>
      <c r="O659">
        <v>25.154</v>
      </c>
      <c r="P659">
        <v>183</v>
      </c>
      <c r="Q659">
        <v>0.186</v>
      </c>
      <c r="R659">
        <v>4.0990000000000002</v>
      </c>
      <c r="S659">
        <v>0.56499999999999995</v>
      </c>
      <c r="T659">
        <v>2.5000000000000001E-2</v>
      </c>
      <c r="U659">
        <v>10.606999999999999</v>
      </c>
      <c r="V659">
        <v>1E-3</v>
      </c>
      <c r="W659">
        <v>1.1080000000000001</v>
      </c>
    </row>
    <row r="660" spans="1:23" hidden="1" x14ac:dyDescent="0.3">
      <c r="A660" t="s">
        <v>2656</v>
      </c>
      <c r="B660" t="s">
        <v>2657</v>
      </c>
      <c r="C660" s="1" t="str">
        <f t="shared" si="55"/>
        <v>21:1132</v>
      </c>
      <c r="D660" s="1" t="str">
        <f t="shared" si="56"/>
        <v>21:0251</v>
      </c>
      <c r="E660" t="s">
        <v>2658</v>
      </c>
      <c r="F660" t="s">
        <v>2659</v>
      </c>
      <c r="H660">
        <v>66.031514999999999</v>
      </c>
      <c r="I660">
        <v>-135.02958469999999</v>
      </c>
      <c r="J660" s="1" t="str">
        <f t="shared" si="57"/>
        <v>Fluid (stream)</v>
      </c>
      <c r="K660" s="1" t="str">
        <f t="shared" si="58"/>
        <v>Untreated Water</v>
      </c>
      <c r="O660">
        <v>39.871000000000002</v>
      </c>
      <c r="P660">
        <v>63.1</v>
      </c>
      <c r="Q660">
        <v>0.318</v>
      </c>
      <c r="R660">
        <v>4.1779999999999999</v>
      </c>
      <c r="S660">
        <v>0.29499999999999998</v>
      </c>
      <c r="T660">
        <v>2.5000000000000001E-2</v>
      </c>
      <c r="U660">
        <v>12.28</v>
      </c>
      <c r="V660">
        <v>1E-3</v>
      </c>
      <c r="W660">
        <v>1.1479999999999999</v>
      </c>
    </row>
    <row r="661" spans="1:23" hidden="1" x14ac:dyDescent="0.3">
      <c r="A661" t="s">
        <v>2660</v>
      </c>
      <c r="B661" t="s">
        <v>2661</v>
      </c>
      <c r="C661" s="1" t="str">
        <f t="shared" si="55"/>
        <v>21:1132</v>
      </c>
      <c r="D661" s="1" t="str">
        <f t="shared" si="56"/>
        <v>21:0251</v>
      </c>
      <c r="E661" t="s">
        <v>2662</v>
      </c>
      <c r="F661" t="s">
        <v>2663</v>
      </c>
      <c r="H661">
        <v>66.005784300000002</v>
      </c>
      <c r="I661">
        <v>-134.90085250000001</v>
      </c>
      <c r="J661" s="1" t="str">
        <f t="shared" si="57"/>
        <v>Fluid (stream)</v>
      </c>
      <c r="K661" s="1" t="str">
        <f t="shared" si="58"/>
        <v>Untreated Water</v>
      </c>
      <c r="O661">
        <v>57.87</v>
      </c>
      <c r="P661">
        <v>34.299999999999997</v>
      </c>
      <c r="Q661">
        <v>2.5000000000000001E-2</v>
      </c>
      <c r="R661">
        <v>4.4130000000000003</v>
      </c>
      <c r="S661">
        <v>0.36299999999999999</v>
      </c>
      <c r="T661">
        <v>2.5000000000000001E-2</v>
      </c>
      <c r="U661">
        <v>13.868</v>
      </c>
      <c r="V661">
        <v>1E-3</v>
      </c>
      <c r="W661">
        <v>0.80400000000000005</v>
      </c>
    </row>
    <row r="662" spans="1:23" hidden="1" x14ac:dyDescent="0.3">
      <c r="A662" t="s">
        <v>2664</v>
      </c>
      <c r="B662" t="s">
        <v>2665</v>
      </c>
      <c r="C662" s="1" t="str">
        <f t="shared" si="55"/>
        <v>21:1132</v>
      </c>
      <c r="D662" s="1" t="str">
        <f t="shared" si="56"/>
        <v>21:0251</v>
      </c>
      <c r="E662" t="s">
        <v>2666</v>
      </c>
      <c r="F662" t="s">
        <v>2667</v>
      </c>
      <c r="H662">
        <v>66.058480599999996</v>
      </c>
      <c r="I662">
        <v>-134.93134509999999</v>
      </c>
      <c r="J662" s="1" t="str">
        <f t="shared" si="57"/>
        <v>Fluid (stream)</v>
      </c>
      <c r="K662" s="1" t="str">
        <f t="shared" si="58"/>
        <v>Untreated Water</v>
      </c>
      <c r="O662">
        <v>22.454999999999998</v>
      </c>
      <c r="P662">
        <v>246.5</v>
      </c>
      <c r="Q662">
        <v>0.106</v>
      </c>
      <c r="R662">
        <v>2.4550000000000001</v>
      </c>
      <c r="S662">
        <v>0.26600000000000001</v>
      </c>
      <c r="T662">
        <v>2.5000000000000001E-2</v>
      </c>
      <c r="U662">
        <v>2.12</v>
      </c>
      <c r="V662">
        <v>1E-3</v>
      </c>
      <c r="W662">
        <v>1.081</v>
      </c>
    </row>
    <row r="663" spans="1:23" hidden="1" x14ac:dyDescent="0.3">
      <c r="A663" t="s">
        <v>2668</v>
      </c>
      <c r="B663" t="s">
        <v>2669</v>
      </c>
      <c r="C663" s="1" t="str">
        <f t="shared" si="55"/>
        <v>21:1132</v>
      </c>
      <c r="D663" s="1" t="str">
        <f t="shared" si="56"/>
        <v>21:0251</v>
      </c>
      <c r="E663" t="s">
        <v>2670</v>
      </c>
      <c r="F663" t="s">
        <v>2671</v>
      </c>
      <c r="H663">
        <v>66.104971500000005</v>
      </c>
      <c r="I663">
        <v>-135.09551250000001</v>
      </c>
      <c r="J663" s="1" t="str">
        <f t="shared" si="57"/>
        <v>Fluid (stream)</v>
      </c>
      <c r="K663" s="1" t="str">
        <f t="shared" si="58"/>
        <v>Untreated Water</v>
      </c>
      <c r="O663">
        <v>24.041</v>
      </c>
      <c r="P663">
        <v>93.6</v>
      </c>
      <c r="Q663">
        <v>2.5000000000000001E-2</v>
      </c>
      <c r="R663">
        <v>2.6389999999999998</v>
      </c>
      <c r="S663">
        <v>0.316</v>
      </c>
      <c r="T663">
        <v>2.5000000000000001E-2</v>
      </c>
      <c r="U663">
        <v>5.2270000000000003</v>
      </c>
      <c r="V663">
        <v>1E-3</v>
      </c>
      <c r="W663">
        <v>0.74099999999999999</v>
      </c>
    </row>
    <row r="664" spans="1:23" hidden="1" x14ac:dyDescent="0.3">
      <c r="A664" t="s">
        <v>2672</v>
      </c>
      <c r="B664" t="s">
        <v>2673</v>
      </c>
      <c r="C664" s="1" t="str">
        <f t="shared" si="55"/>
        <v>21:1132</v>
      </c>
      <c r="D664" s="1" t="str">
        <f t="shared" si="56"/>
        <v>21:0251</v>
      </c>
      <c r="E664" t="s">
        <v>2674</v>
      </c>
      <c r="F664" t="s">
        <v>2675</v>
      </c>
      <c r="H664">
        <v>66.0918396</v>
      </c>
      <c r="I664">
        <v>-134.6951177</v>
      </c>
      <c r="J664" s="1" t="str">
        <f t="shared" si="57"/>
        <v>Fluid (stream)</v>
      </c>
      <c r="K664" s="1" t="str">
        <f t="shared" si="58"/>
        <v>Untreated Water</v>
      </c>
      <c r="O664">
        <v>0.01</v>
      </c>
      <c r="P664">
        <v>2.5</v>
      </c>
      <c r="Q664">
        <v>2.5000000000000001E-2</v>
      </c>
      <c r="R664">
        <v>3.0000000000000001E-3</v>
      </c>
      <c r="S664">
        <v>2.5000000000000001E-2</v>
      </c>
      <c r="T664">
        <v>2.5000000000000001E-2</v>
      </c>
      <c r="U664">
        <v>2.5000000000000001E-2</v>
      </c>
      <c r="V664">
        <v>1E-3</v>
      </c>
      <c r="W664">
        <v>0.01</v>
      </c>
    </row>
    <row r="665" spans="1:23" hidden="1" x14ac:dyDescent="0.3">
      <c r="A665" t="s">
        <v>2676</v>
      </c>
      <c r="B665" t="s">
        <v>2677</v>
      </c>
      <c r="C665" s="1" t="str">
        <f t="shared" si="55"/>
        <v>21:1132</v>
      </c>
      <c r="D665" s="1" t="str">
        <f t="shared" si="56"/>
        <v>21:0251</v>
      </c>
      <c r="E665" t="s">
        <v>2678</v>
      </c>
      <c r="F665" t="s">
        <v>2679</v>
      </c>
      <c r="H665">
        <v>66.081062099999997</v>
      </c>
      <c r="I665">
        <v>-134.7597883</v>
      </c>
      <c r="J665" s="1" t="str">
        <f t="shared" si="57"/>
        <v>Fluid (stream)</v>
      </c>
      <c r="K665" s="1" t="str">
        <f t="shared" si="58"/>
        <v>Untreated Water</v>
      </c>
      <c r="O665">
        <v>39.677</v>
      </c>
      <c r="P665">
        <v>737.4</v>
      </c>
      <c r="Q665">
        <v>0.35599999999999998</v>
      </c>
      <c r="R665">
        <v>7.01</v>
      </c>
      <c r="S665">
        <v>2.6440000000000001</v>
      </c>
      <c r="T665">
        <v>2.5000000000000001E-2</v>
      </c>
      <c r="U665">
        <v>22.454999999999998</v>
      </c>
      <c r="V665">
        <v>1E-3</v>
      </c>
      <c r="W665">
        <v>1.4470000000000001</v>
      </c>
    </row>
    <row r="666" spans="1:23" hidden="1" x14ac:dyDescent="0.3">
      <c r="A666" t="s">
        <v>2680</v>
      </c>
      <c r="B666" t="s">
        <v>2681</v>
      </c>
      <c r="C666" s="1" t="str">
        <f t="shared" si="55"/>
        <v>21:1132</v>
      </c>
      <c r="D666" s="1" t="str">
        <f t="shared" si="56"/>
        <v>21:0251</v>
      </c>
      <c r="E666" t="s">
        <v>2682</v>
      </c>
      <c r="F666" t="s">
        <v>2683</v>
      </c>
      <c r="H666">
        <v>66.010479700000005</v>
      </c>
      <c r="I666">
        <v>-134.59821869999999</v>
      </c>
      <c r="J666" s="1" t="str">
        <f t="shared" si="57"/>
        <v>Fluid (stream)</v>
      </c>
      <c r="K666" s="1" t="str">
        <f t="shared" si="58"/>
        <v>Untreated Water</v>
      </c>
      <c r="O666">
        <v>12.629</v>
      </c>
      <c r="P666">
        <v>4220.8</v>
      </c>
      <c r="Q666">
        <v>0.30399999999999999</v>
      </c>
      <c r="R666">
        <v>11.66</v>
      </c>
      <c r="S666">
        <v>9.4700000000000006</v>
      </c>
      <c r="T666">
        <v>2.5000000000000001E-2</v>
      </c>
      <c r="U666">
        <v>42.591000000000001</v>
      </c>
      <c r="V666">
        <v>1E-3</v>
      </c>
      <c r="W666">
        <v>1.22</v>
      </c>
    </row>
    <row r="667" spans="1:23" hidden="1" x14ac:dyDescent="0.3">
      <c r="A667" t="s">
        <v>2684</v>
      </c>
      <c r="B667" t="s">
        <v>2685</v>
      </c>
      <c r="C667" s="1" t="str">
        <f t="shared" si="55"/>
        <v>21:1132</v>
      </c>
      <c r="D667" s="1" t="str">
        <f t="shared" si="56"/>
        <v>21:0251</v>
      </c>
      <c r="E667" t="s">
        <v>2686</v>
      </c>
      <c r="F667" t="s">
        <v>2687</v>
      </c>
      <c r="H667">
        <v>66.038456400000001</v>
      </c>
      <c r="I667">
        <v>-134.34467309999999</v>
      </c>
      <c r="J667" s="1" t="str">
        <f t="shared" si="57"/>
        <v>Fluid (stream)</v>
      </c>
      <c r="K667" s="1" t="str">
        <f t="shared" si="58"/>
        <v>Untreated Water</v>
      </c>
      <c r="O667">
        <v>3.1120000000000001</v>
      </c>
      <c r="P667">
        <v>860.3</v>
      </c>
      <c r="Q667">
        <v>0.20399999999999999</v>
      </c>
      <c r="R667">
        <v>1.1060000000000001</v>
      </c>
      <c r="S667">
        <v>0.28899999999999998</v>
      </c>
      <c r="T667">
        <v>2.5000000000000001E-2</v>
      </c>
      <c r="U667">
        <v>1.514</v>
      </c>
      <c r="V667">
        <v>1E-3</v>
      </c>
      <c r="W667">
        <v>0.86399999999999999</v>
      </c>
    </row>
    <row r="668" spans="1:23" hidden="1" x14ac:dyDescent="0.3">
      <c r="A668" t="s">
        <v>2688</v>
      </c>
      <c r="B668" t="s">
        <v>2689</v>
      </c>
      <c r="C668" s="1" t="str">
        <f t="shared" si="55"/>
        <v>21:1132</v>
      </c>
      <c r="D668" s="1" t="str">
        <f t="shared" si="56"/>
        <v>21:0251</v>
      </c>
      <c r="E668" t="s">
        <v>2690</v>
      </c>
      <c r="F668" t="s">
        <v>2691</v>
      </c>
      <c r="H668">
        <v>66.097764600000005</v>
      </c>
      <c r="I668">
        <v>-134.5171071</v>
      </c>
      <c r="J668" s="1" t="str">
        <f t="shared" si="57"/>
        <v>Fluid (stream)</v>
      </c>
      <c r="K668" s="1" t="str">
        <f t="shared" si="58"/>
        <v>Untreated Water</v>
      </c>
      <c r="O668">
        <v>2.7229999999999999</v>
      </c>
      <c r="P668">
        <v>1551.5</v>
      </c>
      <c r="Q668">
        <v>2.5000000000000001E-2</v>
      </c>
      <c r="R668">
        <v>0.75600000000000001</v>
      </c>
      <c r="S668">
        <v>1.3120000000000001</v>
      </c>
      <c r="T668">
        <v>2.5000000000000001E-2</v>
      </c>
      <c r="U668">
        <v>0.42799999999999999</v>
      </c>
      <c r="V668">
        <v>1E-3</v>
      </c>
      <c r="W668">
        <v>0.42399999999999999</v>
      </c>
    </row>
    <row r="669" spans="1:23" hidden="1" x14ac:dyDescent="0.3">
      <c r="A669" t="s">
        <v>2692</v>
      </c>
      <c r="B669" t="s">
        <v>2693</v>
      </c>
      <c r="C669" s="1" t="str">
        <f t="shared" si="55"/>
        <v>21:1132</v>
      </c>
      <c r="D669" s="1" t="str">
        <f t="shared" si="56"/>
        <v>21:0251</v>
      </c>
      <c r="E669" t="s">
        <v>2694</v>
      </c>
      <c r="F669" t="s">
        <v>2695</v>
      </c>
      <c r="H669">
        <v>66.112932099999995</v>
      </c>
      <c r="I669">
        <v>-134.50203519999999</v>
      </c>
      <c r="J669" s="1" t="str">
        <f t="shared" si="57"/>
        <v>Fluid (stream)</v>
      </c>
      <c r="K669" s="1" t="str">
        <f t="shared" si="58"/>
        <v>Untreated Water</v>
      </c>
      <c r="O669">
        <v>2.5680000000000001</v>
      </c>
      <c r="P669">
        <v>838.8</v>
      </c>
      <c r="Q669">
        <v>2.5000000000000001E-2</v>
      </c>
      <c r="R669">
        <v>0.77800000000000002</v>
      </c>
      <c r="S669">
        <v>0.28399999999999997</v>
      </c>
      <c r="T669">
        <v>2.5000000000000001E-2</v>
      </c>
      <c r="U669">
        <v>1.0580000000000001</v>
      </c>
      <c r="V669">
        <v>1E-3</v>
      </c>
      <c r="W669">
        <v>0.82899999999999996</v>
      </c>
    </row>
    <row r="670" spans="1:23" hidden="1" x14ac:dyDescent="0.3">
      <c r="A670" t="s">
        <v>2696</v>
      </c>
      <c r="B670" t="s">
        <v>2697</v>
      </c>
      <c r="C670" s="1" t="str">
        <f t="shared" si="55"/>
        <v>21:1132</v>
      </c>
      <c r="D670" s="1" t="str">
        <f t="shared" si="56"/>
        <v>21:0251</v>
      </c>
      <c r="E670" t="s">
        <v>2698</v>
      </c>
      <c r="F670" t="s">
        <v>2699</v>
      </c>
      <c r="H670">
        <v>66.112904299999997</v>
      </c>
      <c r="I670">
        <v>-134.38900949999999</v>
      </c>
      <c r="J670" s="1" t="str">
        <f t="shared" si="57"/>
        <v>Fluid (stream)</v>
      </c>
      <c r="K670" s="1" t="str">
        <f t="shared" si="58"/>
        <v>Untreated Water</v>
      </c>
      <c r="O670">
        <v>3.1579999999999999</v>
      </c>
      <c r="P670">
        <v>1289.0999999999999</v>
      </c>
      <c r="Q670">
        <v>0.23699999999999999</v>
      </c>
      <c r="R670">
        <v>0.996</v>
      </c>
      <c r="S670">
        <v>0.29799999999999999</v>
      </c>
      <c r="T670">
        <v>2.5000000000000001E-2</v>
      </c>
      <c r="U670">
        <v>1.3109999999999999</v>
      </c>
      <c r="V670">
        <v>1E-3</v>
      </c>
      <c r="W670">
        <v>0.83299999999999996</v>
      </c>
    </row>
    <row r="671" spans="1:23" hidden="1" x14ac:dyDescent="0.3">
      <c r="A671" t="s">
        <v>2700</v>
      </c>
      <c r="B671" t="s">
        <v>2701</v>
      </c>
      <c r="C671" s="1" t="str">
        <f t="shared" si="55"/>
        <v>21:1132</v>
      </c>
      <c r="D671" s="1" t="str">
        <f t="shared" si="56"/>
        <v>21:0251</v>
      </c>
      <c r="E671" t="s">
        <v>2702</v>
      </c>
      <c r="F671" t="s">
        <v>2703</v>
      </c>
      <c r="H671">
        <v>66.068555799999999</v>
      </c>
      <c r="I671">
        <v>-134.1048016</v>
      </c>
      <c r="J671" s="1" t="str">
        <f t="shared" si="57"/>
        <v>Fluid (stream)</v>
      </c>
      <c r="K671" s="1" t="str">
        <f t="shared" si="58"/>
        <v>Untreated Water</v>
      </c>
      <c r="O671">
        <v>23.751999999999999</v>
      </c>
      <c r="P671">
        <v>243.9</v>
      </c>
      <c r="Q671">
        <v>0.995</v>
      </c>
      <c r="R671">
        <v>7.43</v>
      </c>
      <c r="S671">
        <v>16.294</v>
      </c>
      <c r="T671">
        <v>2.5000000000000001E-2</v>
      </c>
      <c r="U671">
        <v>15.707000000000001</v>
      </c>
      <c r="V671">
        <v>1E-3</v>
      </c>
      <c r="W671">
        <v>1.361</v>
      </c>
    </row>
    <row r="672" spans="1:23" hidden="1" x14ac:dyDescent="0.3">
      <c r="A672" t="s">
        <v>2704</v>
      </c>
      <c r="B672" t="s">
        <v>2705</v>
      </c>
      <c r="C672" s="1" t="str">
        <f t="shared" si="55"/>
        <v>21:1132</v>
      </c>
      <c r="D672" s="1" t="str">
        <f t="shared" si="56"/>
        <v>21:0251</v>
      </c>
      <c r="E672" t="s">
        <v>2706</v>
      </c>
      <c r="F672" t="s">
        <v>2707</v>
      </c>
      <c r="H672">
        <v>66.180374999999998</v>
      </c>
      <c r="I672">
        <v>-134.3418916</v>
      </c>
      <c r="J672" s="1" t="str">
        <f t="shared" si="57"/>
        <v>Fluid (stream)</v>
      </c>
      <c r="K672" s="1" t="str">
        <f t="shared" si="58"/>
        <v>Untreated Water</v>
      </c>
      <c r="O672">
        <v>9.8689999999999998</v>
      </c>
      <c r="P672">
        <v>8372.1</v>
      </c>
      <c r="Q672">
        <v>0.156</v>
      </c>
      <c r="R672">
        <v>2.4300000000000002</v>
      </c>
      <c r="S672">
        <v>0.46</v>
      </c>
      <c r="T672">
        <v>7.2999999999999995E-2</v>
      </c>
      <c r="U672">
        <v>1.2729999999999999</v>
      </c>
      <c r="V672">
        <v>1E-3</v>
      </c>
      <c r="W672">
        <v>1.7729999999999999</v>
      </c>
    </row>
    <row r="673" spans="1:23" hidden="1" x14ac:dyDescent="0.3">
      <c r="A673" t="s">
        <v>2708</v>
      </c>
      <c r="B673" t="s">
        <v>2709</v>
      </c>
      <c r="C673" s="1" t="str">
        <f t="shared" si="55"/>
        <v>21:1132</v>
      </c>
      <c r="D673" s="1" t="str">
        <f t="shared" si="56"/>
        <v>21:0251</v>
      </c>
      <c r="E673" t="s">
        <v>2710</v>
      </c>
      <c r="F673" t="s">
        <v>2711</v>
      </c>
      <c r="H673">
        <v>66.182187499999998</v>
      </c>
      <c r="I673">
        <v>-134.613921</v>
      </c>
      <c r="J673" s="1" t="str">
        <f t="shared" si="57"/>
        <v>Fluid (stream)</v>
      </c>
      <c r="K673" s="1" t="str">
        <f t="shared" si="58"/>
        <v>Untreated Water</v>
      </c>
      <c r="O673">
        <v>1.736</v>
      </c>
      <c r="P673">
        <v>832.8</v>
      </c>
      <c r="Q673">
        <v>2.5000000000000001E-2</v>
      </c>
      <c r="R673">
        <v>0.52</v>
      </c>
      <c r="S673">
        <v>0.16800000000000001</v>
      </c>
      <c r="T673">
        <v>2.5000000000000001E-2</v>
      </c>
      <c r="U673">
        <v>0.58399999999999996</v>
      </c>
      <c r="V673">
        <v>1E-3</v>
      </c>
      <c r="W673">
        <v>1.028</v>
      </c>
    </row>
    <row r="674" spans="1:23" hidden="1" x14ac:dyDescent="0.3">
      <c r="A674" t="s">
        <v>2712</v>
      </c>
      <c r="B674" t="s">
        <v>2713</v>
      </c>
      <c r="C674" s="1" t="str">
        <f t="shared" si="55"/>
        <v>21:1132</v>
      </c>
      <c r="D674" s="1" t="str">
        <f t="shared" si="56"/>
        <v>21:0251</v>
      </c>
      <c r="E674" t="s">
        <v>2714</v>
      </c>
      <c r="F674" t="s">
        <v>2715</v>
      </c>
      <c r="H674">
        <v>66.170570799999993</v>
      </c>
      <c r="I674">
        <v>-135.20311760000001</v>
      </c>
      <c r="J674" s="1" t="str">
        <f t="shared" si="57"/>
        <v>Fluid (stream)</v>
      </c>
      <c r="K674" s="1" t="str">
        <f t="shared" si="58"/>
        <v>Untreated Water</v>
      </c>
      <c r="O674">
        <v>47.768000000000001</v>
      </c>
      <c r="P674">
        <v>14</v>
      </c>
      <c r="Q674">
        <v>0.26100000000000001</v>
      </c>
      <c r="R674">
        <v>9.3840000000000003</v>
      </c>
      <c r="S674">
        <v>0.7</v>
      </c>
      <c r="T674">
        <v>2.5000000000000001E-2</v>
      </c>
      <c r="U674">
        <v>10.503</v>
      </c>
      <c r="V674">
        <v>1E-3</v>
      </c>
      <c r="W674">
        <v>1.0720000000000001</v>
      </c>
    </row>
    <row r="675" spans="1:23" hidden="1" x14ac:dyDescent="0.3">
      <c r="A675" t="s">
        <v>2716</v>
      </c>
      <c r="B675" t="s">
        <v>2717</v>
      </c>
      <c r="C675" s="1" t="str">
        <f t="shared" si="55"/>
        <v>21:1132</v>
      </c>
      <c r="D675" s="1" t="str">
        <f t="shared" si="56"/>
        <v>21:0251</v>
      </c>
      <c r="E675" t="s">
        <v>2718</v>
      </c>
      <c r="F675" t="s">
        <v>2719</v>
      </c>
      <c r="H675">
        <v>66.176928599999997</v>
      </c>
      <c r="I675">
        <v>-135.0962955</v>
      </c>
      <c r="J675" s="1" t="str">
        <f t="shared" si="57"/>
        <v>Fluid (stream)</v>
      </c>
      <c r="K675" s="1" t="str">
        <f t="shared" si="58"/>
        <v>Untreated Water</v>
      </c>
      <c r="O675">
        <v>10.375</v>
      </c>
      <c r="P675">
        <v>208.8</v>
      </c>
      <c r="Q675">
        <v>0.27400000000000002</v>
      </c>
      <c r="R675">
        <v>1.5449999999999999</v>
      </c>
      <c r="S675">
        <v>0.29199999999999998</v>
      </c>
      <c r="T675">
        <v>2.5000000000000001E-2</v>
      </c>
      <c r="U675">
        <v>1.296</v>
      </c>
      <c r="V675">
        <v>1E-3</v>
      </c>
      <c r="W675">
        <v>0.89200000000000002</v>
      </c>
    </row>
    <row r="676" spans="1:23" hidden="1" x14ac:dyDescent="0.3">
      <c r="A676" t="s">
        <v>2720</v>
      </c>
      <c r="B676" t="s">
        <v>2721</v>
      </c>
      <c r="C676" s="1" t="str">
        <f t="shared" si="55"/>
        <v>21:1132</v>
      </c>
      <c r="D676" s="1" t="str">
        <f t="shared" si="56"/>
        <v>21:0251</v>
      </c>
      <c r="E676" t="s">
        <v>2722</v>
      </c>
      <c r="F676" t="s">
        <v>2723</v>
      </c>
      <c r="H676">
        <v>66.176147700000001</v>
      </c>
      <c r="I676">
        <v>-134.83529859999999</v>
      </c>
      <c r="J676" s="1" t="str">
        <f t="shared" si="57"/>
        <v>Fluid (stream)</v>
      </c>
      <c r="K676" s="1" t="str">
        <f t="shared" si="58"/>
        <v>Untreated Water</v>
      </c>
      <c r="O676">
        <v>1.5009999999999999</v>
      </c>
      <c r="P676">
        <v>889.3</v>
      </c>
      <c r="Q676">
        <v>2.5000000000000001E-2</v>
      </c>
      <c r="R676">
        <v>0.53100000000000003</v>
      </c>
      <c r="S676">
        <v>0.19700000000000001</v>
      </c>
      <c r="T676">
        <v>2.5000000000000001E-2</v>
      </c>
      <c r="U676">
        <v>0.29199999999999998</v>
      </c>
      <c r="V676">
        <v>1E-3</v>
      </c>
      <c r="W676">
        <v>1.367</v>
      </c>
    </row>
    <row r="677" spans="1:23" hidden="1" x14ac:dyDescent="0.3">
      <c r="A677" t="s">
        <v>2724</v>
      </c>
      <c r="B677" t="s">
        <v>2725</v>
      </c>
      <c r="C677" s="1" t="str">
        <f t="shared" si="55"/>
        <v>21:1132</v>
      </c>
      <c r="D677" s="1" t="str">
        <f t="shared" si="56"/>
        <v>21:0251</v>
      </c>
      <c r="E677" t="s">
        <v>2726</v>
      </c>
      <c r="F677" t="s">
        <v>2727</v>
      </c>
      <c r="H677">
        <v>66.218047999999996</v>
      </c>
      <c r="I677">
        <v>-134.7299572</v>
      </c>
      <c r="J677" s="1" t="str">
        <f t="shared" si="57"/>
        <v>Fluid (stream)</v>
      </c>
      <c r="K677" s="1" t="str">
        <f t="shared" si="58"/>
        <v>Untreated Water</v>
      </c>
      <c r="O677">
        <v>2.9689999999999999</v>
      </c>
      <c r="P677">
        <v>708.6</v>
      </c>
      <c r="Q677">
        <v>0.106</v>
      </c>
      <c r="R677">
        <v>1.016</v>
      </c>
      <c r="S677">
        <v>0.253</v>
      </c>
      <c r="T677">
        <v>2.5000000000000001E-2</v>
      </c>
      <c r="U677">
        <v>2.0760000000000001</v>
      </c>
      <c r="V677">
        <v>1E-3</v>
      </c>
      <c r="W677">
        <v>1.782</v>
      </c>
    </row>
    <row r="678" spans="1:23" hidden="1" x14ac:dyDescent="0.3">
      <c r="A678" t="s">
        <v>2728</v>
      </c>
      <c r="B678" t="s">
        <v>2729</v>
      </c>
      <c r="C678" s="1" t="str">
        <f t="shared" si="55"/>
        <v>21:1132</v>
      </c>
      <c r="D678" s="1" t="str">
        <f t="shared" si="56"/>
        <v>21:0251</v>
      </c>
      <c r="E678" t="s">
        <v>2730</v>
      </c>
      <c r="F678" t="s">
        <v>2731</v>
      </c>
      <c r="H678">
        <v>66.244020899999995</v>
      </c>
      <c r="I678">
        <v>-134.95387049999999</v>
      </c>
      <c r="J678" s="1" t="str">
        <f t="shared" si="57"/>
        <v>Fluid (stream)</v>
      </c>
      <c r="K678" s="1" t="str">
        <f t="shared" si="58"/>
        <v>Untreated Water</v>
      </c>
      <c r="O678">
        <v>6.8739999999999997</v>
      </c>
      <c r="P678">
        <v>304.5</v>
      </c>
      <c r="Q678">
        <v>0.27700000000000002</v>
      </c>
      <c r="R678">
        <v>2.343</v>
      </c>
      <c r="S678">
        <v>0.21199999999999999</v>
      </c>
      <c r="T678">
        <v>2.5000000000000001E-2</v>
      </c>
      <c r="U678">
        <v>1.968</v>
      </c>
      <c r="V678">
        <v>1E-3</v>
      </c>
      <c r="W678">
        <v>1.099</v>
      </c>
    </row>
    <row r="679" spans="1:23" hidden="1" x14ac:dyDescent="0.3">
      <c r="A679" t="s">
        <v>2732</v>
      </c>
      <c r="B679" t="s">
        <v>2733</v>
      </c>
      <c r="C679" s="1" t="str">
        <f t="shared" si="55"/>
        <v>21:1132</v>
      </c>
      <c r="D679" s="1" t="str">
        <f t="shared" si="56"/>
        <v>21:0251</v>
      </c>
      <c r="E679" t="s">
        <v>2734</v>
      </c>
      <c r="F679" t="s">
        <v>2735</v>
      </c>
      <c r="H679">
        <v>66.249636899999999</v>
      </c>
      <c r="I679">
        <v>-135.1128827</v>
      </c>
      <c r="J679" s="1" t="str">
        <f t="shared" si="57"/>
        <v>Fluid (stream)</v>
      </c>
      <c r="K679" s="1" t="str">
        <f t="shared" si="58"/>
        <v>Untreated Water</v>
      </c>
      <c r="O679">
        <v>2.069</v>
      </c>
      <c r="P679">
        <v>707.5</v>
      </c>
      <c r="Q679">
        <v>0.17100000000000001</v>
      </c>
      <c r="R679">
        <v>0.49</v>
      </c>
      <c r="S679">
        <v>0.29799999999999999</v>
      </c>
      <c r="T679">
        <v>2.5000000000000001E-2</v>
      </c>
      <c r="U679">
        <v>0.50800000000000001</v>
      </c>
      <c r="V679">
        <v>1E-3</v>
      </c>
      <c r="W679">
        <v>1.5049999999999999</v>
      </c>
    </row>
    <row r="680" spans="1:23" hidden="1" x14ac:dyDescent="0.3">
      <c r="A680" t="s">
        <v>2736</v>
      </c>
      <c r="B680" t="s">
        <v>2737</v>
      </c>
      <c r="C680" s="1" t="str">
        <f t="shared" si="55"/>
        <v>21:1132</v>
      </c>
      <c r="D680" s="1" t="str">
        <f t="shared" si="56"/>
        <v>21:0251</v>
      </c>
      <c r="E680" t="s">
        <v>2738</v>
      </c>
      <c r="F680" t="s">
        <v>2739</v>
      </c>
      <c r="H680">
        <v>66.2224602</v>
      </c>
      <c r="I680">
        <v>-135.3714579</v>
      </c>
      <c r="J680" s="1" t="str">
        <f t="shared" si="57"/>
        <v>Fluid (stream)</v>
      </c>
      <c r="K680" s="1" t="str">
        <f t="shared" si="58"/>
        <v>Untreated Water</v>
      </c>
      <c r="O680">
        <v>13.738</v>
      </c>
      <c r="P680">
        <v>379.9</v>
      </c>
      <c r="Q680">
        <v>2.5000000000000001E-2</v>
      </c>
      <c r="R680">
        <v>1.657</v>
      </c>
      <c r="S680">
        <v>0.29399999999999998</v>
      </c>
      <c r="T680">
        <v>2.5000000000000001E-2</v>
      </c>
      <c r="U680">
        <v>3.0169999999999999</v>
      </c>
      <c r="V680">
        <v>1E-3</v>
      </c>
      <c r="W680">
        <v>1.3029999999999999</v>
      </c>
    </row>
    <row r="681" spans="1:23" hidden="1" x14ac:dyDescent="0.3">
      <c r="A681" t="s">
        <v>2740</v>
      </c>
      <c r="B681" t="s">
        <v>2741</v>
      </c>
      <c r="C681" s="1" t="str">
        <f t="shared" si="55"/>
        <v>21:1132</v>
      </c>
      <c r="D681" s="1" t="str">
        <f t="shared" si="56"/>
        <v>21:0251</v>
      </c>
      <c r="E681" t="s">
        <v>2742</v>
      </c>
      <c r="F681" t="s">
        <v>2743</v>
      </c>
      <c r="H681">
        <v>66.227187299999997</v>
      </c>
      <c r="I681">
        <v>-135.4617623</v>
      </c>
      <c r="J681" s="1" t="str">
        <f t="shared" si="57"/>
        <v>Fluid (stream)</v>
      </c>
      <c r="K681" s="1" t="str">
        <f t="shared" si="58"/>
        <v>Untreated Water</v>
      </c>
      <c r="O681">
        <v>50.564999999999998</v>
      </c>
      <c r="P681">
        <v>20.5</v>
      </c>
      <c r="Q681">
        <v>0.38900000000000001</v>
      </c>
      <c r="R681">
        <v>6.2889999999999997</v>
      </c>
      <c r="S681">
        <v>0.60399999999999998</v>
      </c>
      <c r="T681">
        <v>2.5000000000000001E-2</v>
      </c>
      <c r="U681">
        <v>12.416</v>
      </c>
      <c r="V681">
        <v>1E-3</v>
      </c>
      <c r="W681">
        <v>1.085</v>
      </c>
    </row>
    <row r="682" spans="1:23" hidden="1" x14ac:dyDescent="0.3">
      <c r="A682" t="s">
        <v>2744</v>
      </c>
      <c r="B682" t="s">
        <v>2745</v>
      </c>
      <c r="C682" s="1" t="str">
        <f t="shared" si="55"/>
        <v>21:1132</v>
      </c>
      <c r="D682" s="1" t="str">
        <f t="shared" si="56"/>
        <v>21:0251</v>
      </c>
      <c r="E682" t="s">
        <v>2746</v>
      </c>
      <c r="F682" t="s">
        <v>2747</v>
      </c>
      <c r="H682">
        <v>66.221176700000001</v>
      </c>
      <c r="I682">
        <v>-134.48923579999999</v>
      </c>
      <c r="J682" s="1" t="str">
        <f t="shared" si="57"/>
        <v>Fluid (stream)</v>
      </c>
      <c r="K682" s="1" t="str">
        <f t="shared" si="58"/>
        <v>Untreated Water</v>
      </c>
      <c r="O682">
        <v>2.5880000000000001</v>
      </c>
      <c r="P682">
        <v>633.29999999999995</v>
      </c>
      <c r="Q682">
        <v>2.5000000000000001E-2</v>
      </c>
      <c r="R682">
        <v>0.53300000000000003</v>
      </c>
      <c r="S682">
        <v>0.80700000000000005</v>
      </c>
      <c r="T682">
        <v>2.5000000000000001E-2</v>
      </c>
      <c r="U682">
        <v>0.25700000000000001</v>
      </c>
      <c r="V682">
        <v>1E-3</v>
      </c>
      <c r="W682">
        <v>0.313</v>
      </c>
    </row>
    <row r="683" spans="1:23" hidden="1" x14ac:dyDescent="0.3">
      <c r="A683" t="s">
        <v>2748</v>
      </c>
      <c r="B683" t="s">
        <v>2749</v>
      </c>
      <c r="C683" s="1" t="str">
        <f t="shared" si="55"/>
        <v>21:1132</v>
      </c>
      <c r="D683" s="1" t="str">
        <f t="shared" si="56"/>
        <v>21:0251</v>
      </c>
      <c r="E683" t="s">
        <v>2750</v>
      </c>
      <c r="F683" t="s">
        <v>2751</v>
      </c>
      <c r="H683">
        <v>66.271591200000003</v>
      </c>
      <c r="I683">
        <v>-134.19189130000001</v>
      </c>
      <c r="J683" s="1" t="str">
        <f t="shared" si="57"/>
        <v>Fluid (stream)</v>
      </c>
      <c r="K683" s="1" t="str">
        <f t="shared" si="58"/>
        <v>Untreated Water</v>
      </c>
      <c r="O683">
        <v>3.8010000000000002</v>
      </c>
      <c r="P683">
        <v>1100.3</v>
      </c>
      <c r="Q683">
        <v>0.20399999999999999</v>
      </c>
      <c r="R683">
        <v>0.96899999999999997</v>
      </c>
      <c r="S683">
        <v>0.29499999999999998</v>
      </c>
      <c r="T683">
        <v>2.5000000000000001E-2</v>
      </c>
      <c r="U683">
        <v>2.84</v>
      </c>
      <c r="V683">
        <v>1E-3</v>
      </c>
      <c r="W683">
        <v>1.1479999999999999</v>
      </c>
    </row>
    <row r="684" spans="1:23" hidden="1" x14ac:dyDescent="0.3">
      <c r="A684" t="s">
        <v>2752</v>
      </c>
      <c r="B684" t="s">
        <v>2753</v>
      </c>
      <c r="C684" s="1" t="str">
        <f t="shared" si="55"/>
        <v>21:1132</v>
      </c>
      <c r="D684" s="1" t="str">
        <f t="shared" si="56"/>
        <v>21:0251</v>
      </c>
      <c r="E684" t="s">
        <v>2754</v>
      </c>
      <c r="F684" t="s">
        <v>2755</v>
      </c>
      <c r="H684">
        <v>66.3006484</v>
      </c>
      <c r="I684">
        <v>-134.0514191</v>
      </c>
      <c r="J684" s="1" t="str">
        <f t="shared" si="57"/>
        <v>Fluid (stream)</v>
      </c>
      <c r="K684" s="1" t="str">
        <f t="shared" si="58"/>
        <v>Untreated Water</v>
      </c>
      <c r="O684">
        <v>3.0830000000000002</v>
      </c>
      <c r="P684">
        <v>1104.0999999999999</v>
      </c>
      <c r="Q684">
        <v>2.5000000000000001E-2</v>
      </c>
      <c r="R684">
        <v>0.76900000000000002</v>
      </c>
      <c r="S684">
        <v>0.214</v>
      </c>
      <c r="T684">
        <v>2.5000000000000001E-2</v>
      </c>
      <c r="U684">
        <v>0.82099999999999995</v>
      </c>
      <c r="V684">
        <v>1E-3</v>
      </c>
      <c r="W684">
        <v>0.64400000000000002</v>
      </c>
    </row>
    <row r="685" spans="1:23" hidden="1" x14ac:dyDescent="0.3">
      <c r="A685" t="s">
        <v>2756</v>
      </c>
      <c r="B685" t="s">
        <v>2757</v>
      </c>
      <c r="C685" s="1" t="str">
        <f t="shared" si="55"/>
        <v>21:1132</v>
      </c>
      <c r="D685" s="1" t="str">
        <f t="shared" si="56"/>
        <v>21:0251</v>
      </c>
      <c r="E685" t="s">
        <v>2758</v>
      </c>
      <c r="F685" t="s">
        <v>2759</v>
      </c>
      <c r="H685">
        <v>66.278623999999994</v>
      </c>
      <c r="I685">
        <v>-134.46100340000001</v>
      </c>
      <c r="J685" s="1" t="str">
        <f t="shared" si="57"/>
        <v>Fluid (stream)</v>
      </c>
      <c r="K685" s="1" t="str">
        <f t="shared" si="58"/>
        <v>Untreated Water</v>
      </c>
      <c r="O685">
        <v>6.8220000000000001</v>
      </c>
      <c r="P685">
        <v>645.6</v>
      </c>
      <c r="Q685">
        <v>0.34599999999999997</v>
      </c>
      <c r="R685">
        <v>3.363</v>
      </c>
      <c r="S685">
        <v>5.1520000000000001</v>
      </c>
      <c r="T685">
        <v>2.5000000000000001E-2</v>
      </c>
      <c r="U685">
        <v>8.8550000000000004</v>
      </c>
      <c r="V685">
        <v>1E-3</v>
      </c>
      <c r="W685">
        <v>0.83</v>
      </c>
    </row>
    <row r="686" spans="1:23" hidden="1" x14ac:dyDescent="0.3">
      <c r="A686" t="s">
        <v>2760</v>
      </c>
      <c r="B686" t="s">
        <v>2761</v>
      </c>
      <c r="C686" s="1" t="str">
        <f t="shared" si="55"/>
        <v>21:1132</v>
      </c>
      <c r="D686" s="1" t="str">
        <f t="shared" si="56"/>
        <v>21:0251</v>
      </c>
      <c r="E686" t="s">
        <v>2762</v>
      </c>
      <c r="F686" t="s">
        <v>2763</v>
      </c>
      <c r="H686">
        <v>66.370620700000003</v>
      </c>
      <c r="I686">
        <v>-134.1988241</v>
      </c>
      <c r="J686" s="1" t="str">
        <f t="shared" si="57"/>
        <v>Fluid (stream)</v>
      </c>
      <c r="K686" s="1" t="str">
        <f t="shared" si="58"/>
        <v>Untreated Water</v>
      </c>
      <c r="O686">
        <v>25.013000000000002</v>
      </c>
      <c r="P686">
        <v>327.7</v>
      </c>
      <c r="Q686">
        <v>0.748</v>
      </c>
      <c r="R686">
        <v>9.4610000000000003</v>
      </c>
      <c r="S686">
        <v>9.5370000000000008</v>
      </c>
      <c r="T686">
        <v>2.5000000000000001E-2</v>
      </c>
      <c r="U686">
        <v>30.625</v>
      </c>
      <c r="V686">
        <v>1E-3</v>
      </c>
      <c r="W686">
        <v>0.86699999999999999</v>
      </c>
    </row>
    <row r="687" spans="1:23" hidden="1" x14ac:dyDescent="0.3">
      <c r="A687" t="s">
        <v>2764</v>
      </c>
      <c r="B687" t="s">
        <v>2765</v>
      </c>
      <c r="C687" s="1" t="str">
        <f t="shared" si="55"/>
        <v>21:1132</v>
      </c>
      <c r="D687" s="1" t="str">
        <f t="shared" si="56"/>
        <v>21:0251</v>
      </c>
      <c r="E687" t="s">
        <v>2766</v>
      </c>
      <c r="F687" t="s">
        <v>2767</v>
      </c>
      <c r="H687">
        <v>66.440582300000003</v>
      </c>
      <c r="I687">
        <v>-134.19534669999999</v>
      </c>
      <c r="J687" s="1" t="str">
        <f t="shared" si="57"/>
        <v>Fluid (stream)</v>
      </c>
      <c r="K687" s="1" t="str">
        <f t="shared" si="58"/>
        <v>Untreated Water</v>
      </c>
      <c r="O687">
        <v>37.704000000000001</v>
      </c>
      <c r="P687">
        <v>725.7</v>
      </c>
      <c r="Q687">
        <v>0.91900000000000004</v>
      </c>
      <c r="R687">
        <v>17.939</v>
      </c>
      <c r="S687">
        <v>22.402999999999999</v>
      </c>
      <c r="T687">
        <v>2.5000000000000001E-2</v>
      </c>
      <c r="U687">
        <v>63.627000000000002</v>
      </c>
      <c r="V687">
        <v>1E-3</v>
      </c>
      <c r="W687">
        <v>1.5329999999999999</v>
      </c>
    </row>
    <row r="688" spans="1:23" hidden="1" x14ac:dyDescent="0.3">
      <c r="A688" t="s">
        <v>2768</v>
      </c>
      <c r="B688" t="s">
        <v>2769</v>
      </c>
      <c r="C688" s="1" t="str">
        <f t="shared" si="55"/>
        <v>21:1132</v>
      </c>
      <c r="D688" s="1" t="str">
        <f t="shared" si="56"/>
        <v>21:0251</v>
      </c>
      <c r="E688" t="s">
        <v>2770</v>
      </c>
      <c r="F688" t="s">
        <v>2771</v>
      </c>
      <c r="H688">
        <v>66.384895299999997</v>
      </c>
      <c r="I688">
        <v>-134.0311772</v>
      </c>
      <c r="J688" s="1" t="str">
        <f t="shared" si="57"/>
        <v>Fluid (stream)</v>
      </c>
      <c r="K688" s="1" t="str">
        <f t="shared" si="58"/>
        <v>Untreated Water</v>
      </c>
      <c r="O688">
        <v>2.8849999999999998</v>
      </c>
      <c r="P688">
        <v>1765.3</v>
      </c>
      <c r="Q688">
        <v>2.5000000000000001E-2</v>
      </c>
      <c r="R688">
        <v>0.70399999999999996</v>
      </c>
      <c r="S688">
        <v>0.41399999999999998</v>
      </c>
      <c r="T688">
        <v>2.5000000000000001E-2</v>
      </c>
      <c r="U688">
        <v>1.3120000000000001</v>
      </c>
      <c r="V688">
        <v>1E-3</v>
      </c>
      <c r="W688">
        <v>0.55700000000000005</v>
      </c>
    </row>
    <row r="689" spans="1:23" hidden="1" x14ac:dyDescent="0.3">
      <c r="A689" t="s">
        <v>2772</v>
      </c>
      <c r="B689" t="s">
        <v>2773</v>
      </c>
      <c r="C689" s="1" t="str">
        <f t="shared" si="55"/>
        <v>21:1132</v>
      </c>
      <c r="D689" s="1" t="str">
        <f t="shared" ref="D689:D720" si="59">HYPERLINK("http://geochem.nrcan.gc.ca/cdogs/content/svy/svy210251_e.htm", "21:0251")</f>
        <v>21:0251</v>
      </c>
      <c r="E689" t="s">
        <v>2774</v>
      </c>
      <c r="F689" t="s">
        <v>2775</v>
      </c>
      <c r="H689">
        <v>66.477085799999998</v>
      </c>
      <c r="I689">
        <v>-134.19345089999999</v>
      </c>
      <c r="J689" s="1" t="str">
        <f t="shared" ref="J689:J720" si="60">HYPERLINK("http://geochem.nrcan.gc.ca/cdogs/content/kwd/kwd020018_e.htm", "Fluid (stream)")</f>
        <v>Fluid (stream)</v>
      </c>
      <c r="K689" s="1" t="str">
        <f t="shared" ref="K689:K720" si="61">HYPERLINK("http://geochem.nrcan.gc.ca/cdogs/content/kwd/kwd080007_e.htm", "Untreated Water")</f>
        <v>Untreated Water</v>
      </c>
      <c r="O689">
        <v>25.013999999999999</v>
      </c>
      <c r="P689">
        <v>812.4</v>
      </c>
      <c r="Q689">
        <v>0.7</v>
      </c>
      <c r="R689">
        <v>10.196999999999999</v>
      </c>
      <c r="S689">
        <v>5.3019999999999996</v>
      </c>
      <c r="T689">
        <v>2.5000000000000001E-2</v>
      </c>
      <c r="U689">
        <v>32.615000000000002</v>
      </c>
      <c r="V689">
        <v>1E-3</v>
      </c>
      <c r="W689">
        <v>1.637</v>
      </c>
    </row>
    <row r="690" spans="1:23" hidden="1" x14ac:dyDescent="0.3">
      <c r="A690" t="s">
        <v>2776</v>
      </c>
      <c r="B690" t="s">
        <v>2777</v>
      </c>
      <c r="C690" s="1" t="str">
        <f t="shared" si="55"/>
        <v>21:1132</v>
      </c>
      <c r="D690" s="1" t="str">
        <f t="shared" si="59"/>
        <v>21:0251</v>
      </c>
      <c r="E690" t="s">
        <v>2778</v>
      </c>
      <c r="F690" t="s">
        <v>2779</v>
      </c>
      <c r="H690">
        <v>66.634213599999995</v>
      </c>
      <c r="I690">
        <v>-135.31569569999999</v>
      </c>
      <c r="J690" s="1" t="str">
        <f t="shared" si="60"/>
        <v>Fluid (stream)</v>
      </c>
      <c r="K690" s="1" t="str">
        <f t="shared" si="61"/>
        <v>Untreated Water</v>
      </c>
      <c r="O690">
        <v>8.4420000000000002</v>
      </c>
      <c r="P690">
        <v>416.2</v>
      </c>
      <c r="Q690">
        <v>0.67800000000000005</v>
      </c>
      <c r="R690">
        <v>2.407</v>
      </c>
      <c r="S690">
        <v>0.40500000000000003</v>
      </c>
      <c r="T690">
        <v>2.5000000000000001E-2</v>
      </c>
      <c r="U690">
        <v>6.1920000000000002</v>
      </c>
      <c r="V690">
        <v>1E-3</v>
      </c>
      <c r="W690">
        <v>2.2290000000000001</v>
      </c>
    </row>
    <row r="691" spans="1:23" hidden="1" x14ac:dyDescent="0.3">
      <c r="A691" t="s">
        <v>2780</v>
      </c>
      <c r="B691" t="s">
        <v>2781</v>
      </c>
      <c r="C691" s="1" t="str">
        <f t="shared" ref="C691:C745" si="62">HYPERLINK("http://geochem.nrcan.gc.ca/cdogs/content/bdl/bdl211132_e.htm", "21:1132")</f>
        <v>21:1132</v>
      </c>
      <c r="D691" s="1" t="str">
        <f t="shared" si="59"/>
        <v>21:0251</v>
      </c>
      <c r="E691" t="s">
        <v>2782</v>
      </c>
      <c r="F691" t="s">
        <v>2783</v>
      </c>
      <c r="H691">
        <v>66.707014099999995</v>
      </c>
      <c r="I691">
        <v>-135.29110460000001</v>
      </c>
      <c r="J691" s="1" t="str">
        <f t="shared" si="60"/>
        <v>Fluid (stream)</v>
      </c>
      <c r="K691" s="1" t="str">
        <f t="shared" si="61"/>
        <v>Untreated Water</v>
      </c>
      <c r="O691">
        <v>26.210999999999999</v>
      </c>
      <c r="P691">
        <v>313.89999999999998</v>
      </c>
      <c r="Q691">
        <v>0.83399999999999996</v>
      </c>
      <c r="R691">
        <v>8.9109999999999996</v>
      </c>
      <c r="S691">
        <v>14.076000000000001</v>
      </c>
      <c r="T691">
        <v>2.5000000000000001E-2</v>
      </c>
      <c r="U691">
        <v>38.216999999999999</v>
      </c>
      <c r="V691">
        <v>1E-3</v>
      </c>
      <c r="W691">
        <v>0.96399999999999997</v>
      </c>
    </row>
    <row r="692" spans="1:23" hidden="1" x14ac:dyDescent="0.3">
      <c r="A692" t="s">
        <v>2784</v>
      </c>
      <c r="B692" t="s">
        <v>2785</v>
      </c>
      <c r="C692" s="1" t="str">
        <f t="shared" si="62"/>
        <v>21:1132</v>
      </c>
      <c r="D692" s="1" t="str">
        <f t="shared" si="59"/>
        <v>21:0251</v>
      </c>
      <c r="E692" t="s">
        <v>2786</v>
      </c>
      <c r="F692" t="s">
        <v>2787</v>
      </c>
      <c r="H692">
        <v>66.697950199999994</v>
      </c>
      <c r="I692">
        <v>-135.4095935</v>
      </c>
      <c r="J692" s="1" t="str">
        <f t="shared" si="60"/>
        <v>Fluid (stream)</v>
      </c>
      <c r="K692" s="1" t="str">
        <f t="shared" si="61"/>
        <v>Untreated Water</v>
      </c>
      <c r="O692">
        <v>10.318</v>
      </c>
      <c r="P692">
        <v>4516.3999999999996</v>
      </c>
      <c r="Q692">
        <v>0.59799999999999998</v>
      </c>
      <c r="R692">
        <v>9.57</v>
      </c>
      <c r="S692">
        <v>7.3860000000000001</v>
      </c>
      <c r="T692">
        <v>2.5000000000000001E-2</v>
      </c>
      <c r="U692">
        <v>39.887999999999998</v>
      </c>
      <c r="V692">
        <v>1E-3</v>
      </c>
      <c r="W692">
        <v>3.2749999999999999</v>
      </c>
    </row>
    <row r="693" spans="1:23" hidden="1" x14ac:dyDescent="0.3">
      <c r="A693" t="s">
        <v>2788</v>
      </c>
      <c r="B693" t="s">
        <v>2789</v>
      </c>
      <c r="C693" s="1" t="str">
        <f t="shared" si="62"/>
        <v>21:1132</v>
      </c>
      <c r="D693" s="1" t="str">
        <f t="shared" si="59"/>
        <v>21:0251</v>
      </c>
      <c r="E693" t="s">
        <v>2790</v>
      </c>
      <c r="F693" t="s">
        <v>2791</v>
      </c>
      <c r="H693">
        <v>66.717342299999999</v>
      </c>
      <c r="I693">
        <v>-135.4309758</v>
      </c>
      <c r="J693" s="1" t="str">
        <f t="shared" si="60"/>
        <v>Fluid (stream)</v>
      </c>
      <c r="K693" s="1" t="str">
        <f t="shared" si="61"/>
        <v>Untreated Water</v>
      </c>
      <c r="O693">
        <v>36.603000000000002</v>
      </c>
      <c r="P693">
        <v>831.3</v>
      </c>
      <c r="Q693">
        <v>1.774</v>
      </c>
      <c r="R693">
        <v>42.344999999999999</v>
      </c>
      <c r="S693">
        <v>28.414000000000001</v>
      </c>
      <c r="T693">
        <v>2.5000000000000001E-2</v>
      </c>
      <c r="U693">
        <v>122.878</v>
      </c>
      <c r="V693">
        <v>1E-3</v>
      </c>
      <c r="W693">
        <v>5.806</v>
      </c>
    </row>
    <row r="694" spans="1:23" hidden="1" x14ac:dyDescent="0.3">
      <c r="A694" t="s">
        <v>2792</v>
      </c>
      <c r="B694" t="s">
        <v>2793</v>
      </c>
      <c r="C694" s="1" t="str">
        <f t="shared" si="62"/>
        <v>21:1132</v>
      </c>
      <c r="D694" s="1" t="str">
        <f t="shared" si="59"/>
        <v>21:0251</v>
      </c>
      <c r="E694" t="s">
        <v>2794</v>
      </c>
      <c r="F694" t="s">
        <v>2795</v>
      </c>
      <c r="H694">
        <v>66.745789000000002</v>
      </c>
      <c r="I694">
        <v>-135.22927480000001</v>
      </c>
      <c r="J694" s="1" t="str">
        <f t="shared" si="60"/>
        <v>Fluid (stream)</v>
      </c>
      <c r="K694" s="1" t="str">
        <f t="shared" si="61"/>
        <v>Untreated Water</v>
      </c>
      <c r="O694">
        <v>1.6</v>
      </c>
      <c r="P694">
        <v>1083.7</v>
      </c>
      <c r="Q694">
        <v>2.5000000000000001E-2</v>
      </c>
      <c r="R694">
        <v>0.40200000000000002</v>
      </c>
      <c r="S694">
        <v>0.223</v>
      </c>
      <c r="T694">
        <v>2.5000000000000001E-2</v>
      </c>
      <c r="U694">
        <v>0.51600000000000001</v>
      </c>
      <c r="V694">
        <v>1E-3</v>
      </c>
      <c r="W694">
        <v>0.629</v>
      </c>
    </row>
    <row r="695" spans="1:23" hidden="1" x14ac:dyDescent="0.3">
      <c r="A695" t="s">
        <v>2796</v>
      </c>
      <c r="B695" t="s">
        <v>2797</v>
      </c>
      <c r="C695" s="1" t="str">
        <f t="shared" si="62"/>
        <v>21:1132</v>
      </c>
      <c r="D695" s="1" t="str">
        <f t="shared" si="59"/>
        <v>21:0251</v>
      </c>
      <c r="E695" t="s">
        <v>2798</v>
      </c>
      <c r="F695" t="s">
        <v>2799</v>
      </c>
      <c r="H695">
        <v>66.730608599999996</v>
      </c>
      <c r="I695">
        <v>-135.02153319999999</v>
      </c>
      <c r="J695" s="1" t="str">
        <f t="shared" si="60"/>
        <v>Fluid (stream)</v>
      </c>
      <c r="K695" s="1" t="str">
        <f t="shared" si="61"/>
        <v>Untreated Water</v>
      </c>
      <c r="O695">
        <v>60.756999999999998</v>
      </c>
      <c r="P695">
        <v>336.9</v>
      </c>
      <c r="Q695">
        <v>1.474</v>
      </c>
      <c r="R695">
        <v>17.399000000000001</v>
      </c>
      <c r="S695">
        <v>12.724</v>
      </c>
      <c r="T695">
        <v>2.5000000000000001E-2</v>
      </c>
      <c r="U695">
        <v>73.751999999999995</v>
      </c>
      <c r="V695">
        <v>1E-3</v>
      </c>
      <c r="W695">
        <v>2.3250000000000002</v>
      </c>
    </row>
    <row r="696" spans="1:23" hidden="1" x14ac:dyDescent="0.3">
      <c r="A696" t="s">
        <v>2800</v>
      </c>
      <c r="B696" t="s">
        <v>2801</v>
      </c>
      <c r="C696" s="1" t="str">
        <f t="shared" si="62"/>
        <v>21:1132</v>
      </c>
      <c r="D696" s="1" t="str">
        <f t="shared" si="59"/>
        <v>21:0251</v>
      </c>
      <c r="E696" t="s">
        <v>2802</v>
      </c>
      <c r="F696" t="s">
        <v>2803</v>
      </c>
      <c r="H696">
        <v>66.648224999999996</v>
      </c>
      <c r="I696">
        <v>-135.10251840000001</v>
      </c>
      <c r="J696" s="1" t="str">
        <f t="shared" si="60"/>
        <v>Fluid (stream)</v>
      </c>
      <c r="K696" s="1" t="str">
        <f t="shared" si="61"/>
        <v>Untreated Water</v>
      </c>
      <c r="O696">
        <v>49.026000000000003</v>
      </c>
      <c r="P696">
        <v>387.3</v>
      </c>
      <c r="Q696">
        <v>0.88100000000000001</v>
      </c>
      <c r="R696">
        <v>16.884</v>
      </c>
      <c r="S696">
        <v>8.5329999999999995</v>
      </c>
      <c r="T696">
        <v>2.5000000000000001E-2</v>
      </c>
      <c r="U696">
        <v>57.329000000000001</v>
      </c>
      <c r="V696">
        <v>1E-3</v>
      </c>
      <c r="W696">
        <v>1.7230000000000001</v>
      </c>
    </row>
    <row r="697" spans="1:23" hidden="1" x14ac:dyDescent="0.3">
      <c r="A697" t="s">
        <v>2804</v>
      </c>
      <c r="B697" t="s">
        <v>2805</v>
      </c>
      <c r="C697" s="1" t="str">
        <f t="shared" si="62"/>
        <v>21:1132</v>
      </c>
      <c r="D697" s="1" t="str">
        <f t="shared" si="59"/>
        <v>21:0251</v>
      </c>
      <c r="E697" t="s">
        <v>2806</v>
      </c>
      <c r="F697" t="s">
        <v>2807</v>
      </c>
      <c r="H697">
        <v>66.617313100000004</v>
      </c>
      <c r="I697">
        <v>-135.23398789999999</v>
      </c>
      <c r="J697" s="1" t="str">
        <f t="shared" si="60"/>
        <v>Fluid (stream)</v>
      </c>
      <c r="K697" s="1" t="str">
        <f t="shared" si="61"/>
        <v>Untreated Water</v>
      </c>
      <c r="O697">
        <v>1.9990000000000001</v>
      </c>
      <c r="P697">
        <v>393.9</v>
      </c>
      <c r="Q697">
        <v>0.214</v>
      </c>
      <c r="R697">
        <v>0.72799999999999998</v>
      </c>
      <c r="S697">
        <v>0.30099999999999999</v>
      </c>
      <c r="T697">
        <v>2.5000000000000001E-2</v>
      </c>
      <c r="U697">
        <v>0.77300000000000002</v>
      </c>
      <c r="V697">
        <v>1E-3</v>
      </c>
      <c r="W697">
        <v>1.3220000000000001</v>
      </c>
    </row>
    <row r="698" spans="1:23" hidden="1" x14ac:dyDescent="0.3">
      <c r="A698" t="s">
        <v>2808</v>
      </c>
      <c r="B698" t="s">
        <v>2809</v>
      </c>
      <c r="C698" s="1" t="str">
        <f t="shared" si="62"/>
        <v>21:1132</v>
      </c>
      <c r="D698" s="1" t="str">
        <f t="shared" si="59"/>
        <v>21:0251</v>
      </c>
      <c r="E698" t="s">
        <v>2810</v>
      </c>
      <c r="F698" t="s">
        <v>2811</v>
      </c>
      <c r="H698">
        <v>66.961191400000004</v>
      </c>
      <c r="I698">
        <v>-135.2417901</v>
      </c>
      <c r="J698" s="1" t="str">
        <f t="shared" si="60"/>
        <v>Fluid (stream)</v>
      </c>
      <c r="K698" s="1" t="str">
        <f t="shared" si="61"/>
        <v>Untreated Water</v>
      </c>
      <c r="O698">
        <v>116.137</v>
      </c>
      <c r="P698">
        <v>2.5</v>
      </c>
      <c r="Q698">
        <v>2.3079999999999998</v>
      </c>
      <c r="R698">
        <v>45.784999999999997</v>
      </c>
      <c r="S698">
        <v>46.168999999999997</v>
      </c>
      <c r="T698">
        <v>2.5000000000000001E-2</v>
      </c>
      <c r="U698">
        <v>182.19900000000001</v>
      </c>
      <c r="V698">
        <v>1E-3</v>
      </c>
      <c r="W698">
        <v>2.6720000000000002</v>
      </c>
    </row>
    <row r="699" spans="1:23" hidden="1" x14ac:dyDescent="0.3">
      <c r="A699" t="s">
        <v>2812</v>
      </c>
      <c r="B699" t="s">
        <v>2813</v>
      </c>
      <c r="C699" s="1" t="str">
        <f t="shared" si="62"/>
        <v>21:1132</v>
      </c>
      <c r="D699" s="1" t="str">
        <f t="shared" si="59"/>
        <v>21:0251</v>
      </c>
      <c r="E699" t="s">
        <v>2814</v>
      </c>
      <c r="F699" t="s">
        <v>2815</v>
      </c>
      <c r="H699">
        <v>66.905887800000002</v>
      </c>
      <c r="I699">
        <v>-135.14966989999999</v>
      </c>
      <c r="J699" s="1" t="str">
        <f t="shared" si="60"/>
        <v>Fluid (stream)</v>
      </c>
      <c r="K699" s="1" t="str">
        <f t="shared" si="61"/>
        <v>Untreated Water</v>
      </c>
      <c r="O699">
        <v>126.40600000000001</v>
      </c>
      <c r="P699">
        <v>2.5</v>
      </c>
      <c r="Q699">
        <v>2.7709999999999999</v>
      </c>
      <c r="R699">
        <v>63.052</v>
      </c>
      <c r="S699">
        <v>107.601</v>
      </c>
      <c r="T699">
        <v>2.5000000000000001E-2</v>
      </c>
      <c r="U699">
        <v>256.80399999999997</v>
      </c>
      <c r="V699">
        <v>1E-3</v>
      </c>
      <c r="W699">
        <v>2.702</v>
      </c>
    </row>
    <row r="700" spans="1:23" hidden="1" x14ac:dyDescent="0.3">
      <c r="A700" t="s">
        <v>2816</v>
      </c>
      <c r="B700" t="s">
        <v>2817</v>
      </c>
      <c r="C700" s="1" t="str">
        <f t="shared" si="62"/>
        <v>21:1132</v>
      </c>
      <c r="D700" s="1" t="str">
        <f t="shared" si="59"/>
        <v>21:0251</v>
      </c>
      <c r="E700" t="s">
        <v>2818</v>
      </c>
      <c r="F700" t="s">
        <v>2819</v>
      </c>
      <c r="H700">
        <v>66.927690699999999</v>
      </c>
      <c r="I700">
        <v>-135.42150899999999</v>
      </c>
      <c r="J700" s="1" t="str">
        <f t="shared" si="60"/>
        <v>Fluid (stream)</v>
      </c>
      <c r="K700" s="1" t="str">
        <f t="shared" si="61"/>
        <v>Untreated Water</v>
      </c>
      <c r="O700">
        <v>5.8310000000000004</v>
      </c>
      <c r="P700">
        <v>739.1</v>
      </c>
      <c r="Q700">
        <v>0.34200000000000003</v>
      </c>
      <c r="R700">
        <v>3.52</v>
      </c>
      <c r="S700">
        <v>2.7589999999999999</v>
      </c>
      <c r="T700">
        <v>2.5000000000000001E-2</v>
      </c>
      <c r="U700">
        <v>10.781000000000001</v>
      </c>
      <c r="V700">
        <v>1E-3</v>
      </c>
      <c r="W700">
        <v>2.2509999999999999</v>
      </c>
    </row>
    <row r="701" spans="1:23" hidden="1" x14ac:dyDescent="0.3">
      <c r="A701" t="s">
        <v>2820</v>
      </c>
      <c r="B701" t="s">
        <v>2821</v>
      </c>
      <c r="C701" s="1" t="str">
        <f t="shared" si="62"/>
        <v>21:1132</v>
      </c>
      <c r="D701" s="1" t="str">
        <f t="shared" si="59"/>
        <v>21:0251</v>
      </c>
      <c r="E701" t="s">
        <v>2822</v>
      </c>
      <c r="F701" t="s">
        <v>2823</v>
      </c>
      <c r="H701">
        <v>66.903053200000002</v>
      </c>
      <c r="I701">
        <v>-135.4489064</v>
      </c>
      <c r="J701" s="1" t="str">
        <f t="shared" si="60"/>
        <v>Fluid (stream)</v>
      </c>
      <c r="K701" s="1" t="str">
        <f t="shared" si="61"/>
        <v>Untreated Water</v>
      </c>
      <c r="O701">
        <v>8.9920000000000009</v>
      </c>
      <c r="P701">
        <v>664.3</v>
      </c>
      <c r="Q701">
        <v>0.48499999999999999</v>
      </c>
      <c r="R701">
        <v>2.2440000000000002</v>
      </c>
      <c r="S701">
        <v>1.028</v>
      </c>
      <c r="T701">
        <v>2.5000000000000001E-2</v>
      </c>
      <c r="U701">
        <v>6.3150000000000004</v>
      </c>
      <c r="V701">
        <v>1E-3</v>
      </c>
      <c r="W701">
        <v>0.84499999999999997</v>
      </c>
    </row>
    <row r="702" spans="1:23" hidden="1" x14ac:dyDescent="0.3">
      <c r="A702" t="s">
        <v>2824</v>
      </c>
      <c r="B702" t="s">
        <v>2825</v>
      </c>
      <c r="C702" s="1" t="str">
        <f t="shared" si="62"/>
        <v>21:1132</v>
      </c>
      <c r="D702" s="1" t="str">
        <f t="shared" si="59"/>
        <v>21:0251</v>
      </c>
      <c r="E702" t="s">
        <v>2826</v>
      </c>
      <c r="F702" t="s">
        <v>2827</v>
      </c>
      <c r="H702">
        <v>66.847350199999994</v>
      </c>
      <c r="I702">
        <v>-135.17586589999999</v>
      </c>
      <c r="J702" s="1" t="str">
        <f t="shared" si="60"/>
        <v>Fluid (stream)</v>
      </c>
      <c r="K702" s="1" t="str">
        <f t="shared" si="61"/>
        <v>Untreated Water</v>
      </c>
      <c r="O702">
        <v>30.407</v>
      </c>
      <c r="P702">
        <v>359.4</v>
      </c>
      <c r="Q702">
        <v>0.89</v>
      </c>
      <c r="R702">
        <v>13.872</v>
      </c>
      <c r="S702">
        <v>8.218</v>
      </c>
      <c r="T702">
        <v>2.5000000000000001E-2</v>
      </c>
      <c r="U702">
        <v>44.447000000000003</v>
      </c>
      <c r="V702">
        <v>1E-3</v>
      </c>
      <c r="W702">
        <v>2.2000000000000002</v>
      </c>
    </row>
    <row r="703" spans="1:23" hidden="1" x14ac:dyDescent="0.3">
      <c r="A703" t="s">
        <v>2828</v>
      </c>
      <c r="B703" t="s">
        <v>2829</v>
      </c>
      <c r="C703" s="1" t="str">
        <f t="shared" si="62"/>
        <v>21:1132</v>
      </c>
      <c r="D703" s="1" t="str">
        <f t="shared" si="59"/>
        <v>21:0251</v>
      </c>
      <c r="E703" t="s">
        <v>2830</v>
      </c>
      <c r="F703" t="s">
        <v>2831</v>
      </c>
      <c r="H703">
        <v>66.768222300000005</v>
      </c>
      <c r="I703">
        <v>-135.41816349999999</v>
      </c>
      <c r="J703" s="1" t="str">
        <f t="shared" si="60"/>
        <v>Fluid (stream)</v>
      </c>
      <c r="K703" s="1" t="str">
        <f t="shared" si="61"/>
        <v>Untreated Water</v>
      </c>
      <c r="O703">
        <v>22.88</v>
      </c>
      <c r="P703">
        <v>430.9</v>
      </c>
      <c r="Q703">
        <v>1.075</v>
      </c>
      <c r="R703">
        <v>15.666</v>
      </c>
      <c r="S703">
        <v>19.488</v>
      </c>
      <c r="T703">
        <v>2.5000000000000001E-2</v>
      </c>
      <c r="U703">
        <v>51.292999999999999</v>
      </c>
      <c r="V703">
        <v>1E-3</v>
      </c>
      <c r="W703">
        <v>2.129</v>
      </c>
    </row>
    <row r="704" spans="1:23" hidden="1" x14ac:dyDescent="0.3">
      <c r="A704" t="s">
        <v>2832</v>
      </c>
      <c r="B704" t="s">
        <v>2833</v>
      </c>
      <c r="C704" s="1" t="str">
        <f t="shared" si="62"/>
        <v>21:1132</v>
      </c>
      <c r="D704" s="1" t="str">
        <f t="shared" si="59"/>
        <v>21:0251</v>
      </c>
      <c r="E704" t="s">
        <v>2834</v>
      </c>
      <c r="F704" t="s">
        <v>2835</v>
      </c>
      <c r="H704">
        <v>66.804673399999999</v>
      </c>
      <c r="I704">
        <v>-135.3287503</v>
      </c>
      <c r="J704" s="1" t="str">
        <f t="shared" si="60"/>
        <v>Fluid (stream)</v>
      </c>
      <c r="K704" s="1" t="str">
        <f t="shared" si="61"/>
        <v>Untreated Water</v>
      </c>
      <c r="O704">
        <v>33.79</v>
      </c>
      <c r="P704">
        <v>97.8</v>
      </c>
      <c r="Q704">
        <v>1.4570000000000001</v>
      </c>
      <c r="R704">
        <v>10.173999999999999</v>
      </c>
      <c r="S704">
        <v>19.663</v>
      </c>
      <c r="T704">
        <v>2.5000000000000001E-2</v>
      </c>
      <c r="U704">
        <v>38.469000000000001</v>
      </c>
      <c r="V704">
        <v>1E-3</v>
      </c>
      <c r="W704">
        <v>1.3240000000000001</v>
      </c>
    </row>
    <row r="705" spans="1:23" hidden="1" x14ac:dyDescent="0.3">
      <c r="A705" t="s">
        <v>2836</v>
      </c>
      <c r="B705" t="s">
        <v>2837</v>
      </c>
      <c r="C705" s="1" t="str">
        <f t="shared" si="62"/>
        <v>21:1132</v>
      </c>
      <c r="D705" s="1" t="str">
        <f t="shared" si="59"/>
        <v>21:0251</v>
      </c>
      <c r="E705" t="s">
        <v>2838</v>
      </c>
      <c r="F705" t="s">
        <v>2839</v>
      </c>
      <c r="H705">
        <v>66.815817699999997</v>
      </c>
      <c r="I705">
        <v>-135.25972390000001</v>
      </c>
      <c r="J705" s="1" t="str">
        <f t="shared" si="60"/>
        <v>Fluid (stream)</v>
      </c>
      <c r="K705" s="1" t="str">
        <f t="shared" si="61"/>
        <v>Untreated Water</v>
      </c>
      <c r="O705">
        <v>33.378999999999998</v>
      </c>
      <c r="P705">
        <v>284.3</v>
      </c>
      <c r="Q705">
        <v>1.63</v>
      </c>
      <c r="R705">
        <v>14.398999999999999</v>
      </c>
      <c r="S705">
        <v>10.689</v>
      </c>
      <c r="T705">
        <v>2.5000000000000001E-2</v>
      </c>
      <c r="U705">
        <v>36.119999999999997</v>
      </c>
      <c r="V705">
        <v>1E-3</v>
      </c>
      <c r="W705">
        <v>2.1070000000000002</v>
      </c>
    </row>
    <row r="706" spans="1:23" hidden="1" x14ac:dyDescent="0.3">
      <c r="A706" t="s">
        <v>2840</v>
      </c>
      <c r="B706" t="s">
        <v>2841</v>
      </c>
      <c r="C706" s="1" t="str">
        <f t="shared" si="62"/>
        <v>21:1132</v>
      </c>
      <c r="D706" s="1" t="str">
        <f t="shared" si="59"/>
        <v>21:0251</v>
      </c>
      <c r="E706" t="s">
        <v>2842</v>
      </c>
      <c r="F706" t="s">
        <v>2843</v>
      </c>
      <c r="H706">
        <v>66.810888000000006</v>
      </c>
      <c r="I706">
        <v>-135.06918909999999</v>
      </c>
      <c r="J706" s="1" t="str">
        <f t="shared" si="60"/>
        <v>Fluid (stream)</v>
      </c>
      <c r="K706" s="1" t="str">
        <f t="shared" si="61"/>
        <v>Untreated Water</v>
      </c>
      <c r="O706">
        <v>42.497999999999998</v>
      </c>
      <c r="P706">
        <v>395.4</v>
      </c>
      <c r="Q706">
        <v>1.6319999999999999</v>
      </c>
      <c r="R706">
        <v>16.033999999999999</v>
      </c>
      <c r="S706">
        <v>8.1809999999999992</v>
      </c>
      <c r="T706">
        <v>2.5000000000000001E-2</v>
      </c>
      <c r="U706">
        <v>65.031000000000006</v>
      </c>
      <c r="V706">
        <v>1E-3</v>
      </c>
      <c r="W706">
        <v>3.98</v>
      </c>
    </row>
    <row r="707" spans="1:23" hidden="1" x14ac:dyDescent="0.3">
      <c r="A707" t="s">
        <v>2844</v>
      </c>
      <c r="B707" t="s">
        <v>2845</v>
      </c>
      <c r="C707" s="1" t="str">
        <f t="shared" si="62"/>
        <v>21:1132</v>
      </c>
      <c r="D707" s="1" t="str">
        <f t="shared" si="59"/>
        <v>21:0251</v>
      </c>
      <c r="E707" t="s">
        <v>2846</v>
      </c>
      <c r="F707" t="s">
        <v>2847</v>
      </c>
      <c r="H707">
        <v>66.810566100000003</v>
      </c>
      <c r="I707">
        <v>-134.9224462</v>
      </c>
      <c r="J707" s="1" t="str">
        <f t="shared" si="60"/>
        <v>Fluid (stream)</v>
      </c>
      <c r="K707" s="1" t="str">
        <f t="shared" si="61"/>
        <v>Untreated Water</v>
      </c>
      <c r="O707">
        <v>38.698</v>
      </c>
      <c r="P707">
        <v>587.70000000000005</v>
      </c>
      <c r="Q707">
        <v>1.226</v>
      </c>
      <c r="R707">
        <v>16.309000000000001</v>
      </c>
      <c r="S707">
        <v>18.329999999999998</v>
      </c>
      <c r="T707">
        <v>2.5000000000000001E-2</v>
      </c>
      <c r="U707">
        <v>61.360999999999997</v>
      </c>
      <c r="V707">
        <v>1E-3</v>
      </c>
      <c r="W707">
        <v>2.2000000000000002</v>
      </c>
    </row>
    <row r="708" spans="1:23" hidden="1" x14ac:dyDescent="0.3">
      <c r="A708" t="s">
        <v>2848</v>
      </c>
      <c r="B708" t="s">
        <v>2849</v>
      </c>
      <c r="C708" s="1" t="str">
        <f t="shared" si="62"/>
        <v>21:1132</v>
      </c>
      <c r="D708" s="1" t="str">
        <f t="shared" si="59"/>
        <v>21:0251</v>
      </c>
      <c r="E708" t="s">
        <v>2850</v>
      </c>
      <c r="F708" t="s">
        <v>2851</v>
      </c>
      <c r="H708">
        <v>66.713599299999998</v>
      </c>
      <c r="I708">
        <v>-134.71887480000001</v>
      </c>
      <c r="J708" s="1" t="str">
        <f t="shared" si="60"/>
        <v>Fluid (stream)</v>
      </c>
      <c r="K708" s="1" t="str">
        <f t="shared" si="61"/>
        <v>Untreated Water</v>
      </c>
      <c r="O708">
        <v>219.03100000000001</v>
      </c>
      <c r="P708">
        <v>2.5</v>
      </c>
      <c r="Q708">
        <v>4.7569999999999997</v>
      </c>
      <c r="R708">
        <v>184.10599999999999</v>
      </c>
      <c r="S708">
        <v>511.95800000000003</v>
      </c>
      <c r="T708">
        <v>2.5000000000000001E-2</v>
      </c>
      <c r="U708">
        <v>715.22</v>
      </c>
      <c r="V708">
        <v>1E-3</v>
      </c>
      <c r="W708">
        <v>2.8580000000000001</v>
      </c>
    </row>
    <row r="709" spans="1:23" hidden="1" x14ac:dyDescent="0.3">
      <c r="A709" t="s">
        <v>2852</v>
      </c>
      <c r="B709" t="s">
        <v>2853</v>
      </c>
      <c r="C709" s="1" t="str">
        <f t="shared" si="62"/>
        <v>21:1132</v>
      </c>
      <c r="D709" s="1" t="str">
        <f t="shared" si="59"/>
        <v>21:0251</v>
      </c>
      <c r="E709" t="s">
        <v>2854</v>
      </c>
      <c r="F709" t="s">
        <v>2855</v>
      </c>
      <c r="H709">
        <v>66.548239800000005</v>
      </c>
      <c r="I709">
        <v>-135.4892294</v>
      </c>
      <c r="J709" s="1" t="str">
        <f t="shared" si="60"/>
        <v>Fluid (stream)</v>
      </c>
      <c r="K709" s="1" t="str">
        <f t="shared" si="61"/>
        <v>Untreated Water</v>
      </c>
      <c r="O709">
        <v>27.524000000000001</v>
      </c>
      <c r="P709">
        <v>145.6</v>
      </c>
      <c r="Q709">
        <v>0.48799999999999999</v>
      </c>
      <c r="R709">
        <v>3.9449999999999998</v>
      </c>
      <c r="S709">
        <v>0.53800000000000003</v>
      </c>
      <c r="T709">
        <v>2.5000000000000001E-2</v>
      </c>
      <c r="U709">
        <v>5.9109999999999996</v>
      </c>
      <c r="V709">
        <v>1E-3</v>
      </c>
      <c r="W709">
        <v>1.125</v>
      </c>
    </row>
    <row r="710" spans="1:23" hidden="1" x14ac:dyDescent="0.3">
      <c r="A710" t="s">
        <v>2856</v>
      </c>
      <c r="B710" t="s">
        <v>2857</v>
      </c>
      <c r="C710" s="1" t="str">
        <f t="shared" si="62"/>
        <v>21:1132</v>
      </c>
      <c r="D710" s="1" t="str">
        <f t="shared" si="59"/>
        <v>21:0251</v>
      </c>
      <c r="E710" t="s">
        <v>2858</v>
      </c>
      <c r="F710" t="s">
        <v>2859</v>
      </c>
      <c r="H710">
        <v>66.578584000000006</v>
      </c>
      <c r="I710">
        <v>-135.35444229999999</v>
      </c>
      <c r="J710" s="1" t="str">
        <f t="shared" si="60"/>
        <v>Fluid (stream)</v>
      </c>
      <c r="K710" s="1" t="str">
        <f t="shared" si="61"/>
        <v>Untreated Water</v>
      </c>
      <c r="O710">
        <v>1.9730000000000001</v>
      </c>
      <c r="P710">
        <v>473.5</v>
      </c>
      <c r="Q710">
        <v>0.27800000000000002</v>
      </c>
      <c r="R710">
        <v>0.72099999999999997</v>
      </c>
      <c r="S710">
        <v>0.34300000000000003</v>
      </c>
      <c r="T710">
        <v>2.5000000000000001E-2</v>
      </c>
      <c r="U710">
        <v>0.93799999999999994</v>
      </c>
      <c r="V710">
        <v>1E-3</v>
      </c>
      <c r="W710">
        <v>1.3859999999999999</v>
      </c>
    </row>
    <row r="711" spans="1:23" hidden="1" x14ac:dyDescent="0.3">
      <c r="A711" t="s">
        <v>2860</v>
      </c>
      <c r="B711" t="s">
        <v>2861</v>
      </c>
      <c r="C711" s="1" t="str">
        <f t="shared" si="62"/>
        <v>21:1132</v>
      </c>
      <c r="D711" s="1" t="str">
        <f t="shared" si="59"/>
        <v>21:0251</v>
      </c>
      <c r="E711" t="s">
        <v>2862</v>
      </c>
      <c r="F711" t="s">
        <v>2863</v>
      </c>
      <c r="H711">
        <v>66.524828499999998</v>
      </c>
      <c r="I711">
        <v>-135.28018470000001</v>
      </c>
      <c r="J711" s="1" t="str">
        <f t="shared" si="60"/>
        <v>Fluid (stream)</v>
      </c>
      <c r="K711" s="1" t="str">
        <f t="shared" si="61"/>
        <v>Untreated Water</v>
      </c>
      <c r="O711">
        <v>21.542000000000002</v>
      </c>
      <c r="P711">
        <v>188.5</v>
      </c>
      <c r="Q711">
        <v>1.0029999999999999</v>
      </c>
      <c r="R711">
        <v>8.2230000000000008</v>
      </c>
      <c r="S711">
        <v>25.673999999999999</v>
      </c>
      <c r="T711">
        <v>2.5000000000000001E-2</v>
      </c>
      <c r="U711">
        <v>38.835999999999999</v>
      </c>
      <c r="V711">
        <v>1E-3</v>
      </c>
      <c r="W711">
        <v>1.798</v>
      </c>
    </row>
    <row r="712" spans="1:23" hidden="1" x14ac:dyDescent="0.3">
      <c r="A712" t="s">
        <v>2864</v>
      </c>
      <c r="B712" t="s">
        <v>2865</v>
      </c>
      <c r="C712" s="1" t="str">
        <f t="shared" si="62"/>
        <v>21:1132</v>
      </c>
      <c r="D712" s="1" t="str">
        <f t="shared" si="59"/>
        <v>21:0251</v>
      </c>
      <c r="E712" t="s">
        <v>2866</v>
      </c>
      <c r="F712" t="s">
        <v>2867</v>
      </c>
      <c r="H712">
        <v>66.550909799999999</v>
      </c>
      <c r="I712">
        <v>-135.10103950000001</v>
      </c>
      <c r="J712" s="1" t="str">
        <f t="shared" si="60"/>
        <v>Fluid (stream)</v>
      </c>
      <c r="K712" s="1" t="str">
        <f t="shared" si="61"/>
        <v>Untreated Water</v>
      </c>
      <c r="O712">
        <v>33.216000000000001</v>
      </c>
      <c r="P712">
        <v>118.7</v>
      </c>
      <c r="Q712">
        <v>1.835</v>
      </c>
      <c r="R712">
        <v>17.452000000000002</v>
      </c>
      <c r="S712">
        <v>56.265999999999998</v>
      </c>
      <c r="T712">
        <v>2.5000000000000001E-2</v>
      </c>
      <c r="U712">
        <v>70.200999999999993</v>
      </c>
      <c r="V712">
        <v>1E-3</v>
      </c>
      <c r="W712">
        <v>1.4990000000000001</v>
      </c>
    </row>
    <row r="713" spans="1:23" hidden="1" x14ac:dyDescent="0.3">
      <c r="A713" t="s">
        <v>2868</v>
      </c>
      <c r="B713" t="s">
        <v>2869</v>
      </c>
      <c r="C713" s="1" t="str">
        <f t="shared" si="62"/>
        <v>21:1132</v>
      </c>
      <c r="D713" s="1" t="str">
        <f t="shared" si="59"/>
        <v>21:0251</v>
      </c>
      <c r="E713" t="s">
        <v>2870</v>
      </c>
      <c r="F713" t="s">
        <v>2871</v>
      </c>
      <c r="H713">
        <v>66.584149800000006</v>
      </c>
      <c r="I713">
        <v>-135.08130589999999</v>
      </c>
      <c r="J713" s="1" t="str">
        <f t="shared" si="60"/>
        <v>Fluid (stream)</v>
      </c>
      <c r="K713" s="1" t="str">
        <f t="shared" si="61"/>
        <v>Untreated Water</v>
      </c>
      <c r="O713">
        <v>156.345</v>
      </c>
      <c r="P713">
        <v>153.19999999999999</v>
      </c>
      <c r="Q713">
        <v>3.19</v>
      </c>
      <c r="R713">
        <v>157.83099999999999</v>
      </c>
      <c r="S713">
        <v>281.03199999999998</v>
      </c>
      <c r="T713">
        <v>2.5000000000000001E-2</v>
      </c>
      <c r="U713">
        <v>514.63</v>
      </c>
      <c r="V713">
        <v>1E-3</v>
      </c>
      <c r="W713">
        <v>4.3470000000000004</v>
      </c>
    </row>
    <row r="714" spans="1:23" hidden="1" x14ac:dyDescent="0.3">
      <c r="A714" t="s">
        <v>2872</v>
      </c>
      <c r="B714" t="s">
        <v>2873</v>
      </c>
      <c r="C714" s="1" t="str">
        <f t="shared" si="62"/>
        <v>21:1132</v>
      </c>
      <c r="D714" s="1" t="str">
        <f t="shared" si="59"/>
        <v>21:0251</v>
      </c>
      <c r="E714" t="s">
        <v>2874</v>
      </c>
      <c r="F714" t="s">
        <v>2875</v>
      </c>
      <c r="H714">
        <v>66.677917500000007</v>
      </c>
      <c r="I714">
        <v>-135.1026396</v>
      </c>
      <c r="J714" s="1" t="str">
        <f t="shared" si="60"/>
        <v>Fluid (stream)</v>
      </c>
      <c r="K714" s="1" t="str">
        <f t="shared" si="61"/>
        <v>Untreated Water</v>
      </c>
      <c r="O714">
        <v>13.446</v>
      </c>
      <c r="P714">
        <v>538.79999999999995</v>
      </c>
      <c r="Q714">
        <v>0.39300000000000002</v>
      </c>
      <c r="R714">
        <v>3.5</v>
      </c>
      <c r="S714">
        <v>1.857</v>
      </c>
      <c r="T714">
        <v>2.5000000000000001E-2</v>
      </c>
      <c r="U714">
        <v>13.877000000000001</v>
      </c>
      <c r="V714">
        <v>1E-3</v>
      </c>
      <c r="W714">
        <v>1.851</v>
      </c>
    </row>
    <row r="715" spans="1:23" hidden="1" x14ac:dyDescent="0.3">
      <c r="A715" t="s">
        <v>2876</v>
      </c>
      <c r="B715" t="s">
        <v>2877</v>
      </c>
      <c r="C715" s="1" t="str">
        <f t="shared" si="62"/>
        <v>21:1132</v>
      </c>
      <c r="D715" s="1" t="str">
        <f t="shared" si="59"/>
        <v>21:0251</v>
      </c>
      <c r="E715" t="s">
        <v>2878</v>
      </c>
      <c r="F715" t="s">
        <v>2879</v>
      </c>
      <c r="H715">
        <v>66.685430600000004</v>
      </c>
      <c r="I715">
        <v>-134.81769199999999</v>
      </c>
      <c r="J715" s="1" t="str">
        <f t="shared" si="60"/>
        <v>Fluid (stream)</v>
      </c>
      <c r="K715" s="1" t="str">
        <f t="shared" si="61"/>
        <v>Untreated Water</v>
      </c>
      <c r="O715">
        <v>13.863</v>
      </c>
      <c r="P715">
        <v>550.29999999999995</v>
      </c>
      <c r="Q715">
        <v>0.40799999999999997</v>
      </c>
      <c r="R715">
        <v>3.5649999999999999</v>
      </c>
      <c r="S715">
        <v>1.913</v>
      </c>
      <c r="T715">
        <v>2.5000000000000001E-2</v>
      </c>
      <c r="U715">
        <v>13.955</v>
      </c>
      <c r="V715">
        <v>1E-3</v>
      </c>
      <c r="W715">
        <v>1.8779999999999999</v>
      </c>
    </row>
    <row r="716" spans="1:23" hidden="1" x14ac:dyDescent="0.3">
      <c r="A716" t="s">
        <v>2880</v>
      </c>
      <c r="B716" t="s">
        <v>2881</v>
      </c>
      <c r="C716" s="1" t="str">
        <f t="shared" si="62"/>
        <v>21:1132</v>
      </c>
      <c r="D716" s="1" t="str">
        <f t="shared" si="59"/>
        <v>21:0251</v>
      </c>
      <c r="E716" t="s">
        <v>2882</v>
      </c>
      <c r="F716" t="s">
        <v>2883</v>
      </c>
      <c r="H716">
        <v>66.0271422</v>
      </c>
      <c r="I716">
        <v>-134.6840669</v>
      </c>
      <c r="J716" s="1" t="str">
        <f t="shared" si="60"/>
        <v>Fluid (stream)</v>
      </c>
      <c r="K716" s="1" t="str">
        <f t="shared" si="61"/>
        <v>Untreated Water</v>
      </c>
      <c r="O716">
        <v>41.351999999999997</v>
      </c>
      <c r="P716">
        <v>172</v>
      </c>
      <c r="Q716">
        <v>1.018</v>
      </c>
      <c r="R716">
        <v>21.658000000000001</v>
      </c>
      <c r="S716">
        <v>39.683</v>
      </c>
      <c r="T716">
        <v>2.5000000000000001E-2</v>
      </c>
      <c r="U716">
        <v>85.64</v>
      </c>
      <c r="V716">
        <v>1E-3</v>
      </c>
      <c r="W716">
        <v>1.6020000000000001</v>
      </c>
    </row>
    <row r="717" spans="1:23" hidden="1" x14ac:dyDescent="0.3">
      <c r="A717" t="s">
        <v>2884</v>
      </c>
      <c r="B717" t="s">
        <v>2885</v>
      </c>
      <c r="C717" s="1" t="str">
        <f t="shared" si="62"/>
        <v>21:1132</v>
      </c>
      <c r="D717" s="1" t="str">
        <f t="shared" si="59"/>
        <v>21:0251</v>
      </c>
      <c r="E717" t="s">
        <v>2886</v>
      </c>
      <c r="F717" t="s">
        <v>2887</v>
      </c>
      <c r="H717">
        <v>66.619711300000006</v>
      </c>
      <c r="I717">
        <v>-134.74643380000001</v>
      </c>
      <c r="J717" s="1" t="str">
        <f t="shared" si="60"/>
        <v>Fluid (stream)</v>
      </c>
      <c r="K717" s="1" t="str">
        <f t="shared" si="61"/>
        <v>Untreated Water</v>
      </c>
      <c r="O717">
        <v>150.13</v>
      </c>
      <c r="P717">
        <v>530.1</v>
      </c>
      <c r="Q717">
        <v>3.0819999999999999</v>
      </c>
      <c r="R717">
        <v>176.54599999999999</v>
      </c>
      <c r="S717">
        <v>367.60899999999998</v>
      </c>
      <c r="T717">
        <v>2.5000000000000001E-2</v>
      </c>
      <c r="U717">
        <v>596.87900000000002</v>
      </c>
      <c r="V717">
        <v>1E-3</v>
      </c>
      <c r="W717">
        <v>4.2240000000000002</v>
      </c>
    </row>
    <row r="718" spans="1:23" hidden="1" x14ac:dyDescent="0.3">
      <c r="A718" t="s">
        <v>2888</v>
      </c>
      <c r="B718" t="s">
        <v>2889</v>
      </c>
      <c r="C718" s="1" t="str">
        <f t="shared" si="62"/>
        <v>21:1132</v>
      </c>
      <c r="D718" s="1" t="str">
        <f t="shared" si="59"/>
        <v>21:0251</v>
      </c>
      <c r="E718" t="s">
        <v>2890</v>
      </c>
      <c r="F718" t="s">
        <v>2891</v>
      </c>
      <c r="H718">
        <v>66.410437299999998</v>
      </c>
      <c r="I718">
        <v>-135.4786632</v>
      </c>
      <c r="J718" s="1" t="str">
        <f t="shared" si="60"/>
        <v>Fluid (stream)</v>
      </c>
      <c r="K718" s="1" t="str">
        <f t="shared" si="61"/>
        <v>Untreated Water</v>
      </c>
      <c r="O718">
        <v>67.733999999999995</v>
      </c>
      <c r="P718">
        <v>8.3000000000000007</v>
      </c>
      <c r="Q718">
        <v>0.64600000000000002</v>
      </c>
      <c r="R718">
        <v>64.272999999999996</v>
      </c>
      <c r="S718">
        <v>1.962</v>
      </c>
      <c r="T718">
        <v>2.5000000000000001E-2</v>
      </c>
      <c r="U718">
        <v>118.24</v>
      </c>
      <c r="V718">
        <v>1E-3</v>
      </c>
      <c r="W718">
        <v>1.399</v>
      </c>
    </row>
    <row r="719" spans="1:23" hidden="1" x14ac:dyDescent="0.3">
      <c r="A719" t="s">
        <v>2892</v>
      </c>
      <c r="B719" t="s">
        <v>2893</v>
      </c>
      <c r="C719" s="1" t="str">
        <f t="shared" si="62"/>
        <v>21:1132</v>
      </c>
      <c r="D719" s="1" t="str">
        <f t="shared" si="59"/>
        <v>21:0251</v>
      </c>
      <c r="E719" t="s">
        <v>2894</v>
      </c>
      <c r="F719" t="s">
        <v>2895</v>
      </c>
      <c r="H719">
        <v>66.463893799999994</v>
      </c>
      <c r="I719">
        <v>-135.3751043</v>
      </c>
      <c r="J719" s="1" t="str">
        <f t="shared" si="60"/>
        <v>Fluid (stream)</v>
      </c>
      <c r="K719" s="1" t="str">
        <f t="shared" si="61"/>
        <v>Untreated Water</v>
      </c>
      <c r="O719">
        <v>13.962</v>
      </c>
      <c r="P719">
        <v>397.6</v>
      </c>
      <c r="Q719">
        <v>0.52700000000000002</v>
      </c>
      <c r="R719">
        <v>2.9239999999999999</v>
      </c>
      <c r="S719">
        <v>1.032</v>
      </c>
      <c r="T719">
        <v>2.5000000000000001E-2</v>
      </c>
      <c r="U719">
        <v>7.423</v>
      </c>
      <c r="V719">
        <v>1E-3</v>
      </c>
      <c r="W719">
        <v>1.7989999999999999</v>
      </c>
    </row>
    <row r="720" spans="1:23" hidden="1" x14ac:dyDescent="0.3">
      <c r="A720" t="s">
        <v>2896</v>
      </c>
      <c r="B720" t="s">
        <v>2897</v>
      </c>
      <c r="C720" s="1" t="str">
        <f t="shared" si="62"/>
        <v>21:1132</v>
      </c>
      <c r="D720" s="1" t="str">
        <f t="shared" si="59"/>
        <v>21:0251</v>
      </c>
      <c r="E720" t="s">
        <v>2898</v>
      </c>
      <c r="F720" t="s">
        <v>2899</v>
      </c>
      <c r="H720">
        <v>66.420319699999993</v>
      </c>
      <c r="I720">
        <v>-135.227273</v>
      </c>
      <c r="J720" s="1" t="str">
        <f t="shared" si="60"/>
        <v>Fluid (stream)</v>
      </c>
      <c r="K720" s="1" t="str">
        <f t="shared" si="61"/>
        <v>Untreated Water</v>
      </c>
      <c r="O720">
        <v>4.9820000000000002</v>
      </c>
      <c r="P720">
        <v>369</v>
      </c>
      <c r="Q720">
        <v>0.38800000000000001</v>
      </c>
      <c r="R720">
        <v>1.919</v>
      </c>
      <c r="S720">
        <v>0.85199999999999998</v>
      </c>
      <c r="T720">
        <v>2.5000000000000001E-2</v>
      </c>
      <c r="U720">
        <v>4.4889999999999999</v>
      </c>
      <c r="V720">
        <v>1E-3</v>
      </c>
      <c r="W720">
        <v>1.752</v>
      </c>
    </row>
    <row r="721" spans="1:23" hidden="1" x14ac:dyDescent="0.3">
      <c r="A721" t="s">
        <v>2900</v>
      </c>
      <c r="B721" t="s">
        <v>2901</v>
      </c>
      <c r="C721" s="1" t="str">
        <f t="shared" si="62"/>
        <v>21:1132</v>
      </c>
      <c r="D721" s="1" t="str">
        <f t="shared" ref="D721:D745" si="63">HYPERLINK("http://geochem.nrcan.gc.ca/cdogs/content/svy/svy210251_e.htm", "21:0251")</f>
        <v>21:0251</v>
      </c>
      <c r="E721" t="s">
        <v>2902</v>
      </c>
      <c r="F721" t="s">
        <v>2903</v>
      </c>
      <c r="H721">
        <v>66.404502899999997</v>
      </c>
      <c r="I721">
        <v>-135.11357849999999</v>
      </c>
      <c r="J721" s="1" t="str">
        <f t="shared" ref="J721:J752" si="64">HYPERLINK("http://geochem.nrcan.gc.ca/cdogs/content/kwd/kwd020018_e.htm", "Fluid (stream)")</f>
        <v>Fluid (stream)</v>
      </c>
      <c r="K721" s="1" t="str">
        <f t="shared" ref="K721:K745" si="65">HYPERLINK("http://geochem.nrcan.gc.ca/cdogs/content/kwd/kwd080007_e.htm", "Untreated Water")</f>
        <v>Untreated Water</v>
      </c>
      <c r="O721">
        <v>1.4390000000000001</v>
      </c>
      <c r="P721">
        <v>595</v>
      </c>
      <c r="Q721">
        <v>2.5000000000000001E-2</v>
      </c>
      <c r="R721">
        <v>0.52100000000000002</v>
      </c>
      <c r="S721">
        <v>0.29699999999999999</v>
      </c>
      <c r="T721">
        <v>2.5000000000000001E-2</v>
      </c>
      <c r="U721">
        <v>0.86</v>
      </c>
      <c r="V721">
        <v>1E-3</v>
      </c>
      <c r="W721">
        <v>0.78900000000000003</v>
      </c>
    </row>
    <row r="722" spans="1:23" hidden="1" x14ac:dyDescent="0.3">
      <c r="A722" t="s">
        <v>2904</v>
      </c>
      <c r="B722" t="s">
        <v>2905</v>
      </c>
      <c r="C722" s="1" t="str">
        <f t="shared" si="62"/>
        <v>21:1132</v>
      </c>
      <c r="D722" s="1" t="str">
        <f t="shared" si="63"/>
        <v>21:0251</v>
      </c>
      <c r="E722" t="s">
        <v>2906</v>
      </c>
      <c r="F722" t="s">
        <v>2907</v>
      </c>
      <c r="H722">
        <v>66.474780800000005</v>
      </c>
      <c r="I722">
        <v>-135.0032976</v>
      </c>
      <c r="J722" s="1" t="str">
        <f t="shared" si="64"/>
        <v>Fluid (stream)</v>
      </c>
      <c r="K722" s="1" t="str">
        <f t="shared" si="65"/>
        <v>Untreated Water</v>
      </c>
      <c r="O722">
        <v>27.135000000000002</v>
      </c>
      <c r="P722">
        <v>191</v>
      </c>
      <c r="Q722">
        <v>0.89</v>
      </c>
      <c r="R722">
        <v>23.084</v>
      </c>
      <c r="S722">
        <v>33.003</v>
      </c>
      <c r="T722">
        <v>2.5000000000000001E-2</v>
      </c>
      <c r="U722">
        <v>71.337999999999994</v>
      </c>
      <c r="V722">
        <v>1E-3</v>
      </c>
      <c r="W722">
        <v>2.1579999999999999</v>
      </c>
    </row>
    <row r="723" spans="1:23" hidden="1" x14ac:dyDescent="0.3">
      <c r="A723" t="s">
        <v>2908</v>
      </c>
      <c r="B723" t="s">
        <v>2909</v>
      </c>
      <c r="C723" s="1" t="str">
        <f t="shared" si="62"/>
        <v>21:1132</v>
      </c>
      <c r="D723" s="1" t="str">
        <f t="shared" si="63"/>
        <v>21:0251</v>
      </c>
      <c r="E723" t="s">
        <v>2910</v>
      </c>
      <c r="F723" t="s">
        <v>2911</v>
      </c>
      <c r="H723">
        <v>66.534944899999999</v>
      </c>
      <c r="I723">
        <v>-134.93423250000001</v>
      </c>
      <c r="J723" s="1" t="str">
        <f t="shared" si="64"/>
        <v>Fluid (stream)</v>
      </c>
      <c r="K723" s="1" t="str">
        <f t="shared" si="65"/>
        <v>Untreated Water</v>
      </c>
      <c r="O723">
        <v>24.992999999999999</v>
      </c>
      <c r="P723">
        <v>406.6</v>
      </c>
      <c r="Q723">
        <v>0.746</v>
      </c>
      <c r="R723">
        <v>8.4719999999999995</v>
      </c>
      <c r="S723">
        <v>2.488</v>
      </c>
      <c r="T723">
        <v>2.5000000000000001E-2</v>
      </c>
      <c r="U723">
        <v>28.774999999999999</v>
      </c>
      <c r="V723">
        <v>1E-3</v>
      </c>
      <c r="W723">
        <v>1.7789999999999999</v>
      </c>
    </row>
    <row r="724" spans="1:23" hidden="1" x14ac:dyDescent="0.3">
      <c r="A724" t="s">
        <v>2912</v>
      </c>
      <c r="B724" t="s">
        <v>2913</v>
      </c>
      <c r="C724" s="1" t="str">
        <f t="shared" si="62"/>
        <v>21:1132</v>
      </c>
      <c r="D724" s="1" t="str">
        <f t="shared" si="63"/>
        <v>21:0251</v>
      </c>
      <c r="E724" t="s">
        <v>2914</v>
      </c>
      <c r="F724" t="s">
        <v>2915</v>
      </c>
      <c r="H724">
        <v>66.577544799999998</v>
      </c>
      <c r="I724">
        <v>-134.83181250000001</v>
      </c>
      <c r="J724" s="1" t="str">
        <f t="shared" si="64"/>
        <v>Fluid (stream)</v>
      </c>
      <c r="K724" s="1" t="str">
        <f t="shared" si="65"/>
        <v>Untreated Water</v>
      </c>
      <c r="O724">
        <v>53.11</v>
      </c>
      <c r="P724">
        <v>123.9</v>
      </c>
      <c r="Q724">
        <v>1.2450000000000001</v>
      </c>
      <c r="R724">
        <v>25.728999999999999</v>
      </c>
      <c r="S724">
        <v>22.266999999999999</v>
      </c>
      <c r="T724">
        <v>2.5000000000000001E-2</v>
      </c>
      <c r="U724">
        <v>86.128</v>
      </c>
      <c r="V724">
        <v>1E-3</v>
      </c>
      <c r="W724">
        <v>1.84</v>
      </c>
    </row>
    <row r="725" spans="1:23" hidden="1" x14ac:dyDescent="0.3">
      <c r="A725" t="s">
        <v>2916</v>
      </c>
      <c r="B725" t="s">
        <v>2917</v>
      </c>
      <c r="C725" s="1" t="str">
        <f t="shared" si="62"/>
        <v>21:1132</v>
      </c>
      <c r="D725" s="1" t="str">
        <f t="shared" si="63"/>
        <v>21:0251</v>
      </c>
      <c r="E725" t="s">
        <v>2918</v>
      </c>
      <c r="F725" t="s">
        <v>2919</v>
      </c>
      <c r="H725">
        <v>66.361572899999999</v>
      </c>
      <c r="I725">
        <v>-135.3614436</v>
      </c>
      <c r="J725" s="1" t="str">
        <f t="shared" si="64"/>
        <v>Fluid (stream)</v>
      </c>
      <c r="K725" s="1" t="str">
        <f t="shared" si="65"/>
        <v>Untreated Water</v>
      </c>
      <c r="O725">
        <v>7.9139999999999997</v>
      </c>
      <c r="P725">
        <v>235.6</v>
      </c>
      <c r="Q725">
        <v>0.13200000000000001</v>
      </c>
      <c r="R725">
        <v>1.403</v>
      </c>
      <c r="S725">
        <v>0.377</v>
      </c>
      <c r="T725">
        <v>2.5000000000000001E-2</v>
      </c>
      <c r="U725">
        <v>2.4689999999999999</v>
      </c>
      <c r="V725">
        <v>1E-3</v>
      </c>
      <c r="W725">
        <v>1.319</v>
      </c>
    </row>
    <row r="726" spans="1:23" hidden="1" x14ac:dyDescent="0.3">
      <c r="A726" t="s">
        <v>2920</v>
      </c>
      <c r="B726" t="s">
        <v>2921</v>
      </c>
      <c r="C726" s="1" t="str">
        <f t="shared" si="62"/>
        <v>21:1132</v>
      </c>
      <c r="D726" s="1" t="str">
        <f t="shared" si="63"/>
        <v>21:0251</v>
      </c>
      <c r="E726" t="s">
        <v>2922</v>
      </c>
      <c r="F726" t="s">
        <v>2923</v>
      </c>
      <c r="H726">
        <v>66.322339099999994</v>
      </c>
      <c r="I726">
        <v>-135.5069561</v>
      </c>
      <c r="J726" s="1" t="str">
        <f t="shared" si="64"/>
        <v>Fluid (stream)</v>
      </c>
      <c r="K726" s="1" t="str">
        <f t="shared" si="65"/>
        <v>Untreated Water</v>
      </c>
      <c r="O726">
        <v>32.944000000000003</v>
      </c>
      <c r="P726">
        <v>160</v>
      </c>
      <c r="Q726">
        <v>0.23200000000000001</v>
      </c>
      <c r="R726">
        <v>4.8710000000000004</v>
      </c>
      <c r="S726">
        <v>0.71399999999999997</v>
      </c>
      <c r="T726">
        <v>2.5000000000000001E-2</v>
      </c>
      <c r="U726">
        <v>21.661000000000001</v>
      </c>
      <c r="V726">
        <v>1E-3</v>
      </c>
      <c r="W726">
        <v>1.5469999999999999</v>
      </c>
    </row>
    <row r="727" spans="1:23" hidden="1" x14ac:dyDescent="0.3">
      <c r="A727" t="s">
        <v>2924</v>
      </c>
      <c r="B727" t="s">
        <v>2925</v>
      </c>
      <c r="C727" s="1" t="str">
        <f t="shared" si="62"/>
        <v>21:1132</v>
      </c>
      <c r="D727" s="1" t="str">
        <f t="shared" si="63"/>
        <v>21:0251</v>
      </c>
      <c r="E727" t="s">
        <v>2926</v>
      </c>
      <c r="F727" t="s">
        <v>2927</v>
      </c>
      <c r="H727">
        <v>66.556102600000003</v>
      </c>
      <c r="I727">
        <v>-134.7437055</v>
      </c>
      <c r="J727" s="1" t="str">
        <f t="shared" si="64"/>
        <v>Fluid (stream)</v>
      </c>
      <c r="K727" s="1" t="str">
        <f t="shared" si="65"/>
        <v>Untreated Water</v>
      </c>
      <c r="O727">
        <v>43.951000000000001</v>
      </c>
      <c r="P727">
        <v>373.7</v>
      </c>
      <c r="Q727">
        <v>1.115</v>
      </c>
      <c r="R727">
        <v>15.561</v>
      </c>
      <c r="S727">
        <v>8.9960000000000004</v>
      </c>
      <c r="T727">
        <v>2.5000000000000001E-2</v>
      </c>
      <c r="U727">
        <v>53.386000000000003</v>
      </c>
      <c r="V727">
        <v>1E-3</v>
      </c>
      <c r="W727">
        <v>1.944</v>
      </c>
    </row>
    <row r="728" spans="1:23" hidden="1" x14ac:dyDescent="0.3">
      <c r="A728" t="s">
        <v>2928</v>
      </c>
      <c r="B728" t="s">
        <v>2929</v>
      </c>
      <c r="C728" s="1" t="str">
        <f t="shared" si="62"/>
        <v>21:1132</v>
      </c>
      <c r="D728" s="1" t="str">
        <f t="shared" si="63"/>
        <v>21:0251</v>
      </c>
      <c r="E728" t="s">
        <v>2930</v>
      </c>
      <c r="F728" t="s">
        <v>2931</v>
      </c>
      <c r="H728">
        <v>66.585767099999998</v>
      </c>
      <c r="I728">
        <v>-134.55973549999999</v>
      </c>
      <c r="J728" s="1" t="str">
        <f t="shared" si="64"/>
        <v>Fluid (stream)</v>
      </c>
      <c r="K728" s="1" t="str">
        <f t="shared" si="65"/>
        <v>Untreated Water</v>
      </c>
      <c r="O728">
        <v>49.447000000000003</v>
      </c>
      <c r="P728">
        <v>386.6</v>
      </c>
      <c r="Q728">
        <v>1.044</v>
      </c>
      <c r="R728">
        <v>19.318000000000001</v>
      </c>
      <c r="S728">
        <v>9.5679999999999996</v>
      </c>
      <c r="T728">
        <v>2.5000000000000001E-2</v>
      </c>
      <c r="U728">
        <v>70.554000000000002</v>
      </c>
      <c r="V728">
        <v>1E-3</v>
      </c>
      <c r="W728">
        <v>2.359</v>
      </c>
    </row>
    <row r="729" spans="1:23" hidden="1" x14ac:dyDescent="0.3">
      <c r="A729" t="s">
        <v>2932</v>
      </c>
      <c r="B729" t="s">
        <v>2933</v>
      </c>
      <c r="C729" s="1" t="str">
        <f t="shared" si="62"/>
        <v>21:1132</v>
      </c>
      <c r="D729" s="1" t="str">
        <f t="shared" si="63"/>
        <v>21:0251</v>
      </c>
      <c r="E729" t="s">
        <v>2934</v>
      </c>
      <c r="F729" t="s">
        <v>2935</v>
      </c>
      <c r="H729">
        <v>66.633205500000003</v>
      </c>
      <c r="I729">
        <v>-134.55943429999999</v>
      </c>
      <c r="J729" s="1" t="str">
        <f t="shared" si="64"/>
        <v>Fluid (stream)</v>
      </c>
      <c r="K729" s="1" t="str">
        <f t="shared" si="65"/>
        <v>Untreated Water</v>
      </c>
      <c r="O729">
        <v>62.042000000000002</v>
      </c>
      <c r="P729">
        <v>85.8</v>
      </c>
      <c r="Q729">
        <v>1.4970000000000001</v>
      </c>
      <c r="R729">
        <v>26.097000000000001</v>
      </c>
      <c r="S729">
        <v>25.994</v>
      </c>
      <c r="T729">
        <v>2.5000000000000001E-2</v>
      </c>
      <c r="U729">
        <v>105.565</v>
      </c>
      <c r="V729">
        <v>1E-3</v>
      </c>
      <c r="W729">
        <v>2.4329999999999998</v>
      </c>
    </row>
    <row r="730" spans="1:23" hidden="1" x14ac:dyDescent="0.3">
      <c r="A730" t="s">
        <v>2936</v>
      </c>
      <c r="B730" t="s">
        <v>2937</v>
      </c>
      <c r="C730" s="1" t="str">
        <f t="shared" si="62"/>
        <v>21:1132</v>
      </c>
      <c r="D730" s="1" t="str">
        <f t="shared" si="63"/>
        <v>21:0251</v>
      </c>
      <c r="E730" t="s">
        <v>2938</v>
      </c>
      <c r="F730" t="s">
        <v>2939</v>
      </c>
      <c r="H730">
        <v>66.540136500000003</v>
      </c>
      <c r="I730">
        <v>-134.39891679999999</v>
      </c>
      <c r="J730" s="1" t="str">
        <f t="shared" si="64"/>
        <v>Fluid (stream)</v>
      </c>
      <c r="K730" s="1" t="str">
        <f t="shared" si="65"/>
        <v>Untreated Water</v>
      </c>
      <c r="O730">
        <v>2.8109999999999999</v>
      </c>
      <c r="P730">
        <v>1410</v>
      </c>
      <c r="Q730">
        <v>0.13</v>
      </c>
      <c r="R730">
        <v>0.78</v>
      </c>
      <c r="S730">
        <v>0.309</v>
      </c>
      <c r="T730">
        <v>2.5000000000000001E-2</v>
      </c>
      <c r="U730">
        <v>1.452</v>
      </c>
      <c r="V730">
        <v>1E-3</v>
      </c>
      <c r="W730">
        <v>1.03</v>
      </c>
    </row>
    <row r="731" spans="1:23" hidden="1" x14ac:dyDescent="0.3">
      <c r="A731" t="s">
        <v>2940</v>
      </c>
      <c r="B731" t="s">
        <v>2941</v>
      </c>
      <c r="C731" s="1" t="str">
        <f t="shared" si="62"/>
        <v>21:1132</v>
      </c>
      <c r="D731" s="1" t="str">
        <f t="shared" si="63"/>
        <v>21:0251</v>
      </c>
      <c r="E731" t="s">
        <v>2942</v>
      </c>
      <c r="F731" t="s">
        <v>2943</v>
      </c>
      <c r="H731">
        <v>66.530347699999993</v>
      </c>
      <c r="I731">
        <v>-134.64687720000001</v>
      </c>
      <c r="J731" s="1" t="str">
        <f t="shared" si="64"/>
        <v>Fluid (stream)</v>
      </c>
      <c r="K731" s="1" t="str">
        <f t="shared" si="65"/>
        <v>Untreated Water</v>
      </c>
      <c r="O731">
        <v>88.006</v>
      </c>
      <c r="P731">
        <v>46.2</v>
      </c>
      <c r="Q731">
        <v>2.21</v>
      </c>
      <c r="R731">
        <v>49.911000000000001</v>
      </c>
      <c r="S731">
        <v>101.027</v>
      </c>
      <c r="T731">
        <v>2.5000000000000001E-2</v>
      </c>
      <c r="U731">
        <v>181.24199999999999</v>
      </c>
      <c r="V731">
        <v>1E-3</v>
      </c>
      <c r="W731">
        <v>1.548</v>
      </c>
    </row>
    <row r="732" spans="1:23" hidden="1" x14ac:dyDescent="0.3">
      <c r="A732" t="s">
        <v>2944</v>
      </c>
      <c r="B732" t="s">
        <v>2945</v>
      </c>
      <c r="C732" s="1" t="str">
        <f t="shared" si="62"/>
        <v>21:1132</v>
      </c>
      <c r="D732" s="1" t="str">
        <f t="shared" si="63"/>
        <v>21:0251</v>
      </c>
      <c r="E732" t="s">
        <v>2946</v>
      </c>
      <c r="F732" t="s">
        <v>2947</v>
      </c>
      <c r="H732">
        <v>66.282188500000004</v>
      </c>
      <c r="I732">
        <v>-135.28751919999999</v>
      </c>
      <c r="J732" s="1" t="str">
        <f t="shared" si="64"/>
        <v>Fluid (stream)</v>
      </c>
      <c r="K732" s="1" t="str">
        <f t="shared" si="65"/>
        <v>Untreated Water</v>
      </c>
      <c r="O732">
        <v>1.982</v>
      </c>
      <c r="P732">
        <v>791.6</v>
      </c>
      <c r="Q732">
        <v>2.5000000000000001E-2</v>
      </c>
      <c r="R732">
        <v>0.72</v>
      </c>
      <c r="S732">
        <v>0.34399999999999997</v>
      </c>
      <c r="T732">
        <v>2.5000000000000001E-2</v>
      </c>
      <c r="U732">
        <v>0.65200000000000002</v>
      </c>
      <c r="V732">
        <v>1E-3</v>
      </c>
      <c r="W732">
        <v>1.1160000000000001</v>
      </c>
    </row>
    <row r="733" spans="1:23" hidden="1" x14ac:dyDescent="0.3">
      <c r="A733" t="s">
        <v>2948</v>
      </c>
      <c r="B733" t="s">
        <v>2949</v>
      </c>
      <c r="C733" s="1" t="str">
        <f t="shared" si="62"/>
        <v>21:1132</v>
      </c>
      <c r="D733" s="1" t="str">
        <f t="shared" si="63"/>
        <v>21:0251</v>
      </c>
      <c r="E733" t="s">
        <v>2950</v>
      </c>
      <c r="F733" t="s">
        <v>2951</v>
      </c>
      <c r="H733">
        <v>66.326533400000002</v>
      </c>
      <c r="I733">
        <v>-135.39361479999999</v>
      </c>
      <c r="J733" s="1" t="str">
        <f t="shared" si="64"/>
        <v>Fluid (stream)</v>
      </c>
      <c r="K733" s="1" t="str">
        <f t="shared" si="65"/>
        <v>Untreated Water</v>
      </c>
      <c r="O733">
        <v>28.077000000000002</v>
      </c>
      <c r="P733">
        <v>60.9</v>
      </c>
      <c r="Q733">
        <v>0.22600000000000001</v>
      </c>
      <c r="R733">
        <v>2.5099999999999998</v>
      </c>
      <c r="S733">
        <v>0.47</v>
      </c>
      <c r="T733">
        <v>2.5000000000000001E-2</v>
      </c>
      <c r="U733">
        <v>10.055999999999999</v>
      </c>
      <c r="V733">
        <v>1E-3</v>
      </c>
      <c r="W733">
        <v>1.2090000000000001</v>
      </c>
    </row>
    <row r="734" spans="1:23" hidden="1" x14ac:dyDescent="0.3">
      <c r="A734" t="s">
        <v>2952</v>
      </c>
      <c r="B734" t="s">
        <v>2953</v>
      </c>
      <c r="C734" s="1" t="str">
        <f t="shared" si="62"/>
        <v>21:1132</v>
      </c>
      <c r="D734" s="1" t="str">
        <f t="shared" si="63"/>
        <v>21:0251</v>
      </c>
      <c r="E734" t="s">
        <v>2954</v>
      </c>
      <c r="F734" t="s">
        <v>2955</v>
      </c>
      <c r="H734">
        <v>66.365351599999997</v>
      </c>
      <c r="I734">
        <v>-134.94448149999999</v>
      </c>
      <c r="J734" s="1" t="str">
        <f t="shared" si="64"/>
        <v>Fluid (stream)</v>
      </c>
      <c r="K734" s="1" t="str">
        <f t="shared" si="65"/>
        <v>Untreated Water</v>
      </c>
      <c r="O734">
        <v>2.774</v>
      </c>
      <c r="P734">
        <v>442.3</v>
      </c>
      <c r="Q734">
        <v>0.14099999999999999</v>
      </c>
      <c r="R734">
        <v>1.044</v>
      </c>
      <c r="S734">
        <v>0.216</v>
      </c>
      <c r="T734">
        <v>2.5000000000000001E-2</v>
      </c>
      <c r="U734">
        <v>0.88900000000000001</v>
      </c>
      <c r="V734">
        <v>1E-3</v>
      </c>
      <c r="W734">
        <v>0.91900000000000004</v>
      </c>
    </row>
    <row r="735" spans="1:23" hidden="1" x14ac:dyDescent="0.3">
      <c r="A735" t="s">
        <v>2956</v>
      </c>
      <c r="B735" t="s">
        <v>2957</v>
      </c>
      <c r="C735" s="1" t="str">
        <f t="shared" si="62"/>
        <v>21:1132</v>
      </c>
      <c r="D735" s="1" t="str">
        <f t="shared" si="63"/>
        <v>21:0251</v>
      </c>
      <c r="E735" t="s">
        <v>2958</v>
      </c>
      <c r="F735" t="s">
        <v>2959</v>
      </c>
      <c r="H735">
        <v>66.447580299999998</v>
      </c>
      <c r="I735">
        <v>-134.9971286</v>
      </c>
      <c r="J735" s="1" t="str">
        <f t="shared" si="64"/>
        <v>Fluid (stream)</v>
      </c>
      <c r="K735" s="1" t="str">
        <f t="shared" si="65"/>
        <v>Untreated Water</v>
      </c>
      <c r="O735">
        <v>6.2709999999999999</v>
      </c>
      <c r="P735">
        <v>1526.1</v>
      </c>
      <c r="Q735">
        <v>0.53800000000000003</v>
      </c>
      <c r="R735">
        <v>6.5650000000000004</v>
      </c>
      <c r="S735">
        <v>5.056</v>
      </c>
      <c r="T735">
        <v>2.5000000000000001E-2</v>
      </c>
      <c r="U735">
        <v>17.056000000000001</v>
      </c>
      <c r="V735">
        <v>1E-3</v>
      </c>
      <c r="W735">
        <v>1.6910000000000001</v>
      </c>
    </row>
    <row r="736" spans="1:23" hidden="1" x14ac:dyDescent="0.3">
      <c r="A736" t="s">
        <v>2960</v>
      </c>
      <c r="B736" t="s">
        <v>2961</v>
      </c>
      <c r="C736" s="1" t="str">
        <f t="shared" si="62"/>
        <v>21:1132</v>
      </c>
      <c r="D736" s="1" t="str">
        <f t="shared" si="63"/>
        <v>21:0251</v>
      </c>
      <c r="E736" t="s">
        <v>2962</v>
      </c>
      <c r="F736" t="s">
        <v>2963</v>
      </c>
      <c r="H736">
        <v>66.468725399999997</v>
      </c>
      <c r="I736">
        <v>-134.82227140000001</v>
      </c>
      <c r="J736" s="1" t="str">
        <f t="shared" si="64"/>
        <v>Fluid (stream)</v>
      </c>
      <c r="K736" s="1" t="str">
        <f t="shared" si="65"/>
        <v>Untreated Water</v>
      </c>
      <c r="O736">
        <v>31.635000000000002</v>
      </c>
      <c r="P736">
        <v>240.9</v>
      </c>
      <c r="Q736">
        <v>1.177</v>
      </c>
      <c r="R736">
        <v>9.6910000000000007</v>
      </c>
      <c r="S736">
        <v>11.333</v>
      </c>
      <c r="T736">
        <v>2.5000000000000001E-2</v>
      </c>
      <c r="U736">
        <v>34.377000000000002</v>
      </c>
      <c r="V736">
        <v>1E-3</v>
      </c>
      <c r="W736">
        <v>1.3140000000000001</v>
      </c>
    </row>
    <row r="737" spans="1:23" hidden="1" x14ac:dyDescent="0.3">
      <c r="A737" t="s">
        <v>2964</v>
      </c>
      <c r="B737" t="s">
        <v>2965</v>
      </c>
      <c r="C737" s="1" t="str">
        <f t="shared" si="62"/>
        <v>21:1132</v>
      </c>
      <c r="D737" s="1" t="str">
        <f t="shared" si="63"/>
        <v>21:0251</v>
      </c>
      <c r="E737" t="s">
        <v>2966</v>
      </c>
      <c r="F737" t="s">
        <v>2967</v>
      </c>
      <c r="H737">
        <v>66.405919800000007</v>
      </c>
      <c r="I737">
        <v>-134.82355100000001</v>
      </c>
      <c r="J737" s="1" t="str">
        <f t="shared" si="64"/>
        <v>Fluid (stream)</v>
      </c>
      <c r="K737" s="1" t="str">
        <f t="shared" si="65"/>
        <v>Untreated Water</v>
      </c>
      <c r="O737">
        <v>10.443</v>
      </c>
      <c r="P737">
        <v>365.5</v>
      </c>
      <c r="Q737">
        <v>0.53300000000000003</v>
      </c>
      <c r="R737">
        <v>4.0650000000000004</v>
      </c>
      <c r="S737">
        <v>0.58199999999999996</v>
      </c>
      <c r="T737">
        <v>2.5000000000000001E-2</v>
      </c>
      <c r="U737">
        <v>7.2510000000000003</v>
      </c>
      <c r="V737">
        <v>1E-3</v>
      </c>
      <c r="W737">
        <v>1.181</v>
      </c>
    </row>
    <row r="738" spans="1:23" hidden="1" x14ac:dyDescent="0.3">
      <c r="A738" t="s">
        <v>2968</v>
      </c>
      <c r="B738" t="s">
        <v>2969</v>
      </c>
      <c r="C738" s="1" t="str">
        <f t="shared" si="62"/>
        <v>21:1132</v>
      </c>
      <c r="D738" s="1" t="str">
        <f t="shared" si="63"/>
        <v>21:0251</v>
      </c>
      <c r="E738" t="s">
        <v>2970</v>
      </c>
      <c r="F738" t="s">
        <v>2971</v>
      </c>
      <c r="H738">
        <v>66.396237900000003</v>
      </c>
      <c r="I738">
        <v>-134.72183029999999</v>
      </c>
      <c r="J738" s="1" t="str">
        <f t="shared" si="64"/>
        <v>Fluid (stream)</v>
      </c>
      <c r="K738" s="1" t="str">
        <f t="shared" si="65"/>
        <v>Untreated Water</v>
      </c>
      <c r="O738">
        <v>12.635</v>
      </c>
      <c r="P738">
        <v>320.7</v>
      </c>
      <c r="Q738">
        <v>0.78600000000000003</v>
      </c>
      <c r="R738">
        <v>3.0419999999999998</v>
      </c>
      <c r="S738">
        <v>2.6389999999999998</v>
      </c>
      <c r="T738">
        <v>2.5000000000000001E-2</v>
      </c>
      <c r="U738">
        <v>7.2409999999999997</v>
      </c>
      <c r="V738">
        <v>1E-3</v>
      </c>
      <c r="W738">
        <v>0.83299999999999996</v>
      </c>
    </row>
    <row r="739" spans="1:23" hidden="1" x14ac:dyDescent="0.3">
      <c r="A739" t="s">
        <v>2972</v>
      </c>
      <c r="B739" t="s">
        <v>2973</v>
      </c>
      <c r="C739" s="1" t="str">
        <f t="shared" si="62"/>
        <v>21:1132</v>
      </c>
      <c r="D739" s="1" t="str">
        <f t="shared" si="63"/>
        <v>21:0251</v>
      </c>
      <c r="E739" t="s">
        <v>2974</v>
      </c>
      <c r="F739" t="s">
        <v>2975</v>
      </c>
      <c r="H739">
        <v>66.475875400000007</v>
      </c>
      <c r="I739">
        <v>-134.4477067</v>
      </c>
      <c r="J739" s="1" t="str">
        <f t="shared" si="64"/>
        <v>Fluid (stream)</v>
      </c>
      <c r="K739" s="1" t="str">
        <f t="shared" si="65"/>
        <v>Untreated Water</v>
      </c>
      <c r="O739">
        <v>13.548</v>
      </c>
      <c r="P739">
        <v>328.7</v>
      </c>
      <c r="Q739">
        <v>0.67400000000000004</v>
      </c>
      <c r="R739">
        <v>4.1820000000000004</v>
      </c>
      <c r="S739">
        <v>3.5830000000000002</v>
      </c>
      <c r="T739">
        <v>2.5000000000000001E-2</v>
      </c>
      <c r="U739">
        <v>10.413</v>
      </c>
      <c r="V739">
        <v>1E-3</v>
      </c>
      <c r="W739">
        <v>1.008</v>
      </c>
    </row>
    <row r="740" spans="1:23" hidden="1" x14ac:dyDescent="0.3">
      <c r="A740" t="s">
        <v>2976</v>
      </c>
      <c r="B740" t="s">
        <v>2977</v>
      </c>
      <c r="C740" s="1" t="str">
        <f t="shared" si="62"/>
        <v>21:1132</v>
      </c>
      <c r="D740" s="1" t="str">
        <f t="shared" si="63"/>
        <v>21:0251</v>
      </c>
      <c r="E740" t="s">
        <v>2978</v>
      </c>
      <c r="F740" t="s">
        <v>2979</v>
      </c>
      <c r="H740">
        <v>66.421755899999994</v>
      </c>
      <c r="I740">
        <v>-134.32119599999999</v>
      </c>
      <c r="J740" s="1" t="str">
        <f t="shared" si="64"/>
        <v>Fluid (stream)</v>
      </c>
      <c r="K740" s="1" t="str">
        <f t="shared" si="65"/>
        <v>Untreated Water</v>
      </c>
      <c r="O740">
        <v>29.448</v>
      </c>
      <c r="P740">
        <v>264.7</v>
      </c>
      <c r="Q740">
        <v>0.86099999999999999</v>
      </c>
      <c r="R740">
        <v>10.760999999999999</v>
      </c>
      <c r="S740">
        <v>2.8340000000000001</v>
      </c>
      <c r="T740">
        <v>2.5000000000000001E-2</v>
      </c>
      <c r="U740">
        <v>28.701000000000001</v>
      </c>
      <c r="V740">
        <v>1E-3</v>
      </c>
      <c r="W740">
        <v>1.5660000000000001</v>
      </c>
    </row>
    <row r="741" spans="1:23" hidden="1" x14ac:dyDescent="0.3">
      <c r="A741" t="s">
        <v>2980</v>
      </c>
      <c r="B741" t="s">
        <v>2981</v>
      </c>
      <c r="C741" s="1" t="str">
        <f t="shared" si="62"/>
        <v>21:1132</v>
      </c>
      <c r="D741" s="1" t="str">
        <f t="shared" si="63"/>
        <v>21:0251</v>
      </c>
      <c r="E741" t="s">
        <v>2982</v>
      </c>
      <c r="F741" t="s">
        <v>2983</v>
      </c>
      <c r="H741">
        <v>66.297096100000005</v>
      </c>
      <c r="I741">
        <v>-134.88647539999999</v>
      </c>
      <c r="J741" s="1" t="str">
        <f t="shared" si="64"/>
        <v>Fluid (stream)</v>
      </c>
      <c r="K741" s="1" t="str">
        <f t="shared" si="65"/>
        <v>Untreated Water</v>
      </c>
      <c r="O741">
        <v>2.302</v>
      </c>
      <c r="P741">
        <v>490.5</v>
      </c>
      <c r="Q741">
        <v>0.26800000000000002</v>
      </c>
      <c r="R741">
        <v>0.84599999999999997</v>
      </c>
      <c r="S741">
        <v>0.155</v>
      </c>
      <c r="T741">
        <v>2.5000000000000001E-2</v>
      </c>
      <c r="U741">
        <v>0.41399999999999998</v>
      </c>
      <c r="V741">
        <v>1E-3</v>
      </c>
      <c r="W741">
        <v>0.54500000000000004</v>
      </c>
    </row>
    <row r="742" spans="1:23" hidden="1" x14ac:dyDescent="0.3">
      <c r="A742" t="s">
        <v>2984</v>
      </c>
      <c r="B742" t="s">
        <v>2985</v>
      </c>
      <c r="C742" s="1" t="str">
        <f t="shared" si="62"/>
        <v>21:1132</v>
      </c>
      <c r="D742" s="1" t="str">
        <f t="shared" si="63"/>
        <v>21:0251</v>
      </c>
      <c r="E742" t="s">
        <v>2986</v>
      </c>
      <c r="F742" t="s">
        <v>2987</v>
      </c>
      <c r="H742">
        <v>66.224674800000003</v>
      </c>
      <c r="I742">
        <v>-134.6594873</v>
      </c>
      <c r="J742" s="1" t="str">
        <f t="shared" si="64"/>
        <v>Fluid (stream)</v>
      </c>
      <c r="K742" s="1" t="str">
        <f t="shared" si="65"/>
        <v>Untreated Water</v>
      </c>
      <c r="O742">
        <v>11.481</v>
      </c>
      <c r="P742">
        <v>242.3</v>
      </c>
      <c r="Q742">
        <v>0.378</v>
      </c>
      <c r="R742">
        <v>4.3440000000000003</v>
      </c>
      <c r="S742">
        <v>0.501</v>
      </c>
      <c r="T742">
        <v>2.5000000000000001E-2</v>
      </c>
      <c r="U742">
        <v>8.6750000000000007</v>
      </c>
      <c r="V742">
        <v>1E-3</v>
      </c>
      <c r="W742">
        <v>1.5580000000000001</v>
      </c>
    </row>
    <row r="743" spans="1:23" hidden="1" x14ac:dyDescent="0.3">
      <c r="A743" t="s">
        <v>2988</v>
      </c>
      <c r="B743" t="s">
        <v>2989</v>
      </c>
      <c r="C743" s="1" t="str">
        <f t="shared" si="62"/>
        <v>21:1132</v>
      </c>
      <c r="D743" s="1" t="str">
        <f t="shared" si="63"/>
        <v>21:0251</v>
      </c>
      <c r="E743" t="s">
        <v>2990</v>
      </c>
      <c r="F743" t="s">
        <v>2991</v>
      </c>
      <c r="H743">
        <v>66.308120799999998</v>
      </c>
      <c r="I743">
        <v>-134.5301125</v>
      </c>
      <c r="J743" s="1" t="str">
        <f t="shared" si="64"/>
        <v>Fluid (stream)</v>
      </c>
      <c r="K743" s="1" t="str">
        <f t="shared" si="65"/>
        <v>Untreated Water</v>
      </c>
      <c r="O743">
        <v>25.838999999999999</v>
      </c>
      <c r="P743">
        <v>184.9</v>
      </c>
      <c r="Q743">
        <v>0.70899999999999996</v>
      </c>
      <c r="R743">
        <v>7.4219999999999997</v>
      </c>
      <c r="S743">
        <v>7.016</v>
      </c>
      <c r="T743">
        <v>2.5000000000000001E-2</v>
      </c>
      <c r="U743">
        <v>17.184999999999999</v>
      </c>
      <c r="V743">
        <v>1E-3</v>
      </c>
      <c r="W743">
        <v>1.3680000000000001</v>
      </c>
    </row>
    <row r="744" spans="1:23" hidden="1" x14ac:dyDescent="0.3">
      <c r="A744" t="s">
        <v>2992</v>
      </c>
      <c r="B744" t="s">
        <v>2993</v>
      </c>
      <c r="C744" s="1" t="str">
        <f t="shared" si="62"/>
        <v>21:1132</v>
      </c>
      <c r="D744" s="1" t="str">
        <f t="shared" si="63"/>
        <v>21:0251</v>
      </c>
      <c r="E744" t="s">
        <v>2994</v>
      </c>
      <c r="F744" t="s">
        <v>2995</v>
      </c>
      <c r="H744">
        <v>66.345365999999999</v>
      </c>
      <c r="I744">
        <v>-134.5054681</v>
      </c>
      <c r="J744" s="1" t="str">
        <f t="shared" si="64"/>
        <v>Fluid (stream)</v>
      </c>
      <c r="K744" s="1" t="str">
        <f t="shared" si="65"/>
        <v>Untreated Water</v>
      </c>
      <c r="O744">
        <v>14.352</v>
      </c>
      <c r="P744">
        <v>329.1</v>
      </c>
      <c r="Q744">
        <v>0.44900000000000001</v>
      </c>
      <c r="R744">
        <v>4.1879999999999997</v>
      </c>
      <c r="S744">
        <v>3.0470000000000002</v>
      </c>
      <c r="T744">
        <v>2.5000000000000001E-2</v>
      </c>
      <c r="U744">
        <v>9.5939999999999994</v>
      </c>
      <c r="V744">
        <v>1E-3</v>
      </c>
      <c r="W744">
        <v>0.91500000000000004</v>
      </c>
    </row>
    <row r="745" spans="1:23" hidden="1" x14ac:dyDescent="0.3">
      <c r="A745" t="s">
        <v>2996</v>
      </c>
      <c r="B745" t="s">
        <v>2997</v>
      </c>
      <c r="C745" s="1" t="str">
        <f t="shared" si="62"/>
        <v>21:1132</v>
      </c>
      <c r="D745" s="1" t="str">
        <f t="shared" si="63"/>
        <v>21:0251</v>
      </c>
      <c r="E745" t="s">
        <v>2998</v>
      </c>
      <c r="F745" t="s">
        <v>2999</v>
      </c>
      <c r="H745">
        <v>66.370466199999996</v>
      </c>
      <c r="I745">
        <v>-134.37960419999999</v>
      </c>
      <c r="J745" s="1" t="str">
        <f t="shared" si="64"/>
        <v>Fluid (stream)</v>
      </c>
      <c r="K745" s="1" t="str">
        <f t="shared" si="65"/>
        <v>Untreated Water</v>
      </c>
      <c r="O745">
        <v>38.320999999999998</v>
      </c>
      <c r="P745">
        <v>138.19999999999999</v>
      </c>
      <c r="Q745">
        <v>1.0640000000000001</v>
      </c>
      <c r="R745">
        <v>11.015000000000001</v>
      </c>
      <c r="S745">
        <v>36.159999999999997</v>
      </c>
      <c r="T745">
        <v>2.5000000000000001E-2</v>
      </c>
      <c r="U745">
        <v>51.601999999999997</v>
      </c>
      <c r="V745">
        <v>1E-3</v>
      </c>
      <c r="W745">
        <v>1.028</v>
      </c>
    </row>
    <row r="746" spans="1:23" hidden="1" x14ac:dyDescent="0.3">
      <c r="A746" t="s">
        <v>3000</v>
      </c>
      <c r="B746" t="s">
        <v>3001</v>
      </c>
      <c r="C746" s="1" t="str">
        <f t="shared" ref="C746:C777" si="66">HYPERLINK("http://geochem.nrcan.gc.ca/cdogs/content/bdl/bdl310021_e.htm", "31:0021")</f>
        <v>31:0021</v>
      </c>
      <c r="D746" s="1" t="str">
        <f t="shared" ref="D746:D780" si="67">HYPERLINK("http://geochem.nrcan.gc.ca/cdogs/content/svy/svy310004_e.htm", "31:0004")</f>
        <v>31:0004</v>
      </c>
      <c r="E746" t="s">
        <v>3002</v>
      </c>
      <c r="F746" t="s">
        <v>3003</v>
      </c>
      <c r="H746">
        <v>70.79853</v>
      </c>
      <c r="I746">
        <v>-74.539720000000003</v>
      </c>
      <c r="J746" s="1" t="str">
        <f t="shared" si="64"/>
        <v>Fluid (stream)</v>
      </c>
      <c r="K746" s="1" t="str">
        <f t="shared" ref="K746:K780" si="68">HYPERLINK("http://geochem.nrcan.gc.ca/cdogs/content/kwd/kwd080009_e.htm", "Filtered Water")</f>
        <v>Filtered Water</v>
      </c>
      <c r="O746">
        <v>0.46300000000000002</v>
      </c>
      <c r="P746">
        <v>165</v>
      </c>
      <c r="Q746">
        <v>0.27800000000000002</v>
      </c>
      <c r="R746">
        <v>0.249</v>
      </c>
      <c r="S746">
        <v>0.36699999999999999</v>
      </c>
      <c r="T746">
        <v>2.5000000000000001E-2</v>
      </c>
      <c r="U746">
        <v>0.20100000000000001</v>
      </c>
      <c r="V746">
        <v>1E-3</v>
      </c>
      <c r="W746">
        <v>0.90800000000000003</v>
      </c>
    </row>
    <row r="747" spans="1:23" hidden="1" x14ac:dyDescent="0.3">
      <c r="A747" t="s">
        <v>3004</v>
      </c>
      <c r="B747" t="s">
        <v>3005</v>
      </c>
      <c r="C747" s="1" t="str">
        <f t="shared" si="66"/>
        <v>31:0021</v>
      </c>
      <c r="D747" s="1" t="str">
        <f t="shared" si="67"/>
        <v>31:0004</v>
      </c>
      <c r="E747" t="s">
        <v>3006</v>
      </c>
      <c r="F747" t="s">
        <v>3007</v>
      </c>
      <c r="H747">
        <v>70.445620000000005</v>
      </c>
      <c r="I747">
        <v>-74.782380000000003</v>
      </c>
      <c r="J747" s="1" t="str">
        <f t="shared" si="64"/>
        <v>Fluid (stream)</v>
      </c>
      <c r="K747" s="1" t="str">
        <f t="shared" si="68"/>
        <v>Filtered Water</v>
      </c>
      <c r="O747">
        <v>3.1360000000000001</v>
      </c>
      <c r="P747">
        <v>300</v>
      </c>
      <c r="Q747">
        <v>1.62</v>
      </c>
      <c r="R747">
        <v>2.14</v>
      </c>
      <c r="S747">
        <v>12.801</v>
      </c>
      <c r="T747">
        <v>2.5000000000000001E-2</v>
      </c>
      <c r="U747">
        <v>3.0710000000000002</v>
      </c>
      <c r="V747">
        <v>1E-3</v>
      </c>
      <c r="W747">
        <v>3.0219999999999998</v>
      </c>
    </row>
    <row r="748" spans="1:23" hidden="1" x14ac:dyDescent="0.3">
      <c r="A748" t="s">
        <v>3008</v>
      </c>
      <c r="B748" t="s">
        <v>3009</v>
      </c>
      <c r="C748" s="1" t="str">
        <f t="shared" si="66"/>
        <v>31:0021</v>
      </c>
      <c r="D748" s="1" t="str">
        <f t="shared" si="67"/>
        <v>31:0004</v>
      </c>
      <c r="E748" t="s">
        <v>3006</v>
      </c>
      <c r="F748" t="s">
        <v>3010</v>
      </c>
      <c r="H748">
        <v>70.445620000000005</v>
      </c>
      <c r="I748">
        <v>-74.782380000000003</v>
      </c>
      <c r="J748" s="1" t="str">
        <f t="shared" si="64"/>
        <v>Fluid (stream)</v>
      </c>
      <c r="K748" s="1" t="str">
        <f t="shared" si="68"/>
        <v>Filtered Water</v>
      </c>
      <c r="O748">
        <v>3.1230000000000002</v>
      </c>
      <c r="P748">
        <v>305</v>
      </c>
      <c r="Q748">
        <v>1.639</v>
      </c>
      <c r="R748">
        <v>2.1219999999999999</v>
      </c>
      <c r="S748">
        <v>12.843999999999999</v>
      </c>
      <c r="T748">
        <v>2.5000000000000001E-2</v>
      </c>
      <c r="U748">
        <v>3.0579999999999998</v>
      </c>
      <c r="V748">
        <v>1E-3</v>
      </c>
      <c r="W748">
        <v>3.044</v>
      </c>
    </row>
    <row r="749" spans="1:23" hidden="1" x14ac:dyDescent="0.3">
      <c r="A749" t="s">
        <v>3011</v>
      </c>
      <c r="B749" t="s">
        <v>3012</v>
      </c>
      <c r="C749" s="1" t="str">
        <f t="shared" si="66"/>
        <v>31:0021</v>
      </c>
      <c r="D749" s="1" t="str">
        <f t="shared" si="67"/>
        <v>31:0004</v>
      </c>
      <c r="E749" t="s">
        <v>3006</v>
      </c>
      <c r="F749" t="s">
        <v>3013</v>
      </c>
      <c r="H749">
        <v>70.445620000000005</v>
      </c>
      <c r="I749">
        <v>-74.782380000000003</v>
      </c>
      <c r="J749" s="1" t="str">
        <f t="shared" si="64"/>
        <v>Fluid (stream)</v>
      </c>
      <c r="K749" s="1" t="str">
        <f t="shared" si="68"/>
        <v>Filtered Water</v>
      </c>
      <c r="O749">
        <v>3.1669999999999998</v>
      </c>
      <c r="P749">
        <v>296</v>
      </c>
      <c r="Q749">
        <v>1.647</v>
      </c>
      <c r="R749">
        <v>2.1579999999999999</v>
      </c>
      <c r="S749">
        <v>12.885</v>
      </c>
      <c r="T749">
        <v>2.5000000000000001E-2</v>
      </c>
      <c r="U749">
        <v>3.0750000000000002</v>
      </c>
      <c r="V749">
        <v>1E-3</v>
      </c>
      <c r="W749">
        <v>2.9990000000000001</v>
      </c>
    </row>
    <row r="750" spans="1:23" hidden="1" x14ac:dyDescent="0.3">
      <c r="A750" t="s">
        <v>3014</v>
      </c>
      <c r="B750" t="s">
        <v>3015</v>
      </c>
      <c r="C750" s="1" t="str">
        <f t="shared" si="66"/>
        <v>31:0021</v>
      </c>
      <c r="D750" s="1" t="str">
        <f t="shared" si="67"/>
        <v>31:0004</v>
      </c>
      <c r="E750" t="s">
        <v>3016</v>
      </c>
      <c r="F750" t="s">
        <v>3017</v>
      </c>
      <c r="H750">
        <v>70.588700000000003</v>
      </c>
      <c r="I750">
        <v>-74.92174</v>
      </c>
      <c r="J750" s="1" t="str">
        <f t="shared" si="64"/>
        <v>Fluid (stream)</v>
      </c>
      <c r="K750" s="1" t="str">
        <f t="shared" si="68"/>
        <v>Filtered Water</v>
      </c>
      <c r="O750">
        <v>0.315</v>
      </c>
      <c r="P750">
        <v>78</v>
      </c>
      <c r="Q750">
        <v>0.16200000000000001</v>
      </c>
      <c r="R750">
        <v>0.192</v>
      </c>
      <c r="S750">
        <v>0.98199999999999998</v>
      </c>
      <c r="T750">
        <v>2.5000000000000001E-2</v>
      </c>
      <c r="U750">
        <v>0.16500000000000001</v>
      </c>
      <c r="V750">
        <v>1E-3</v>
      </c>
      <c r="W750">
        <v>0.57599999999999996</v>
      </c>
    </row>
    <row r="751" spans="1:23" hidden="1" x14ac:dyDescent="0.3">
      <c r="A751" t="s">
        <v>3018</v>
      </c>
      <c r="B751" t="s">
        <v>3019</v>
      </c>
      <c r="C751" s="1" t="str">
        <f t="shared" si="66"/>
        <v>31:0021</v>
      </c>
      <c r="D751" s="1" t="str">
        <f t="shared" si="67"/>
        <v>31:0004</v>
      </c>
      <c r="E751" t="s">
        <v>3020</v>
      </c>
      <c r="F751" t="s">
        <v>3021</v>
      </c>
      <c r="H751">
        <v>70.443640000000002</v>
      </c>
      <c r="I751">
        <v>-75.070819999999998</v>
      </c>
      <c r="J751" s="1" t="str">
        <f t="shared" si="64"/>
        <v>Fluid (stream)</v>
      </c>
      <c r="K751" s="1" t="str">
        <f t="shared" si="68"/>
        <v>Filtered Water</v>
      </c>
      <c r="O751">
        <v>0.24299999999999999</v>
      </c>
      <c r="P751">
        <v>35</v>
      </c>
      <c r="Q751">
        <v>8.5000000000000006E-2</v>
      </c>
      <c r="R751">
        <v>0.127</v>
      </c>
      <c r="S751">
        <v>0.46899999999999997</v>
      </c>
      <c r="T751">
        <v>2.5000000000000001E-2</v>
      </c>
      <c r="U751">
        <v>0.17599999999999999</v>
      </c>
      <c r="V751">
        <v>1E-3</v>
      </c>
      <c r="W751">
        <v>1.5189999999999999</v>
      </c>
    </row>
    <row r="752" spans="1:23" hidden="1" x14ac:dyDescent="0.3">
      <c r="A752" t="s">
        <v>3022</v>
      </c>
      <c r="B752" t="s">
        <v>3023</v>
      </c>
      <c r="C752" s="1" t="str">
        <f t="shared" si="66"/>
        <v>31:0021</v>
      </c>
      <c r="D752" s="1" t="str">
        <f t="shared" si="67"/>
        <v>31:0004</v>
      </c>
      <c r="E752" t="s">
        <v>3024</v>
      </c>
      <c r="F752" t="s">
        <v>3025</v>
      </c>
      <c r="H752">
        <v>70.455849999999998</v>
      </c>
      <c r="I752">
        <v>-75.065259999999995</v>
      </c>
      <c r="J752" s="1" t="str">
        <f t="shared" si="64"/>
        <v>Fluid (stream)</v>
      </c>
      <c r="K752" s="1" t="str">
        <f t="shared" si="68"/>
        <v>Filtered Water</v>
      </c>
      <c r="O752">
        <v>0.26500000000000001</v>
      </c>
      <c r="P752">
        <v>27</v>
      </c>
      <c r="Q752">
        <v>0.123</v>
      </c>
      <c r="R752">
        <v>0.127</v>
      </c>
      <c r="S752">
        <v>0.45400000000000001</v>
      </c>
      <c r="T752">
        <v>2.5000000000000001E-2</v>
      </c>
      <c r="U752">
        <v>0.17899999999999999</v>
      </c>
      <c r="V752">
        <v>1E-3</v>
      </c>
      <c r="W752">
        <v>1.452</v>
      </c>
    </row>
    <row r="753" spans="1:23" hidden="1" x14ac:dyDescent="0.3">
      <c r="A753" t="s">
        <v>3026</v>
      </c>
      <c r="B753" t="s">
        <v>3027</v>
      </c>
      <c r="C753" s="1" t="str">
        <f t="shared" si="66"/>
        <v>31:0021</v>
      </c>
      <c r="D753" s="1" t="str">
        <f t="shared" si="67"/>
        <v>31:0004</v>
      </c>
      <c r="E753" t="s">
        <v>3028</v>
      </c>
      <c r="F753" t="s">
        <v>3029</v>
      </c>
      <c r="H753">
        <v>70.456050000000005</v>
      </c>
      <c r="I753">
        <v>-75.168589999999995</v>
      </c>
      <c r="J753" s="1" t="str">
        <f t="shared" ref="J753:J780" si="69">HYPERLINK("http://geochem.nrcan.gc.ca/cdogs/content/kwd/kwd020018_e.htm", "Fluid (stream)")</f>
        <v>Fluid (stream)</v>
      </c>
      <c r="K753" s="1" t="str">
        <f t="shared" si="68"/>
        <v>Filtered Water</v>
      </c>
      <c r="O753">
        <v>0.17699999999999999</v>
      </c>
      <c r="P753">
        <v>20</v>
      </c>
      <c r="Q753">
        <v>8.4000000000000005E-2</v>
      </c>
      <c r="R753">
        <v>8.1000000000000003E-2</v>
      </c>
      <c r="S753">
        <v>0.47099999999999997</v>
      </c>
      <c r="T753">
        <v>2.5000000000000001E-2</v>
      </c>
      <c r="U753">
        <v>0.157</v>
      </c>
      <c r="V753">
        <v>1E-3</v>
      </c>
      <c r="W753">
        <v>1.2150000000000001</v>
      </c>
    </row>
    <row r="754" spans="1:23" hidden="1" x14ac:dyDescent="0.3">
      <c r="A754" t="s">
        <v>3030</v>
      </c>
      <c r="B754" t="s">
        <v>3031</v>
      </c>
      <c r="C754" s="1" t="str">
        <f t="shared" si="66"/>
        <v>31:0021</v>
      </c>
      <c r="D754" s="1" t="str">
        <f t="shared" si="67"/>
        <v>31:0004</v>
      </c>
      <c r="E754" t="s">
        <v>3032</v>
      </c>
      <c r="F754" t="s">
        <v>3033</v>
      </c>
      <c r="H754">
        <v>70.498440000000002</v>
      </c>
      <c r="I754">
        <v>-75.097470000000001</v>
      </c>
      <c r="J754" s="1" t="str">
        <f t="shared" si="69"/>
        <v>Fluid (stream)</v>
      </c>
      <c r="K754" s="1" t="str">
        <f t="shared" si="68"/>
        <v>Filtered Water</v>
      </c>
      <c r="O754">
        <v>0.32700000000000001</v>
      </c>
      <c r="P754">
        <v>134</v>
      </c>
      <c r="Q754">
        <v>0.186</v>
      </c>
      <c r="R754">
        <v>0.189</v>
      </c>
      <c r="S754">
        <v>0.46300000000000002</v>
      </c>
      <c r="T754">
        <v>2.5000000000000001E-2</v>
      </c>
      <c r="U754">
        <v>0.191</v>
      </c>
      <c r="V754">
        <v>1E-3</v>
      </c>
      <c r="W754">
        <v>1.774</v>
      </c>
    </row>
    <row r="755" spans="1:23" hidden="1" x14ac:dyDescent="0.3">
      <c r="A755" t="s">
        <v>3034</v>
      </c>
      <c r="B755" t="s">
        <v>3035</v>
      </c>
      <c r="C755" s="1" t="str">
        <f t="shared" si="66"/>
        <v>31:0021</v>
      </c>
      <c r="D755" s="1" t="str">
        <f t="shared" si="67"/>
        <v>31:0004</v>
      </c>
      <c r="E755" t="s">
        <v>3036</v>
      </c>
      <c r="F755" t="s">
        <v>3037</v>
      </c>
      <c r="H755">
        <v>70.660709999999995</v>
      </c>
      <c r="I755">
        <v>-75.265829999999994</v>
      </c>
      <c r="J755" s="1" t="str">
        <f t="shared" si="69"/>
        <v>Fluid (stream)</v>
      </c>
      <c r="K755" s="1" t="str">
        <f t="shared" si="68"/>
        <v>Filtered Water</v>
      </c>
      <c r="O755">
        <v>0.59199999999999997</v>
      </c>
      <c r="P755">
        <v>399</v>
      </c>
      <c r="Q755">
        <v>0.66100000000000003</v>
      </c>
      <c r="R755">
        <v>0.47599999999999998</v>
      </c>
      <c r="S755">
        <v>1.127</v>
      </c>
      <c r="T755">
        <v>2.5000000000000001E-2</v>
      </c>
      <c r="U755">
        <v>0.40799999999999997</v>
      </c>
      <c r="V755">
        <v>1E-3</v>
      </c>
      <c r="W755">
        <v>2.3250000000000002</v>
      </c>
    </row>
    <row r="756" spans="1:23" hidden="1" x14ac:dyDescent="0.3">
      <c r="A756" t="s">
        <v>3038</v>
      </c>
      <c r="B756" t="s">
        <v>3039</v>
      </c>
      <c r="C756" s="1" t="str">
        <f t="shared" si="66"/>
        <v>31:0021</v>
      </c>
      <c r="D756" s="1" t="str">
        <f t="shared" si="67"/>
        <v>31:0004</v>
      </c>
      <c r="E756" t="s">
        <v>3040</v>
      </c>
      <c r="F756" t="s">
        <v>3041</v>
      </c>
      <c r="H756">
        <v>70.625479999999996</v>
      </c>
      <c r="I756">
        <v>-75.399780000000007</v>
      </c>
      <c r="J756" s="1" t="str">
        <f t="shared" si="69"/>
        <v>Fluid (stream)</v>
      </c>
      <c r="K756" s="1" t="str">
        <f t="shared" si="68"/>
        <v>Filtered Water</v>
      </c>
      <c r="O756">
        <v>0.41299999999999998</v>
      </c>
      <c r="P756">
        <v>141</v>
      </c>
      <c r="Q756">
        <v>0.34699999999999998</v>
      </c>
      <c r="R756">
        <v>0.25700000000000001</v>
      </c>
      <c r="S756">
        <v>0.90600000000000003</v>
      </c>
      <c r="T756">
        <v>2.5000000000000001E-2</v>
      </c>
      <c r="U756">
        <v>0.19900000000000001</v>
      </c>
      <c r="V756">
        <v>1E-3</v>
      </c>
      <c r="W756">
        <v>0.878</v>
      </c>
    </row>
    <row r="757" spans="1:23" hidden="1" x14ac:dyDescent="0.3">
      <c r="A757" t="s">
        <v>3042</v>
      </c>
      <c r="B757" t="s">
        <v>3043</v>
      </c>
      <c r="C757" s="1" t="str">
        <f t="shared" si="66"/>
        <v>31:0021</v>
      </c>
      <c r="D757" s="1" t="str">
        <f t="shared" si="67"/>
        <v>31:0004</v>
      </c>
      <c r="E757" t="s">
        <v>3044</v>
      </c>
      <c r="F757" t="s">
        <v>3045</v>
      </c>
      <c r="H757">
        <v>70.626339999999999</v>
      </c>
      <c r="I757">
        <v>-75.273240000000001</v>
      </c>
      <c r="J757" s="1" t="str">
        <f t="shared" si="69"/>
        <v>Fluid (stream)</v>
      </c>
      <c r="K757" s="1" t="str">
        <f t="shared" si="68"/>
        <v>Filtered Water</v>
      </c>
      <c r="O757">
        <v>0.82399999999999995</v>
      </c>
      <c r="P757">
        <v>301</v>
      </c>
      <c r="Q757">
        <v>0.64100000000000001</v>
      </c>
      <c r="R757">
        <v>0.39500000000000002</v>
      </c>
      <c r="S757">
        <v>2.3940000000000001</v>
      </c>
      <c r="T757">
        <v>2.5000000000000001E-2</v>
      </c>
      <c r="U757">
        <v>0.55900000000000005</v>
      </c>
      <c r="V757">
        <v>1E-3</v>
      </c>
      <c r="W757">
        <v>1.9159999999999999</v>
      </c>
    </row>
    <row r="758" spans="1:23" hidden="1" x14ac:dyDescent="0.3">
      <c r="A758" t="s">
        <v>3046</v>
      </c>
      <c r="B758" t="s">
        <v>3047</v>
      </c>
      <c r="C758" s="1" t="str">
        <f t="shared" si="66"/>
        <v>31:0021</v>
      </c>
      <c r="D758" s="1" t="str">
        <f t="shared" si="67"/>
        <v>31:0004</v>
      </c>
      <c r="E758" t="s">
        <v>3048</v>
      </c>
      <c r="F758" t="s">
        <v>3049</v>
      </c>
      <c r="H758">
        <v>70.637309999999999</v>
      </c>
      <c r="I758">
        <v>-75.264709999999994</v>
      </c>
      <c r="J758" s="1" t="str">
        <f t="shared" si="69"/>
        <v>Fluid (stream)</v>
      </c>
      <c r="K758" s="1" t="str">
        <f t="shared" si="68"/>
        <v>Filtered Water</v>
      </c>
      <c r="O758">
        <v>0.66700000000000004</v>
      </c>
      <c r="P758">
        <v>217</v>
      </c>
      <c r="Q758">
        <v>0.47399999999999998</v>
      </c>
      <c r="R758">
        <v>0.39300000000000002</v>
      </c>
      <c r="S758">
        <v>0.83399999999999996</v>
      </c>
      <c r="T758">
        <v>2.5000000000000001E-2</v>
      </c>
      <c r="U758">
        <v>0.28499999999999998</v>
      </c>
      <c r="V758">
        <v>1E-3</v>
      </c>
      <c r="W758">
        <v>1.2170000000000001</v>
      </c>
    </row>
    <row r="759" spans="1:23" hidden="1" x14ac:dyDescent="0.3">
      <c r="A759" t="s">
        <v>3050</v>
      </c>
      <c r="B759" t="s">
        <v>3051</v>
      </c>
      <c r="C759" s="1" t="str">
        <f t="shared" si="66"/>
        <v>31:0021</v>
      </c>
      <c r="D759" s="1" t="str">
        <f t="shared" si="67"/>
        <v>31:0004</v>
      </c>
      <c r="E759" t="s">
        <v>3052</v>
      </c>
      <c r="F759" t="s">
        <v>3053</v>
      </c>
      <c r="H759">
        <v>70.494</v>
      </c>
      <c r="I759">
        <v>-75.158799999999999</v>
      </c>
      <c r="J759" s="1" t="str">
        <f t="shared" si="69"/>
        <v>Fluid (stream)</v>
      </c>
      <c r="K759" s="1" t="str">
        <f t="shared" si="68"/>
        <v>Filtered Water</v>
      </c>
      <c r="O759">
        <v>0.36599999999999999</v>
      </c>
      <c r="P759">
        <v>123</v>
      </c>
      <c r="Q759">
        <v>0.184</v>
      </c>
      <c r="R759">
        <v>0.19800000000000001</v>
      </c>
      <c r="S759">
        <v>0.46300000000000002</v>
      </c>
      <c r="T759">
        <v>2.5000000000000001E-2</v>
      </c>
      <c r="U759">
        <v>0.20200000000000001</v>
      </c>
      <c r="V759">
        <v>1E-3</v>
      </c>
      <c r="W759">
        <v>1.9390000000000001</v>
      </c>
    </row>
    <row r="760" spans="1:23" hidden="1" x14ac:dyDescent="0.3">
      <c r="A760" t="s">
        <v>3054</v>
      </c>
      <c r="B760" t="s">
        <v>3055</v>
      </c>
      <c r="C760" s="1" t="str">
        <f t="shared" si="66"/>
        <v>31:0021</v>
      </c>
      <c r="D760" s="1" t="str">
        <f t="shared" si="67"/>
        <v>31:0004</v>
      </c>
      <c r="E760" t="s">
        <v>3056</v>
      </c>
      <c r="F760" t="s">
        <v>3057</v>
      </c>
      <c r="H760">
        <v>70.720439999999996</v>
      </c>
      <c r="I760">
        <v>-74.831869999999995</v>
      </c>
      <c r="J760" s="1" t="str">
        <f t="shared" si="69"/>
        <v>Fluid (stream)</v>
      </c>
      <c r="K760" s="1" t="str">
        <f t="shared" si="68"/>
        <v>Filtered Water</v>
      </c>
      <c r="O760">
        <v>1.06</v>
      </c>
      <c r="P760">
        <v>359</v>
      </c>
      <c r="Q760">
        <v>0.54900000000000004</v>
      </c>
      <c r="R760">
        <v>0.46800000000000003</v>
      </c>
      <c r="S760">
        <v>1.024</v>
      </c>
      <c r="T760">
        <v>2.5000000000000001E-2</v>
      </c>
      <c r="U760">
        <v>0.35299999999999998</v>
      </c>
      <c r="V760">
        <v>1E-3</v>
      </c>
      <c r="W760">
        <v>1.8180000000000001</v>
      </c>
    </row>
    <row r="761" spans="1:23" hidden="1" x14ac:dyDescent="0.3">
      <c r="A761" t="s">
        <v>3058</v>
      </c>
      <c r="B761" t="s">
        <v>3059</v>
      </c>
      <c r="C761" s="1" t="str">
        <f t="shared" si="66"/>
        <v>31:0021</v>
      </c>
      <c r="D761" s="1" t="str">
        <f t="shared" si="67"/>
        <v>31:0004</v>
      </c>
      <c r="E761" t="s">
        <v>3060</v>
      </c>
      <c r="F761" t="s">
        <v>3061</v>
      </c>
      <c r="H761">
        <v>70.690359999999998</v>
      </c>
      <c r="I761">
        <v>-74.794560000000004</v>
      </c>
      <c r="J761" s="1" t="str">
        <f t="shared" si="69"/>
        <v>Fluid (stream)</v>
      </c>
      <c r="K761" s="1" t="str">
        <f t="shared" si="68"/>
        <v>Filtered Water</v>
      </c>
      <c r="O761">
        <v>0.26</v>
      </c>
      <c r="P761">
        <v>69</v>
      </c>
      <c r="Q761">
        <v>0.16400000000000001</v>
      </c>
      <c r="R761">
        <v>0.129</v>
      </c>
      <c r="S761">
        <v>0.377</v>
      </c>
      <c r="T761">
        <v>2.5000000000000001E-2</v>
      </c>
      <c r="U761">
        <v>0.159</v>
      </c>
      <c r="V761">
        <v>1E-3</v>
      </c>
      <c r="W761">
        <v>1.5740000000000001</v>
      </c>
    </row>
    <row r="762" spans="1:23" hidden="1" x14ac:dyDescent="0.3">
      <c r="A762" t="s">
        <v>3062</v>
      </c>
      <c r="B762" t="s">
        <v>3063</v>
      </c>
      <c r="C762" s="1" t="str">
        <f t="shared" si="66"/>
        <v>31:0021</v>
      </c>
      <c r="D762" s="1" t="str">
        <f t="shared" si="67"/>
        <v>31:0004</v>
      </c>
      <c r="E762" t="s">
        <v>3064</v>
      </c>
      <c r="F762" t="s">
        <v>3065</v>
      </c>
      <c r="H762">
        <v>70.634010000000004</v>
      </c>
      <c r="I762">
        <v>-74.92062</v>
      </c>
      <c r="J762" s="1" t="str">
        <f t="shared" si="69"/>
        <v>Fluid (stream)</v>
      </c>
      <c r="K762" s="1" t="str">
        <f t="shared" si="68"/>
        <v>Filtered Water</v>
      </c>
      <c r="O762">
        <v>0.32500000000000001</v>
      </c>
      <c r="P762">
        <v>21</v>
      </c>
      <c r="Q762">
        <v>0.19</v>
      </c>
      <c r="R762">
        <v>0.17799999999999999</v>
      </c>
      <c r="S762">
        <v>0.35299999999999998</v>
      </c>
      <c r="T762">
        <v>2.5000000000000001E-2</v>
      </c>
      <c r="U762">
        <v>0.156</v>
      </c>
      <c r="V762">
        <v>1E-3</v>
      </c>
      <c r="W762">
        <v>1.266</v>
      </c>
    </row>
    <row r="763" spans="1:23" hidden="1" x14ac:dyDescent="0.3">
      <c r="A763" t="s">
        <v>3066</v>
      </c>
      <c r="B763" t="s">
        <v>3067</v>
      </c>
      <c r="C763" s="1" t="str">
        <f t="shared" si="66"/>
        <v>31:0021</v>
      </c>
      <c r="D763" s="1" t="str">
        <f t="shared" si="67"/>
        <v>31:0004</v>
      </c>
      <c r="E763" t="s">
        <v>3068</v>
      </c>
      <c r="F763" t="s">
        <v>3069</v>
      </c>
      <c r="H763">
        <v>70.618790000000004</v>
      </c>
      <c r="I763">
        <v>-75.037930000000003</v>
      </c>
      <c r="J763" s="1" t="str">
        <f t="shared" si="69"/>
        <v>Fluid (stream)</v>
      </c>
      <c r="K763" s="1" t="str">
        <f t="shared" si="68"/>
        <v>Filtered Water</v>
      </c>
      <c r="O763">
        <v>0.29899999999999999</v>
      </c>
      <c r="P763">
        <v>19</v>
      </c>
      <c r="Q763">
        <v>0.115</v>
      </c>
      <c r="R763">
        <v>0.126</v>
      </c>
      <c r="S763">
        <v>0.29099999999999998</v>
      </c>
      <c r="T763">
        <v>2.5000000000000001E-2</v>
      </c>
      <c r="U763">
        <v>0.16500000000000001</v>
      </c>
      <c r="V763">
        <v>1E-3</v>
      </c>
      <c r="W763">
        <v>1.1930000000000001</v>
      </c>
    </row>
    <row r="764" spans="1:23" hidden="1" x14ac:dyDescent="0.3">
      <c r="A764" t="s">
        <v>3070</v>
      </c>
      <c r="B764" t="s">
        <v>3071</v>
      </c>
      <c r="C764" s="1" t="str">
        <f t="shared" si="66"/>
        <v>31:0021</v>
      </c>
      <c r="D764" s="1" t="str">
        <f t="shared" si="67"/>
        <v>31:0004</v>
      </c>
      <c r="E764" t="s">
        <v>3072</v>
      </c>
      <c r="F764" t="s">
        <v>3073</v>
      </c>
      <c r="H764">
        <v>70.617159999999998</v>
      </c>
      <c r="I764">
        <v>-75.102040000000002</v>
      </c>
      <c r="J764" s="1" t="str">
        <f t="shared" si="69"/>
        <v>Fluid (stream)</v>
      </c>
      <c r="K764" s="1" t="str">
        <f t="shared" si="68"/>
        <v>Filtered Water</v>
      </c>
      <c r="O764">
        <v>0.41599999999999998</v>
      </c>
      <c r="P764">
        <v>322</v>
      </c>
      <c r="Q764">
        <v>0.35399999999999998</v>
      </c>
      <c r="R764">
        <v>0.29299999999999998</v>
      </c>
      <c r="S764">
        <v>0.52</v>
      </c>
      <c r="T764">
        <v>2.5000000000000001E-2</v>
      </c>
      <c r="U764">
        <v>0.19</v>
      </c>
      <c r="V764">
        <v>1E-3</v>
      </c>
      <c r="W764">
        <v>2.0059999999999998</v>
      </c>
    </row>
    <row r="765" spans="1:23" hidden="1" x14ac:dyDescent="0.3">
      <c r="A765" t="s">
        <v>3074</v>
      </c>
      <c r="B765" t="s">
        <v>3075</v>
      </c>
      <c r="C765" s="1" t="str">
        <f t="shared" si="66"/>
        <v>31:0021</v>
      </c>
      <c r="D765" s="1" t="str">
        <f t="shared" si="67"/>
        <v>31:0004</v>
      </c>
      <c r="E765" t="s">
        <v>3076</v>
      </c>
      <c r="F765" t="s">
        <v>3077</v>
      </c>
      <c r="H765">
        <v>70.594629999999995</v>
      </c>
      <c r="I765">
        <v>-75.168430000000001</v>
      </c>
      <c r="J765" s="1" t="str">
        <f t="shared" si="69"/>
        <v>Fluid (stream)</v>
      </c>
      <c r="K765" s="1" t="str">
        <f t="shared" si="68"/>
        <v>Filtered Water</v>
      </c>
      <c r="O765">
        <v>0.69199999999999995</v>
      </c>
      <c r="P765">
        <v>246</v>
      </c>
      <c r="Q765">
        <v>0.47099999999999997</v>
      </c>
      <c r="R765">
        <v>0.41499999999999998</v>
      </c>
      <c r="S765">
        <v>0.91700000000000004</v>
      </c>
      <c r="T765">
        <v>2.5000000000000001E-2</v>
      </c>
      <c r="U765">
        <v>0.30099999999999999</v>
      </c>
      <c r="V765">
        <v>1E-3</v>
      </c>
      <c r="W765">
        <v>1.2729999999999999</v>
      </c>
    </row>
    <row r="766" spans="1:23" hidden="1" x14ac:dyDescent="0.3">
      <c r="A766" t="s">
        <v>3078</v>
      </c>
      <c r="B766" t="s">
        <v>3079</v>
      </c>
      <c r="C766" s="1" t="str">
        <f t="shared" si="66"/>
        <v>31:0021</v>
      </c>
      <c r="D766" s="1" t="str">
        <f t="shared" si="67"/>
        <v>31:0004</v>
      </c>
      <c r="E766" t="s">
        <v>3076</v>
      </c>
      <c r="F766" t="s">
        <v>3080</v>
      </c>
      <c r="H766">
        <v>70.594629999999995</v>
      </c>
      <c r="I766">
        <v>-75.168430000000001</v>
      </c>
      <c r="J766" s="1" t="str">
        <f t="shared" si="69"/>
        <v>Fluid (stream)</v>
      </c>
      <c r="K766" s="1" t="str">
        <f t="shared" si="68"/>
        <v>Filtered Water</v>
      </c>
      <c r="O766">
        <v>0.69699999999999995</v>
      </c>
      <c r="P766">
        <v>247</v>
      </c>
      <c r="Q766">
        <v>0.44600000000000001</v>
      </c>
      <c r="R766">
        <v>0.41699999999999998</v>
      </c>
      <c r="S766">
        <v>0.93500000000000005</v>
      </c>
      <c r="T766">
        <v>2.5000000000000001E-2</v>
      </c>
      <c r="U766">
        <v>0.29899999999999999</v>
      </c>
      <c r="V766">
        <v>1E-3</v>
      </c>
      <c r="W766">
        <v>1.2909999999999999</v>
      </c>
    </row>
    <row r="767" spans="1:23" hidden="1" x14ac:dyDescent="0.3">
      <c r="A767" t="s">
        <v>3081</v>
      </c>
      <c r="B767" t="s">
        <v>3082</v>
      </c>
      <c r="C767" s="1" t="str">
        <f t="shared" si="66"/>
        <v>31:0021</v>
      </c>
      <c r="D767" s="1" t="str">
        <f t="shared" si="67"/>
        <v>31:0004</v>
      </c>
      <c r="E767" t="s">
        <v>3083</v>
      </c>
      <c r="F767" t="s">
        <v>3084</v>
      </c>
      <c r="H767">
        <v>70.561890000000005</v>
      </c>
      <c r="I767">
        <v>-75.127039999999994</v>
      </c>
      <c r="J767" s="1" t="str">
        <f t="shared" si="69"/>
        <v>Fluid (stream)</v>
      </c>
      <c r="K767" s="1" t="str">
        <f t="shared" si="68"/>
        <v>Filtered Water</v>
      </c>
      <c r="O767">
        <v>0.44400000000000001</v>
      </c>
      <c r="P767">
        <v>568</v>
      </c>
      <c r="Q767">
        <v>0.36899999999999999</v>
      </c>
      <c r="R767">
        <v>0.379</v>
      </c>
      <c r="S767">
        <v>0.59299999999999997</v>
      </c>
      <c r="T767">
        <v>2.5000000000000001E-2</v>
      </c>
      <c r="U767">
        <v>0.247</v>
      </c>
      <c r="V767">
        <v>1E-3</v>
      </c>
      <c r="W767">
        <v>3.0910000000000002</v>
      </c>
    </row>
    <row r="768" spans="1:23" hidden="1" x14ac:dyDescent="0.3">
      <c r="A768" t="s">
        <v>3085</v>
      </c>
      <c r="B768" t="s">
        <v>3086</v>
      </c>
      <c r="C768" s="1" t="str">
        <f t="shared" si="66"/>
        <v>31:0021</v>
      </c>
      <c r="D768" s="1" t="str">
        <f t="shared" si="67"/>
        <v>31:0004</v>
      </c>
      <c r="E768" t="s">
        <v>3087</v>
      </c>
      <c r="F768" t="s">
        <v>3088</v>
      </c>
      <c r="H768">
        <v>70.56671</v>
      </c>
      <c r="I768">
        <v>-75.074179999999998</v>
      </c>
      <c r="J768" s="1" t="str">
        <f t="shared" si="69"/>
        <v>Fluid (stream)</v>
      </c>
      <c r="K768" s="1" t="str">
        <f t="shared" si="68"/>
        <v>Filtered Water</v>
      </c>
      <c r="O768">
        <v>0.27200000000000002</v>
      </c>
      <c r="P768">
        <v>44</v>
      </c>
      <c r="Q768">
        <v>0.09</v>
      </c>
      <c r="R768">
        <v>0.157</v>
      </c>
      <c r="S768">
        <v>0.39800000000000002</v>
      </c>
      <c r="T768">
        <v>2.5000000000000001E-2</v>
      </c>
      <c r="U768">
        <v>0.16500000000000001</v>
      </c>
      <c r="V768">
        <v>1E-3</v>
      </c>
      <c r="W768">
        <v>1.3109999999999999</v>
      </c>
    </row>
    <row r="769" spans="1:23" hidden="1" x14ac:dyDescent="0.3">
      <c r="A769" t="s">
        <v>3089</v>
      </c>
      <c r="B769" t="s">
        <v>3090</v>
      </c>
      <c r="C769" s="1" t="str">
        <f t="shared" si="66"/>
        <v>31:0021</v>
      </c>
      <c r="D769" s="1" t="str">
        <f t="shared" si="67"/>
        <v>31:0004</v>
      </c>
      <c r="E769" t="s">
        <v>3091</v>
      </c>
      <c r="F769" t="s">
        <v>3092</v>
      </c>
      <c r="H769">
        <v>70.528469999999999</v>
      </c>
      <c r="I769">
        <v>-75.107029999999995</v>
      </c>
      <c r="J769" s="1" t="str">
        <f t="shared" si="69"/>
        <v>Fluid (stream)</v>
      </c>
      <c r="K769" s="1" t="str">
        <f t="shared" si="68"/>
        <v>Filtered Water</v>
      </c>
      <c r="O769">
        <v>0.36199999999999999</v>
      </c>
      <c r="P769">
        <v>180</v>
      </c>
      <c r="Q769">
        <v>0.28999999999999998</v>
      </c>
      <c r="R769">
        <v>0.22700000000000001</v>
      </c>
      <c r="S769">
        <v>0.55900000000000005</v>
      </c>
      <c r="T769">
        <v>2.5000000000000001E-2</v>
      </c>
      <c r="U769">
        <v>0.20100000000000001</v>
      </c>
      <c r="V769">
        <v>1E-3</v>
      </c>
      <c r="W769">
        <v>1.9590000000000001</v>
      </c>
    </row>
    <row r="770" spans="1:23" hidden="1" x14ac:dyDescent="0.3">
      <c r="A770" t="s">
        <v>3093</v>
      </c>
      <c r="B770" t="s">
        <v>3094</v>
      </c>
      <c r="C770" s="1" t="str">
        <f t="shared" si="66"/>
        <v>31:0021</v>
      </c>
      <c r="D770" s="1" t="str">
        <f t="shared" si="67"/>
        <v>31:0004</v>
      </c>
      <c r="E770" t="s">
        <v>3091</v>
      </c>
      <c r="F770" t="s">
        <v>3095</v>
      </c>
      <c r="H770">
        <v>70.528469999999999</v>
      </c>
      <c r="I770">
        <v>-75.107029999999995</v>
      </c>
      <c r="J770" s="1" t="str">
        <f t="shared" si="69"/>
        <v>Fluid (stream)</v>
      </c>
      <c r="K770" s="1" t="str">
        <f t="shared" si="68"/>
        <v>Filtered Water</v>
      </c>
      <c r="O770">
        <v>0.36099999999999999</v>
      </c>
      <c r="P770">
        <v>180</v>
      </c>
      <c r="Q770">
        <v>0.29299999999999998</v>
      </c>
      <c r="R770">
        <v>0.22700000000000001</v>
      </c>
      <c r="S770">
        <v>0.56299999999999994</v>
      </c>
      <c r="T770">
        <v>2.5000000000000001E-2</v>
      </c>
      <c r="U770">
        <v>0.20300000000000001</v>
      </c>
      <c r="V770">
        <v>1E-3</v>
      </c>
      <c r="W770">
        <v>1.96</v>
      </c>
    </row>
    <row r="771" spans="1:23" hidden="1" x14ac:dyDescent="0.3">
      <c r="A771" t="s">
        <v>3096</v>
      </c>
      <c r="B771" t="s">
        <v>3097</v>
      </c>
      <c r="C771" s="1" t="str">
        <f t="shared" si="66"/>
        <v>31:0021</v>
      </c>
      <c r="D771" s="1" t="str">
        <f t="shared" si="67"/>
        <v>31:0004</v>
      </c>
      <c r="E771" t="s">
        <v>3098</v>
      </c>
      <c r="F771" t="s">
        <v>3099</v>
      </c>
      <c r="H771">
        <v>70.534000000000006</v>
      </c>
      <c r="I771">
        <v>-75.07647</v>
      </c>
      <c r="J771" s="1" t="str">
        <f t="shared" si="69"/>
        <v>Fluid (stream)</v>
      </c>
      <c r="K771" s="1" t="str">
        <f t="shared" si="68"/>
        <v>Filtered Water</v>
      </c>
      <c r="O771">
        <v>0.316</v>
      </c>
      <c r="P771">
        <v>39</v>
      </c>
      <c r="Q771">
        <v>0.13800000000000001</v>
      </c>
      <c r="R771">
        <v>0.16300000000000001</v>
      </c>
      <c r="S771">
        <v>0.443</v>
      </c>
      <c r="T771">
        <v>2.5000000000000001E-2</v>
      </c>
      <c r="U771">
        <v>0.16</v>
      </c>
      <c r="V771">
        <v>1E-3</v>
      </c>
      <c r="W771">
        <v>1.671</v>
      </c>
    </row>
    <row r="772" spans="1:23" hidden="1" x14ac:dyDescent="0.3">
      <c r="A772" t="s">
        <v>3100</v>
      </c>
      <c r="B772" t="s">
        <v>3101</v>
      </c>
      <c r="C772" s="1" t="str">
        <f t="shared" si="66"/>
        <v>31:0021</v>
      </c>
      <c r="D772" s="1" t="str">
        <f t="shared" si="67"/>
        <v>31:0004</v>
      </c>
      <c r="E772" t="s">
        <v>3102</v>
      </c>
      <c r="F772" t="s">
        <v>3103</v>
      </c>
      <c r="H772">
        <v>70.543149999999997</v>
      </c>
      <c r="I772">
        <v>-74.801199999999994</v>
      </c>
      <c r="J772" s="1" t="str">
        <f t="shared" si="69"/>
        <v>Fluid (stream)</v>
      </c>
      <c r="K772" s="1" t="str">
        <f t="shared" si="68"/>
        <v>Filtered Water</v>
      </c>
      <c r="O772">
        <v>0.23200000000000001</v>
      </c>
      <c r="P772">
        <v>22</v>
      </c>
      <c r="Q772">
        <v>9.7000000000000003E-2</v>
      </c>
      <c r="R772">
        <v>0.115</v>
      </c>
      <c r="S772">
        <v>0.36699999999999999</v>
      </c>
      <c r="T772">
        <v>2.5000000000000001E-2</v>
      </c>
      <c r="U772">
        <v>0.13</v>
      </c>
      <c r="V772">
        <v>1E-3</v>
      </c>
      <c r="W772">
        <v>1.175</v>
      </c>
    </row>
    <row r="773" spans="1:23" hidden="1" x14ac:dyDescent="0.3">
      <c r="A773" t="s">
        <v>3104</v>
      </c>
      <c r="B773" t="s">
        <v>3105</v>
      </c>
      <c r="C773" s="1" t="str">
        <f t="shared" si="66"/>
        <v>31:0021</v>
      </c>
      <c r="D773" s="1" t="str">
        <f t="shared" si="67"/>
        <v>31:0004</v>
      </c>
      <c r="E773" t="s">
        <v>3106</v>
      </c>
      <c r="F773" t="s">
        <v>3107</v>
      </c>
      <c r="H773">
        <v>70.540779999999998</v>
      </c>
      <c r="I773">
        <v>-74.794430000000006</v>
      </c>
      <c r="J773" s="1" t="str">
        <f t="shared" si="69"/>
        <v>Fluid (stream)</v>
      </c>
      <c r="K773" s="1" t="str">
        <f t="shared" si="68"/>
        <v>Filtered Water</v>
      </c>
      <c r="O773">
        <v>0.32600000000000001</v>
      </c>
      <c r="P773">
        <v>55</v>
      </c>
      <c r="Q773">
        <v>9.9000000000000005E-2</v>
      </c>
      <c r="R773">
        <v>0.19600000000000001</v>
      </c>
      <c r="S773">
        <v>1.2390000000000001</v>
      </c>
      <c r="T773">
        <v>2.5000000000000001E-2</v>
      </c>
      <c r="U773">
        <v>0.16600000000000001</v>
      </c>
      <c r="V773">
        <v>1E-3</v>
      </c>
      <c r="W773">
        <v>0.307</v>
      </c>
    </row>
    <row r="774" spans="1:23" hidden="1" x14ac:dyDescent="0.3">
      <c r="A774" t="s">
        <v>3108</v>
      </c>
      <c r="B774" t="s">
        <v>3109</v>
      </c>
      <c r="C774" s="1" t="str">
        <f t="shared" si="66"/>
        <v>31:0021</v>
      </c>
      <c r="D774" s="1" t="str">
        <f t="shared" si="67"/>
        <v>31:0004</v>
      </c>
      <c r="E774" t="s">
        <v>3110</v>
      </c>
      <c r="F774" t="s">
        <v>3111</v>
      </c>
      <c r="H774">
        <v>70.553889999999996</v>
      </c>
      <c r="I774">
        <v>-74.714860000000002</v>
      </c>
      <c r="J774" s="1" t="str">
        <f t="shared" si="69"/>
        <v>Fluid (stream)</v>
      </c>
      <c r="K774" s="1" t="str">
        <f t="shared" si="68"/>
        <v>Filtered Water</v>
      </c>
      <c r="O774">
        <v>0.316</v>
      </c>
      <c r="P774">
        <v>16</v>
      </c>
      <c r="Q774">
        <v>0.127</v>
      </c>
      <c r="R774">
        <v>0.15</v>
      </c>
      <c r="S774">
        <v>0.44400000000000001</v>
      </c>
      <c r="T774">
        <v>2.5000000000000001E-2</v>
      </c>
      <c r="U774">
        <v>0.13900000000000001</v>
      </c>
      <c r="V774">
        <v>1E-3</v>
      </c>
      <c r="W774">
        <v>0.71099999999999997</v>
      </c>
    </row>
    <row r="775" spans="1:23" hidden="1" x14ac:dyDescent="0.3">
      <c r="A775" t="s">
        <v>3112</v>
      </c>
      <c r="B775" t="s">
        <v>3113</v>
      </c>
      <c r="C775" s="1" t="str">
        <f t="shared" si="66"/>
        <v>31:0021</v>
      </c>
      <c r="D775" s="1" t="str">
        <f t="shared" si="67"/>
        <v>31:0004</v>
      </c>
      <c r="E775" t="s">
        <v>3114</v>
      </c>
      <c r="F775" t="s">
        <v>3115</v>
      </c>
      <c r="H775">
        <v>70.542209999999997</v>
      </c>
      <c r="I775">
        <v>-74.629310000000004</v>
      </c>
      <c r="J775" s="1" t="str">
        <f t="shared" si="69"/>
        <v>Fluid (stream)</v>
      </c>
      <c r="K775" s="1" t="str">
        <f t="shared" si="68"/>
        <v>Filtered Water</v>
      </c>
      <c r="O775">
        <v>0.32900000000000001</v>
      </c>
      <c r="P775">
        <v>79</v>
      </c>
      <c r="Q775">
        <v>0.17199999999999999</v>
      </c>
      <c r="R775">
        <v>0.192</v>
      </c>
      <c r="S775">
        <v>0.55600000000000005</v>
      </c>
      <c r="T775">
        <v>2.5000000000000001E-2</v>
      </c>
      <c r="U775">
        <v>0.224</v>
      </c>
      <c r="V775">
        <v>1E-3</v>
      </c>
      <c r="W775">
        <v>1.1850000000000001</v>
      </c>
    </row>
    <row r="776" spans="1:23" hidden="1" x14ac:dyDescent="0.3">
      <c r="A776" t="s">
        <v>3116</v>
      </c>
      <c r="B776" t="s">
        <v>3117</v>
      </c>
      <c r="C776" s="1" t="str">
        <f t="shared" si="66"/>
        <v>31:0021</v>
      </c>
      <c r="D776" s="1" t="str">
        <f t="shared" si="67"/>
        <v>31:0004</v>
      </c>
      <c r="E776" t="s">
        <v>3118</v>
      </c>
      <c r="F776" t="s">
        <v>3119</v>
      </c>
      <c r="H776">
        <v>70.516909999999996</v>
      </c>
      <c r="I776">
        <v>-74.604979999999998</v>
      </c>
      <c r="J776" s="1" t="str">
        <f t="shared" si="69"/>
        <v>Fluid (stream)</v>
      </c>
      <c r="K776" s="1" t="str">
        <f t="shared" si="68"/>
        <v>Filtered Water</v>
      </c>
      <c r="O776">
        <v>0.221</v>
      </c>
      <c r="P776">
        <v>39</v>
      </c>
      <c r="Q776">
        <v>6.8000000000000005E-2</v>
      </c>
      <c r="R776">
        <v>0.11600000000000001</v>
      </c>
      <c r="S776">
        <v>0.80100000000000005</v>
      </c>
      <c r="T776">
        <v>2.5000000000000001E-2</v>
      </c>
      <c r="U776">
        <v>0.14799999999999999</v>
      </c>
      <c r="V776">
        <v>1E-3</v>
      </c>
      <c r="W776">
        <v>0.187</v>
      </c>
    </row>
    <row r="777" spans="1:23" hidden="1" x14ac:dyDescent="0.3">
      <c r="A777" t="s">
        <v>3120</v>
      </c>
      <c r="B777" t="s">
        <v>3121</v>
      </c>
      <c r="C777" s="1" t="str">
        <f t="shared" si="66"/>
        <v>31:0021</v>
      </c>
      <c r="D777" s="1" t="str">
        <f t="shared" si="67"/>
        <v>31:0004</v>
      </c>
      <c r="E777" t="s">
        <v>3122</v>
      </c>
      <c r="F777" t="s">
        <v>3123</v>
      </c>
      <c r="H777">
        <v>70.528639999999996</v>
      </c>
      <c r="I777">
        <v>-74.458960000000005</v>
      </c>
      <c r="J777" s="1" t="str">
        <f t="shared" si="69"/>
        <v>Fluid (stream)</v>
      </c>
      <c r="K777" s="1" t="str">
        <f t="shared" si="68"/>
        <v>Filtered Water</v>
      </c>
      <c r="O777">
        <v>0.41399999999999998</v>
      </c>
      <c r="P777">
        <v>93</v>
      </c>
      <c r="Q777">
        <v>0.192</v>
      </c>
      <c r="R777">
        <v>0.25900000000000001</v>
      </c>
      <c r="S777">
        <v>1.1240000000000001</v>
      </c>
      <c r="T777">
        <v>2.5000000000000001E-2</v>
      </c>
      <c r="U777">
        <v>0.28799999999999998</v>
      </c>
      <c r="V777">
        <v>1E-3</v>
      </c>
      <c r="W777">
        <v>0.96399999999999997</v>
      </c>
    </row>
    <row r="778" spans="1:23" hidden="1" x14ac:dyDescent="0.3">
      <c r="A778" t="s">
        <v>3124</v>
      </c>
      <c r="B778" t="s">
        <v>3125</v>
      </c>
      <c r="C778" s="1" t="str">
        <f t="shared" ref="C778:C796" si="70">HYPERLINK("http://geochem.nrcan.gc.ca/cdogs/content/bdl/bdl310021_e.htm", "31:0021")</f>
        <v>31:0021</v>
      </c>
      <c r="D778" s="1" t="str">
        <f t="shared" si="67"/>
        <v>31:0004</v>
      </c>
      <c r="E778" t="s">
        <v>3126</v>
      </c>
      <c r="F778" t="s">
        <v>3127</v>
      </c>
      <c r="H778">
        <v>70.525840000000002</v>
      </c>
      <c r="I778">
        <v>-74.428150000000002</v>
      </c>
      <c r="J778" s="1" t="str">
        <f t="shared" si="69"/>
        <v>Fluid (stream)</v>
      </c>
      <c r="K778" s="1" t="str">
        <f t="shared" si="68"/>
        <v>Filtered Water</v>
      </c>
      <c r="O778">
        <v>0.51900000000000002</v>
      </c>
      <c r="P778">
        <v>66</v>
      </c>
      <c r="Q778">
        <v>0.184</v>
      </c>
      <c r="R778">
        <v>0.35699999999999998</v>
      </c>
      <c r="S778">
        <v>2.7909999999999999</v>
      </c>
      <c r="T778">
        <v>2.5000000000000001E-2</v>
      </c>
      <c r="U778">
        <v>0.24</v>
      </c>
      <c r="V778">
        <v>1E-3</v>
      </c>
      <c r="W778">
        <v>0.3</v>
      </c>
    </row>
    <row r="779" spans="1:23" hidden="1" x14ac:dyDescent="0.3">
      <c r="A779" t="s">
        <v>3128</v>
      </c>
      <c r="B779" t="s">
        <v>3129</v>
      </c>
      <c r="C779" s="1" t="str">
        <f t="shared" si="70"/>
        <v>31:0021</v>
      </c>
      <c r="D779" s="1" t="str">
        <f t="shared" si="67"/>
        <v>31:0004</v>
      </c>
      <c r="E779" t="s">
        <v>3130</v>
      </c>
      <c r="F779" t="s">
        <v>3131</v>
      </c>
      <c r="H779">
        <v>70.654150000000001</v>
      </c>
      <c r="I779">
        <v>-74.924899999999994</v>
      </c>
      <c r="J779" s="1" t="str">
        <f t="shared" si="69"/>
        <v>Fluid (stream)</v>
      </c>
      <c r="K779" s="1" t="str">
        <f t="shared" si="68"/>
        <v>Filtered Water</v>
      </c>
      <c r="O779">
        <v>0.30499999999999999</v>
      </c>
      <c r="P779">
        <v>309</v>
      </c>
      <c r="Q779">
        <v>0.25700000000000001</v>
      </c>
      <c r="R779">
        <v>0.214</v>
      </c>
      <c r="S779">
        <v>0.47499999999999998</v>
      </c>
      <c r="T779">
        <v>2.5000000000000001E-2</v>
      </c>
      <c r="U779">
        <v>0.191</v>
      </c>
      <c r="V779">
        <v>1E-3</v>
      </c>
      <c r="W779">
        <v>2.2970000000000002</v>
      </c>
    </row>
    <row r="780" spans="1:23" hidden="1" x14ac:dyDescent="0.3">
      <c r="A780" t="s">
        <v>3132</v>
      </c>
      <c r="B780" t="s">
        <v>3133</v>
      </c>
      <c r="C780" s="1" t="str">
        <f t="shared" si="70"/>
        <v>31:0021</v>
      </c>
      <c r="D780" s="1" t="str">
        <f t="shared" si="67"/>
        <v>31:0004</v>
      </c>
      <c r="E780" t="s">
        <v>3134</v>
      </c>
      <c r="F780" t="s">
        <v>3135</v>
      </c>
      <c r="H780">
        <v>70.668980000000005</v>
      </c>
      <c r="I780">
        <v>-74.83193</v>
      </c>
      <c r="J780" s="1" t="str">
        <f t="shared" si="69"/>
        <v>Fluid (stream)</v>
      </c>
      <c r="K780" s="1" t="str">
        <f t="shared" si="68"/>
        <v>Filtered Water</v>
      </c>
      <c r="O780">
        <v>0.311</v>
      </c>
      <c r="P780">
        <v>34</v>
      </c>
      <c r="Q780">
        <v>0.153</v>
      </c>
      <c r="R780">
        <v>0.129</v>
      </c>
      <c r="S780">
        <v>0.41699999999999998</v>
      </c>
      <c r="T780">
        <v>2.5000000000000001E-2</v>
      </c>
      <c r="U780">
        <v>0.19600000000000001</v>
      </c>
      <c r="V780">
        <v>1E-3</v>
      </c>
      <c r="W780">
        <v>1.631</v>
      </c>
    </row>
    <row r="781" spans="1:23" hidden="1" x14ac:dyDescent="0.3">
      <c r="A781" t="s">
        <v>3136</v>
      </c>
      <c r="B781" t="s">
        <v>3137</v>
      </c>
      <c r="C781" s="1" t="str">
        <f t="shared" si="70"/>
        <v>31:0021</v>
      </c>
      <c r="D781" s="1" t="str">
        <f t="shared" ref="D781:D796" si="71">HYPERLINK("http://geochem.nrcan.gc.ca/cdogs/content/svy/svy_e.htm", "")</f>
        <v/>
      </c>
      <c r="J781" s="1" t="str">
        <f t="shared" ref="J781:J792" si="72">HYPERLINK("http://geochem.nrcan.gc.ca/cdogs/content/kwd/kwd020000_e.htm", "Null")</f>
        <v>Null</v>
      </c>
      <c r="K781" t="s">
        <v>2515</v>
      </c>
      <c r="O781">
        <v>0.01</v>
      </c>
      <c r="P781">
        <v>2.5</v>
      </c>
      <c r="Q781">
        <v>2.5000000000000001E-2</v>
      </c>
      <c r="R781">
        <v>3.0000000000000001E-3</v>
      </c>
      <c r="S781">
        <v>2.5000000000000001E-2</v>
      </c>
      <c r="T781">
        <v>2.5000000000000001E-2</v>
      </c>
      <c r="U781">
        <v>2.5000000000000001E-2</v>
      </c>
      <c r="V781">
        <v>1E-3</v>
      </c>
      <c r="W781">
        <v>0.01</v>
      </c>
    </row>
    <row r="782" spans="1:23" hidden="1" x14ac:dyDescent="0.3">
      <c r="A782" t="s">
        <v>3138</v>
      </c>
      <c r="B782" t="s">
        <v>3139</v>
      </c>
      <c r="C782" s="1" t="str">
        <f t="shared" si="70"/>
        <v>31:0021</v>
      </c>
      <c r="D782" s="1" t="str">
        <f t="shared" si="71"/>
        <v/>
      </c>
      <c r="J782" s="1" t="str">
        <f t="shared" si="72"/>
        <v>Null</v>
      </c>
      <c r="K782" t="s">
        <v>2515</v>
      </c>
      <c r="O782">
        <v>0.01</v>
      </c>
      <c r="P782">
        <v>2.5</v>
      </c>
      <c r="Q782">
        <v>2.5000000000000001E-2</v>
      </c>
      <c r="R782">
        <v>3.0000000000000001E-3</v>
      </c>
      <c r="S782">
        <v>2.5000000000000001E-2</v>
      </c>
      <c r="T782">
        <v>2.5000000000000001E-2</v>
      </c>
      <c r="U782">
        <v>2.5000000000000001E-2</v>
      </c>
      <c r="V782">
        <v>1E-3</v>
      </c>
      <c r="W782">
        <v>0.01</v>
      </c>
    </row>
    <row r="783" spans="1:23" hidden="1" x14ac:dyDescent="0.3">
      <c r="A783" t="s">
        <v>3140</v>
      </c>
      <c r="B783" t="s">
        <v>3141</v>
      </c>
      <c r="C783" s="1" t="str">
        <f t="shared" si="70"/>
        <v>31:0021</v>
      </c>
      <c r="D783" s="1" t="str">
        <f t="shared" si="71"/>
        <v/>
      </c>
      <c r="J783" s="1" t="str">
        <f t="shared" si="72"/>
        <v>Null</v>
      </c>
      <c r="K783" t="s">
        <v>2515</v>
      </c>
      <c r="O783">
        <v>0.01</v>
      </c>
      <c r="P783">
        <v>2.5</v>
      </c>
      <c r="Q783">
        <v>2.5000000000000001E-2</v>
      </c>
      <c r="R783">
        <v>3.0000000000000001E-3</v>
      </c>
      <c r="S783">
        <v>2.5000000000000001E-2</v>
      </c>
      <c r="T783">
        <v>2.5000000000000001E-2</v>
      </c>
      <c r="U783">
        <v>2.5000000000000001E-2</v>
      </c>
      <c r="V783">
        <v>1E-3</v>
      </c>
      <c r="W783">
        <v>0.01</v>
      </c>
    </row>
    <row r="784" spans="1:23" hidden="1" x14ac:dyDescent="0.3">
      <c r="A784" t="s">
        <v>3142</v>
      </c>
      <c r="B784" t="s">
        <v>3143</v>
      </c>
      <c r="C784" s="1" t="str">
        <f t="shared" si="70"/>
        <v>31:0021</v>
      </c>
      <c r="D784" s="1" t="str">
        <f t="shared" si="71"/>
        <v/>
      </c>
      <c r="J784" s="1" t="str">
        <f t="shared" si="72"/>
        <v>Null</v>
      </c>
      <c r="K784" t="s">
        <v>2515</v>
      </c>
      <c r="O784">
        <v>0.01</v>
      </c>
      <c r="P784">
        <v>2.5</v>
      </c>
      <c r="Q784">
        <v>2.5000000000000001E-2</v>
      </c>
      <c r="R784">
        <v>3.0000000000000001E-3</v>
      </c>
      <c r="S784">
        <v>2.5000000000000001E-2</v>
      </c>
      <c r="T784">
        <v>2.5000000000000001E-2</v>
      </c>
      <c r="U784">
        <v>2.5000000000000001E-2</v>
      </c>
      <c r="V784">
        <v>1E-3</v>
      </c>
      <c r="W784">
        <v>0.01</v>
      </c>
    </row>
    <row r="785" spans="1:23" hidden="1" x14ac:dyDescent="0.3">
      <c r="A785" t="s">
        <v>3144</v>
      </c>
      <c r="B785" t="s">
        <v>3145</v>
      </c>
      <c r="C785" s="1" t="str">
        <f t="shared" si="70"/>
        <v>31:0021</v>
      </c>
      <c r="D785" s="1" t="str">
        <f t="shared" si="71"/>
        <v/>
      </c>
      <c r="J785" s="1" t="str">
        <f t="shared" si="72"/>
        <v>Null</v>
      </c>
      <c r="K785" t="s">
        <v>2515</v>
      </c>
      <c r="O785">
        <v>0.01</v>
      </c>
      <c r="P785">
        <v>2.5</v>
      </c>
      <c r="Q785">
        <v>2.5000000000000001E-2</v>
      </c>
      <c r="R785">
        <v>3.0000000000000001E-3</v>
      </c>
      <c r="S785">
        <v>2.5000000000000001E-2</v>
      </c>
      <c r="T785">
        <v>2.5000000000000001E-2</v>
      </c>
      <c r="U785">
        <v>2.5000000000000001E-2</v>
      </c>
      <c r="V785">
        <v>1E-3</v>
      </c>
      <c r="W785">
        <v>0.01</v>
      </c>
    </row>
    <row r="786" spans="1:23" hidden="1" x14ac:dyDescent="0.3">
      <c r="A786" t="s">
        <v>3146</v>
      </c>
      <c r="B786" t="s">
        <v>3147</v>
      </c>
      <c r="C786" s="1" t="str">
        <f t="shared" si="70"/>
        <v>31:0021</v>
      </c>
      <c r="D786" s="1" t="str">
        <f t="shared" si="71"/>
        <v/>
      </c>
      <c r="J786" s="1" t="str">
        <f t="shared" si="72"/>
        <v>Null</v>
      </c>
      <c r="K786" t="s">
        <v>2515</v>
      </c>
      <c r="O786">
        <v>0.01</v>
      </c>
      <c r="P786">
        <v>2.5</v>
      </c>
      <c r="Q786">
        <v>2.5000000000000001E-2</v>
      </c>
      <c r="R786">
        <v>3.0000000000000001E-3</v>
      </c>
      <c r="S786">
        <v>2.5000000000000001E-2</v>
      </c>
      <c r="T786">
        <v>2.5000000000000001E-2</v>
      </c>
      <c r="U786">
        <v>2.5000000000000001E-2</v>
      </c>
      <c r="V786">
        <v>1E-3</v>
      </c>
      <c r="W786">
        <v>0.01</v>
      </c>
    </row>
    <row r="787" spans="1:23" hidden="1" x14ac:dyDescent="0.3">
      <c r="A787" t="s">
        <v>3148</v>
      </c>
      <c r="B787" t="s">
        <v>3149</v>
      </c>
      <c r="C787" s="1" t="str">
        <f t="shared" si="70"/>
        <v>31:0021</v>
      </c>
      <c r="D787" s="1" t="str">
        <f t="shared" si="71"/>
        <v/>
      </c>
      <c r="J787" s="1" t="str">
        <f t="shared" si="72"/>
        <v>Null</v>
      </c>
      <c r="K787" t="s">
        <v>2515</v>
      </c>
      <c r="O787">
        <v>0.01</v>
      </c>
      <c r="P787">
        <v>2.5</v>
      </c>
      <c r="Q787">
        <v>2.5000000000000001E-2</v>
      </c>
      <c r="R787">
        <v>3.0000000000000001E-3</v>
      </c>
      <c r="S787">
        <v>2.5000000000000001E-2</v>
      </c>
      <c r="T787">
        <v>2.5000000000000001E-2</v>
      </c>
      <c r="U787">
        <v>2.5000000000000001E-2</v>
      </c>
      <c r="V787">
        <v>1E-3</v>
      </c>
      <c r="W787">
        <v>0.01</v>
      </c>
    </row>
    <row r="788" spans="1:23" hidden="1" x14ac:dyDescent="0.3">
      <c r="A788" t="s">
        <v>3150</v>
      </c>
      <c r="B788" t="s">
        <v>3151</v>
      </c>
      <c r="C788" s="1" t="str">
        <f t="shared" si="70"/>
        <v>31:0021</v>
      </c>
      <c r="D788" s="1" t="str">
        <f t="shared" si="71"/>
        <v/>
      </c>
      <c r="J788" s="1" t="str">
        <f t="shared" si="72"/>
        <v>Null</v>
      </c>
      <c r="K788" t="s">
        <v>2515</v>
      </c>
      <c r="O788">
        <v>0.01</v>
      </c>
      <c r="P788">
        <v>2.5</v>
      </c>
      <c r="Q788">
        <v>2.5000000000000001E-2</v>
      </c>
      <c r="R788">
        <v>3.0000000000000001E-3</v>
      </c>
      <c r="S788">
        <v>2.5000000000000001E-2</v>
      </c>
      <c r="T788">
        <v>2.5000000000000001E-2</v>
      </c>
      <c r="U788">
        <v>2.5000000000000001E-2</v>
      </c>
      <c r="V788">
        <v>1E-3</v>
      </c>
      <c r="W788">
        <v>0.01</v>
      </c>
    </row>
    <row r="789" spans="1:23" hidden="1" x14ac:dyDescent="0.3">
      <c r="A789" t="s">
        <v>3152</v>
      </c>
      <c r="B789" t="s">
        <v>3153</v>
      </c>
      <c r="C789" s="1" t="str">
        <f t="shared" si="70"/>
        <v>31:0021</v>
      </c>
      <c r="D789" s="1" t="str">
        <f t="shared" si="71"/>
        <v/>
      </c>
      <c r="J789" s="1" t="str">
        <f t="shared" si="72"/>
        <v>Null</v>
      </c>
      <c r="K789" t="s">
        <v>2515</v>
      </c>
      <c r="O789">
        <v>0.01</v>
      </c>
      <c r="P789">
        <v>2.5</v>
      </c>
      <c r="Q789">
        <v>2.5000000000000001E-2</v>
      </c>
      <c r="R789">
        <v>3.0000000000000001E-3</v>
      </c>
      <c r="S789">
        <v>2.5000000000000001E-2</v>
      </c>
      <c r="T789">
        <v>2.5000000000000001E-2</v>
      </c>
      <c r="U789">
        <v>2.5000000000000001E-2</v>
      </c>
      <c r="V789">
        <v>1E-3</v>
      </c>
      <c r="W789">
        <v>0.01</v>
      </c>
    </row>
    <row r="790" spans="1:23" hidden="1" x14ac:dyDescent="0.3">
      <c r="A790" t="s">
        <v>3154</v>
      </c>
      <c r="B790" t="s">
        <v>3155</v>
      </c>
      <c r="C790" s="1" t="str">
        <f t="shared" si="70"/>
        <v>31:0021</v>
      </c>
      <c r="D790" s="1" t="str">
        <f t="shared" si="71"/>
        <v/>
      </c>
      <c r="J790" s="1" t="str">
        <f t="shared" si="72"/>
        <v>Null</v>
      </c>
      <c r="K790" t="s">
        <v>2515</v>
      </c>
      <c r="O790">
        <v>0.01</v>
      </c>
      <c r="P790">
        <v>2.5</v>
      </c>
      <c r="Q790">
        <v>2.5000000000000001E-2</v>
      </c>
      <c r="R790">
        <v>3.0000000000000001E-3</v>
      </c>
      <c r="S790">
        <v>2.5000000000000001E-2</v>
      </c>
      <c r="T790">
        <v>2.5000000000000001E-2</v>
      </c>
      <c r="U790">
        <v>2.5000000000000001E-2</v>
      </c>
      <c r="V790">
        <v>1E-3</v>
      </c>
      <c r="W790">
        <v>0.01</v>
      </c>
    </row>
    <row r="791" spans="1:23" hidden="1" x14ac:dyDescent="0.3">
      <c r="A791" t="s">
        <v>3156</v>
      </c>
      <c r="B791" t="s">
        <v>3157</v>
      </c>
      <c r="C791" s="1" t="str">
        <f t="shared" si="70"/>
        <v>31:0021</v>
      </c>
      <c r="D791" s="1" t="str">
        <f t="shared" si="71"/>
        <v/>
      </c>
      <c r="J791" s="1" t="str">
        <f t="shared" si="72"/>
        <v>Null</v>
      </c>
      <c r="K791" t="s">
        <v>2515</v>
      </c>
      <c r="O791">
        <v>0.01</v>
      </c>
      <c r="P791">
        <v>2.5</v>
      </c>
      <c r="Q791">
        <v>2.5000000000000001E-2</v>
      </c>
      <c r="R791">
        <v>3.0000000000000001E-3</v>
      </c>
      <c r="S791">
        <v>2.5000000000000001E-2</v>
      </c>
      <c r="T791">
        <v>2.5000000000000001E-2</v>
      </c>
      <c r="U791">
        <v>2.5000000000000001E-2</v>
      </c>
      <c r="V791">
        <v>1E-3</v>
      </c>
      <c r="W791">
        <v>0.01</v>
      </c>
    </row>
    <row r="792" spans="1:23" hidden="1" x14ac:dyDescent="0.3">
      <c r="A792" t="s">
        <v>3158</v>
      </c>
      <c r="B792" t="s">
        <v>3159</v>
      </c>
      <c r="C792" s="1" t="str">
        <f t="shared" si="70"/>
        <v>31:0021</v>
      </c>
      <c r="D792" s="1" t="str">
        <f t="shared" si="71"/>
        <v/>
      </c>
      <c r="J792" s="1" t="str">
        <f t="shared" si="72"/>
        <v>Null</v>
      </c>
      <c r="K792" t="s">
        <v>2515</v>
      </c>
      <c r="O792">
        <v>0.01</v>
      </c>
      <c r="P792">
        <v>2.5</v>
      </c>
      <c r="Q792">
        <v>2.5000000000000001E-2</v>
      </c>
      <c r="R792">
        <v>3.0000000000000001E-3</v>
      </c>
      <c r="S792">
        <v>2.5000000000000001E-2</v>
      </c>
      <c r="T792">
        <v>2.5000000000000001E-2</v>
      </c>
      <c r="U792">
        <v>2.5000000000000001E-2</v>
      </c>
      <c r="V792">
        <v>1E-3</v>
      </c>
      <c r="W792">
        <v>0.01</v>
      </c>
    </row>
    <row r="793" spans="1:23" hidden="1" x14ac:dyDescent="0.3">
      <c r="A793" t="s">
        <v>3160</v>
      </c>
      <c r="B793" t="s">
        <v>3161</v>
      </c>
      <c r="C793" s="1" t="str">
        <f t="shared" si="70"/>
        <v>31:0021</v>
      </c>
      <c r="D793" s="1" t="str">
        <f t="shared" si="71"/>
        <v/>
      </c>
      <c r="G793" s="1" t="str">
        <f>HYPERLINK("http://geochem.nrcan.gc.ca/cdogs/content/cr_/cr_00166_e.htm", "166")</f>
        <v>166</v>
      </c>
      <c r="J793" t="s">
        <v>3162</v>
      </c>
      <c r="K793" t="s">
        <v>2515</v>
      </c>
      <c r="O793">
        <v>0.01</v>
      </c>
      <c r="P793">
        <v>2.5</v>
      </c>
      <c r="Q793">
        <v>2.5000000000000001E-2</v>
      </c>
      <c r="R793">
        <v>3.0000000000000001E-3</v>
      </c>
      <c r="S793">
        <v>2.5000000000000001E-2</v>
      </c>
      <c r="T793">
        <v>2.5000000000000001E-2</v>
      </c>
      <c r="U793">
        <v>2.5000000000000001E-2</v>
      </c>
      <c r="V793">
        <v>1E-3</v>
      </c>
      <c r="W793">
        <v>0.01</v>
      </c>
    </row>
    <row r="794" spans="1:23" hidden="1" x14ac:dyDescent="0.3">
      <c r="A794" t="s">
        <v>3163</v>
      </c>
      <c r="B794" t="s">
        <v>3164</v>
      </c>
      <c r="C794" s="1" t="str">
        <f t="shared" si="70"/>
        <v>31:0021</v>
      </c>
      <c r="D794" s="1" t="str">
        <f t="shared" si="71"/>
        <v/>
      </c>
      <c r="G794" s="1" t="str">
        <f>HYPERLINK("http://geochem.nrcan.gc.ca/cdogs/content/cr_/cr_00166_e.htm", "166")</f>
        <v>166</v>
      </c>
      <c r="J794" t="s">
        <v>3162</v>
      </c>
      <c r="K794" t="s">
        <v>2515</v>
      </c>
      <c r="O794">
        <v>0.01</v>
      </c>
      <c r="P794">
        <v>2.5</v>
      </c>
      <c r="Q794">
        <v>2.5000000000000001E-2</v>
      </c>
      <c r="R794">
        <v>3.0000000000000001E-3</v>
      </c>
      <c r="S794">
        <v>2.5000000000000001E-2</v>
      </c>
      <c r="T794">
        <v>2.5000000000000001E-2</v>
      </c>
      <c r="U794">
        <v>2.5000000000000001E-2</v>
      </c>
      <c r="V794">
        <v>1E-3</v>
      </c>
      <c r="W794">
        <v>0.01</v>
      </c>
    </row>
    <row r="795" spans="1:23" hidden="1" x14ac:dyDescent="0.3">
      <c r="A795" t="s">
        <v>3165</v>
      </c>
      <c r="B795" t="s">
        <v>3166</v>
      </c>
      <c r="C795" s="1" t="str">
        <f t="shared" si="70"/>
        <v>31:0021</v>
      </c>
      <c r="D795" s="1" t="str">
        <f t="shared" si="71"/>
        <v/>
      </c>
      <c r="G795" s="1" t="str">
        <f>HYPERLINK("http://geochem.nrcan.gc.ca/cdogs/content/cr_/cr_00274_e.htm", "274")</f>
        <v>274</v>
      </c>
      <c r="J795" t="s">
        <v>3162</v>
      </c>
      <c r="K795" t="s">
        <v>2515</v>
      </c>
      <c r="O795">
        <v>5.9080000000000004</v>
      </c>
      <c r="P795">
        <v>100</v>
      </c>
      <c r="Q795">
        <v>0.63800000000000001</v>
      </c>
      <c r="R795">
        <v>1.6459999999999999</v>
      </c>
      <c r="S795">
        <v>2.274</v>
      </c>
      <c r="T795">
        <v>2.5000000000000001E-2</v>
      </c>
      <c r="U795">
        <v>2.5819999999999999</v>
      </c>
      <c r="V795">
        <v>1E-3</v>
      </c>
      <c r="W795">
        <v>2.016</v>
      </c>
    </row>
    <row r="796" spans="1:23" hidden="1" x14ac:dyDescent="0.3">
      <c r="A796" t="s">
        <v>3167</v>
      </c>
      <c r="B796" t="s">
        <v>3168</v>
      </c>
      <c r="C796" s="1" t="str">
        <f t="shared" si="70"/>
        <v>31:0021</v>
      </c>
      <c r="D796" s="1" t="str">
        <f t="shared" si="71"/>
        <v/>
      </c>
      <c r="G796" s="1" t="str">
        <f>HYPERLINK("http://geochem.nrcan.gc.ca/cdogs/content/cr_/cr_00276_e.htm", "276")</f>
        <v>276</v>
      </c>
      <c r="J796" t="s">
        <v>3162</v>
      </c>
      <c r="K796" t="s">
        <v>2515</v>
      </c>
      <c r="O796">
        <v>7.08</v>
      </c>
      <c r="P796">
        <v>436</v>
      </c>
      <c r="Q796">
        <v>0.28999999999999998</v>
      </c>
      <c r="R796">
        <v>1.645</v>
      </c>
      <c r="S796">
        <v>2.6360000000000001</v>
      </c>
      <c r="T796">
        <v>2.5000000000000001E-2</v>
      </c>
      <c r="U796">
        <v>2.0350000000000001</v>
      </c>
      <c r="V796">
        <v>1E-3</v>
      </c>
      <c r="W796">
        <v>0.76200000000000001</v>
      </c>
    </row>
  </sheetData>
  <autoFilter ref="A1:N796">
    <filterColumn colId="0" hiddenButton="1"/>
    <filterColumn colId="1" hiddenButton="1"/>
    <filterColumn colId="2">
      <filters>
        <filter val="21:1126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bdl211126_pkg_0006b.xlsx</vt:lpstr>
      <vt:lpstr>pkg_0006b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2024-11-22T07:31:15Z</dcterms:created>
  <dcterms:modified xsi:type="dcterms:W3CDTF">2024-11-22T20:37:51Z</dcterms:modified>
</cp:coreProperties>
</file>