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541_pkg_0400c.xlsx" sheetId="1" r:id="rId1"/>
  </sheets>
  <definedNames>
    <definedName name="_xlnm._FilterDatabase" localSheetId="0" hidden="1">bdl210541_pkg_0400c.xlsx!$A$1:$N$1798</definedName>
    <definedName name="pkg_0400c">bdl210541_pkg_0400c.xlsx!$A$1:$AE$1798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0" i="1"/>
  <c r="K461" i="1"/>
  <c r="K462" i="1"/>
  <c r="K463" i="1"/>
  <c r="K464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5" i="1"/>
  <c r="K736" i="1"/>
  <c r="K737" i="1"/>
  <c r="K738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6" i="1"/>
  <c r="K1157" i="1"/>
  <c r="K1158" i="1"/>
  <c r="K1159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1" i="1"/>
  <c r="K1632" i="1"/>
  <c r="K1633" i="1"/>
  <c r="K1634" i="1"/>
  <c r="K1635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1" i="1"/>
  <c r="K1722" i="1"/>
  <c r="K1723" i="1"/>
  <c r="K1724" i="1"/>
  <c r="K1725" i="1"/>
  <c r="K1726" i="1"/>
  <c r="K1727" i="1"/>
  <c r="K1728" i="1"/>
  <c r="K1729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6" i="1"/>
  <c r="K1797" i="1"/>
  <c r="K179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2" i="1"/>
  <c r="J263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60" i="1"/>
  <c r="J461" i="1"/>
  <c r="J462" i="1"/>
  <c r="J463" i="1"/>
  <c r="J464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3" i="1"/>
  <c r="J634" i="1"/>
  <c r="J635" i="1"/>
  <c r="J636" i="1"/>
  <c r="J637" i="1"/>
  <c r="J638" i="1"/>
  <c r="J639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5" i="1"/>
  <c r="J736" i="1"/>
  <c r="J737" i="1"/>
  <c r="J738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6" i="1"/>
  <c r="J1157" i="1"/>
  <c r="J1158" i="1"/>
  <c r="J1159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1" i="1"/>
  <c r="J1632" i="1"/>
  <c r="J1633" i="1"/>
  <c r="J1634" i="1"/>
  <c r="J1635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1" i="1"/>
  <c r="J1662" i="1"/>
  <c r="J1663" i="1"/>
  <c r="J1664" i="1"/>
  <c r="J1665" i="1"/>
  <c r="J1666" i="1"/>
  <c r="J1667" i="1"/>
  <c r="J1668" i="1"/>
  <c r="J1669" i="1"/>
  <c r="J1670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1" i="1"/>
  <c r="J1722" i="1"/>
  <c r="J1723" i="1"/>
  <c r="J1724" i="1"/>
  <c r="J1725" i="1"/>
  <c r="J1726" i="1"/>
  <c r="J1727" i="1"/>
  <c r="J1728" i="1"/>
  <c r="J1729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6" i="1"/>
  <c r="J1797" i="1"/>
  <c r="J1798" i="1"/>
  <c r="G21" i="1"/>
  <c r="G29" i="1"/>
  <c r="G61" i="1"/>
  <c r="G73" i="1"/>
  <c r="G98" i="1"/>
  <c r="G106" i="1"/>
  <c r="G133" i="1"/>
  <c r="G149" i="1"/>
  <c r="G175" i="1"/>
  <c r="G186" i="1"/>
  <c r="G208" i="1"/>
  <c r="G237" i="1"/>
  <c r="G261" i="1"/>
  <c r="G266" i="1"/>
  <c r="G289" i="1"/>
  <c r="G310" i="1"/>
  <c r="G325" i="1"/>
  <c r="G346" i="1"/>
  <c r="G370" i="1"/>
  <c r="G397" i="1"/>
  <c r="G410" i="1"/>
  <c r="G432" i="1"/>
  <c r="G459" i="1"/>
  <c r="G465" i="1"/>
  <c r="G487" i="1"/>
  <c r="G505" i="1"/>
  <c r="G533" i="1"/>
  <c r="G545" i="1"/>
  <c r="G571" i="1"/>
  <c r="G592" i="1"/>
  <c r="G611" i="1"/>
  <c r="G632" i="1"/>
  <c r="G640" i="1"/>
  <c r="G677" i="1"/>
  <c r="G697" i="1"/>
  <c r="G713" i="1"/>
  <c r="G734" i="1"/>
  <c r="G746" i="1"/>
  <c r="G774" i="1"/>
  <c r="G787" i="1"/>
  <c r="G808" i="1"/>
  <c r="G829" i="1"/>
  <c r="G845" i="1"/>
  <c r="G865" i="1"/>
  <c r="G879" i="1"/>
  <c r="G903" i="1"/>
  <c r="G921" i="1"/>
  <c r="G944" i="1"/>
  <c r="G962" i="1"/>
  <c r="G986" i="1"/>
  <c r="G1003" i="1"/>
  <c r="G1026" i="1"/>
  <c r="G1039" i="1"/>
  <c r="G1063" i="1"/>
  <c r="G1096" i="1"/>
  <c r="G1113" i="1"/>
  <c r="G1131" i="1"/>
  <c r="G1155" i="1"/>
  <c r="G1160" i="1"/>
  <c r="G1188" i="1"/>
  <c r="G1201" i="1"/>
  <c r="G1236" i="1"/>
  <c r="G1256" i="1"/>
  <c r="G1265" i="1"/>
  <c r="G1282" i="1"/>
  <c r="G1300" i="1"/>
  <c r="G1328" i="1"/>
  <c r="G1346" i="1"/>
  <c r="G1374" i="1"/>
  <c r="G1386" i="1"/>
  <c r="G1406" i="1"/>
  <c r="G1430" i="1"/>
  <c r="G1447" i="1"/>
  <c r="G1461" i="1"/>
  <c r="G1487" i="1"/>
  <c r="G1501" i="1"/>
  <c r="G1516" i="1"/>
  <c r="G1534" i="1"/>
  <c r="G1555" i="1"/>
  <c r="G1569" i="1"/>
  <c r="G1607" i="1"/>
  <c r="G1625" i="1"/>
  <c r="G1636" i="1"/>
  <c r="G1660" i="1"/>
  <c r="G1671" i="1"/>
  <c r="G1698" i="1"/>
  <c r="G1720" i="1"/>
  <c r="G1730" i="1"/>
  <c r="G1752" i="1"/>
  <c r="G1780" i="1"/>
  <c r="G179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</calcChain>
</file>

<file path=xl/sharedStrings.xml><?xml version="1.0" encoding="utf-8"?>
<sst xmlns="http://schemas.openxmlformats.org/spreadsheetml/2006/main" count="39565" uniqueCount="7739">
  <si>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</si>
  <si>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</si>
  <si>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</si>
  <si>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</si>
  <si>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</si>
  <si>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</si>
  <si>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</si>
  <si>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</si>
  <si>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</si>
  <si>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</si>
  <si>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</si>
  <si>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</si>
  <si>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</si>
  <si>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</si>
  <si>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</si>
  <si>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</si>
  <si>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</si>
  <si>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</si>
  <si>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</si>
  <si>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</si>
  <si>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</si>
  <si>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</si>
  <si>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</si>
  <si>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</si>
  <si>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</si>
  <si>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</si>
  <si>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Hg_CVAAS</t>
  </si>
  <si>
    <t>LOI_500</t>
  </si>
  <si>
    <t>U_NADNC</t>
  </si>
  <si>
    <t>F_ISE</t>
  </si>
  <si>
    <t>Sb_AAS</t>
  </si>
  <si>
    <t>063K  :851001:80:851004:20</t>
  </si>
  <si>
    <t>21:0541:000001</t>
  </si>
  <si>
    <t>21:0086:000002</t>
  </si>
  <si>
    <t>21:0086:000002:0002:0001:02</t>
  </si>
  <si>
    <t>0011:bff_1</t>
  </si>
  <si>
    <t>250</t>
  </si>
  <si>
    <t>44</t>
  </si>
  <si>
    <t>14</t>
  </si>
  <si>
    <t>32</t>
  </si>
  <si>
    <t>&lt;0.2</t>
  </si>
  <si>
    <t>595</t>
  </si>
  <si>
    <t>2.7</t>
  </si>
  <si>
    <t>0.6</t>
  </si>
  <si>
    <t>12</t>
  </si>
  <si>
    <t>2</t>
  </si>
  <si>
    <t>50</t>
  </si>
  <si>
    <t>53</t>
  </si>
  <si>
    <t>7.6</t>
  </si>
  <si>
    <t>3.8</t>
  </si>
  <si>
    <t>560</t>
  </si>
  <si>
    <t>063K  :851002:00:------:--</t>
  </si>
  <si>
    <t>21:0541:000002</t>
  </si>
  <si>
    <t>21:0086:000001</t>
  </si>
  <si>
    <t>21:0086:000001:0001:0001:00</t>
  </si>
  <si>
    <t>0101:s__01</t>
  </si>
  <si>
    <t>280</t>
  </si>
  <si>
    <t>61</t>
  </si>
  <si>
    <t>7</t>
  </si>
  <si>
    <t>48</t>
  </si>
  <si>
    <t>18</t>
  </si>
  <si>
    <t>655</t>
  </si>
  <si>
    <t>3.7</t>
  </si>
  <si>
    <t>9.8</t>
  </si>
  <si>
    <t>3</t>
  </si>
  <si>
    <t>78</t>
  </si>
  <si>
    <t>42</t>
  </si>
  <si>
    <t>11.6</t>
  </si>
  <si>
    <t>5.3</t>
  </si>
  <si>
    <t>720</t>
  </si>
  <si>
    <t>0.8</t>
  </si>
  <si>
    <t>063K  :851003:10:------:--</t>
  </si>
  <si>
    <t>21:0541:000003</t>
  </si>
  <si>
    <t>21:0086:000002:0001:0001:00</t>
  </si>
  <si>
    <t>0013:bff_1</t>
  </si>
  <si>
    <t>110</t>
  </si>
  <si>
    <t>51</t>
  </si>
  <si>
    <t>43</t>
  </si>
  <si>
    <t>585</t>
  </si>
  <si>
    <t>3.4</t>
  </si>
  <si>
    <t>0.3</t>
  </si>
  <si>
    <t>65</t>
  </si>
  <si>
    <t>35</t>
  </si>
  <si>
    <t>6.8</t>
  </si>
  <si>
    <t>4.8</t>
  </si>
  <si>
    <t>620</t>
  </si>
  <si>
    <t>0.5</t>
  </si>
  <si>
    <t>063K  :851004:20:851003:10</t>
  </si>
  <si>
    <t>21:0541:000004</t>
  </si>
  <si>
    <t>21:0086:000002:0002:0001:01</t>
  </si>
  <si>
    <t>0012:bff_1</t>
  </si>
  <si>
    <t>240</t>
  </si>
  <si>
    <t>13</t>
  </si>
  <si>
    <t>15</t>
  </si>
  <si>
    <t>565</t>
  </si>
  <si>
    <t>2.6</t>
  </si>
  <si>
    <t>12.5</t>
  </si>
  <si>
    <t>46</t>
  </si>
  <si>
    <t>3.5</t>
  </si>
  <si>
    <t>0.7</t>
  </si>
  <si>
    <t>063K  :851005:00:------:--</t>
  </si>
  <si>
    <t>21:0541:000005</t>
  </si>
  <si>
    <t>21:0086:000003</t>
  </si>
  <si>
    <t>21:0086:000003:0001:0001:00</t>
  </si>
  <si>
    <t>0102:s__02</t>
  </si>
  <si>
    <t>96</t>
  </si>
  <si>
    <t>38</t>
  </si>
  <si>
    <t>9</t>
  </si>
  <si>
    <t>290</t>
  </si>
  <si>
    <t>2.2</t>
  </si>
  <si>
    <t>0.4</t>
  </si>
  <si>
    <t>6.2</t>
  </si>
  <si>
    <t>77</t>
  </si>
  <si>
    <t>3.9</t>
  </si>
  <si>
    <t>520</t>
  </si>
  <si>
    <t>063K  :851006:00:------:--</t>
  </si>
  <si>
    <t>21:0541:000006</t>
  </si>
  <si>
    <t>21:0086:000004</t>
  </si>
  <si>
    <t>21:0086:000004:0001:0001:00</t>
  </si>
  <si>
    <t>0103:s__03</t>
  </si>
  <si>
    <t>85</t>
  </si>
  <si>
    <t>4</t>
  </si>
  <si>
    <t>22</t>
  </si>
  <si>
    <t>5</t>
  </si>
  <si>
    <t>100</t>
  </si>
  <si>
    <t>1</t>
  </si>
  <si>
    <t>3.6</t>
  </si>
  <si>
    <t>30</t>
  </si>
  <si>
    <t>56</t>
  </si>
  <si>
    <t>62.8</t>
  </si>
  <si>
    <t>2.3</t>
  </si>
  <si>
    <t>200</t>
  </si>
  <si>
    <t>0.2</t>
  </si>
  <si>
    <t>063K  :851007:00:------:--</t>
  </si>
  <si>
    <t>21:0541:000007</t>
  </si>
  <si>
    <t>21:0086:000005</t>
  </si>
  <si>
    <t>21:0086:000005:0001:0001:00</t>
  </si>
  <si>
    <t>0104:s__04</t>
  </si>
  <si>
    <t>76</t>
  </si>
  <si>
    <t>69</t>
  </si>
  <si>
    <t>40</t>
  </si>
  <si>
    <t>8</t>
  </si>
  <si>
    <t>170</t>
  </si>
  <si>
    <t>2.1</t>
  </si>
  <si>
    <t>45</t>
  </si>
  <si>
    <t>41.8</t>
  </si>
  <si>
    <t>480</t>
  </si>
  <si>
    <t>063K  :851008:00:------:--</t>
  </si>
  <si>
    <t>21:0541:000008</t>
  </si>
  <si>
    <t>21:0086:000006</t>
  </si>
  <si>
    <t>21:0086:000006:0001:0001:00</t>
  </si>
  <si>
    <t>0105:s__05</t>
  </si>
  <si>
    <t>&lt;2</t>
  </si>
  <si>
    <t>0.47</t>
  </si>
  <si>
    <t>5.8</t>
  </si>
  <si>
    <t>60</t>
  </si>
  <si>
    <t>38.2</t>
  </si>
  <si>
    <t>3.3</t>
  </si>
  <si>
    <t>063K  :851009:00:------:--</t>
  </si>
  <si>
    <t>21:0541:000009</t>
  </si>
  <si>
    <t>21:0086:000007</t>
  </si>
  <si>
    <t>21:0086:000007:0001:0001:00</t>
  </si>
  <si>
    <t>0106:s__06</t>
  </si>
  <si>
    <t>180</t>
  </si>
  <si>
    <t>55</t>
  </si>
  <si>
    <t>39</t>
  </si>
  <si>
    <t>11</t>
  </si>
  <si>
    <t>345</t>
  </si>
  <si>
    <t>2.5</t>
  </si>
  <si>
    <t>7.1</t>
  </si>
  <si>
    <t>84</t>
  </si>
  <si>
    <t>28.4</t>
  </si>
  <si>
    <t>500</t>
  </si>
  <si>
    <t>063K  :851010:00:------:--</t>
  </si>
  <si>
    <t>21:0541:000010</t>
  </si>
  <si>
    <t>21:0086:000008</t>
  </si>
  <si>
    <t>21:0086:000008:0001:0001:00</t>
  </si>
  <si>
    <t>0107:s__07</t>
  </si>
  <si>
    <t>140</t>
  </si>
  <si>
    <t>10</t>
  </si>
  <si>
    <t>17</t>
  </si>
  <si>
    <t>540</t>
  </si>
  <si>
    <t>68</t>
  </si>
  <si>
    <t>063K  :851011:00:------:--</t>
  </si>
  <si>
    <t>21:0541:000011</t>
  </si>
  <si>
    <t>21:0086:000009</t>
  </si>
  <si>
    <t>21:0086:000009:0001:0001:00</t>
  </si>
  <si>
    <t>0108:s__08</t>
  </si>
  <si>
    <t>37</t>
  </si>
  <si>
    <t>6</t>
  </si>
  <si>
    <t>36</t>
  </si>
  <si>
    <t>395</t>
  </si>
  <si>
    <t>1.8</t>
  </si>
  <si>
    <t>70</t>
  </si>
  <si>
    <t>52.2</t>
  </si>
  <si>
    <t>340</t>
  </si>
  <si>
    <t>063K  :851012:00:------:--</t>
  </si>
  <si>
    <t>21:0541:000012</t>
  </si>
  <si>
    <t>21:0086:000010</t>
  </si>
  <si>
    <t>21:0086:000010:0001:0001:00</t>
  </si>
  <si>
    <t>0109:s__09</t>
  </si>
  <si>
    <t>74</t>
  </si>
  <si>
    <t>47</t>
  </si>
  <si>
    <t>210</t>
  </si>
  <si>
    <t>0.46</t>
  </si>
  <si>
    <t>20</t>
  </si>
  <si>
    <t>74.6</t>
  </si>
  <si>
    <t>120</t>
  </si>
  <si>
    <t>063K  :851013:00:------:--</t>
  </si>
  <si>
    <t>21:0541:000013</t>
  </si>
  <si>
    <t>21:0086:000011</t>
  </si>
  <si>
    <t>21:0086:000011:0001:0001:00</t>
  </si>
  <si>
    <t>0110:s__10</t>
  </si>
  <si>
    <t>52</t>
  </si>
  <si>
    <t>175</t>
  </si>
  <si>
    <t>0.22</t>
  </si>
  <si>
    <t>91</t>
  </si>
  <si>
    <t>83.2</t>
  </si>
  <si>
    <t>1.2</t>
  </si>
  <si>
    <t>063K  :851014:00:------:--</t>
  </si>
  <si>
    <t>21:0541:000014</t>
  </si>
  <si>
    <t>21:0086:000012</t>
  </si>
  <si>
    <t>21:0086:000012:0001:0001:00</t>
  </si>
  <si>
    <t>0111:s__11</t>
  </si>
  <si>
    <t>31</t>
  </si>
  <si>
    <t>26</t>
  </si>
  <si>
    <t>215</t>
  </si>
  <si>
    <t>5.2</t>
  </si>
  <si>
    <t>2.4</t>
  </si>
  <si>
    <t>580</t>
  </si>
  <si>
    <t>063K  :851015:00:------:--</t>
  </si>
  <si>
    <t>21:0541:000015</t>
  </si>
  <si>
    <t>21:0086:000013</t>
  </si>
  <si>
    <t>21:0086:000013:0001:0001:00</t>
  </si>
  <si>
    <t>0112:s__12</t>
  </si>
  <si>
    <t>90</t>
  </si>
  <si>
    <t>29</t>
  </si>
  <si>
    <t>320</t>
  </si>
  <si>
    <t>33.2</t>
  </si>
  <si>
    <t>063K  :851016:00:------:--</t>
  </si>
  <si>
    <t>21:0541:000016</t>
  </si>
  <si>
    <t>21:0086:000014</t>
  </si>
  <si>
    <t>21:0086:000014:0001:0001:00</t>
  </si>
  <si>
    <t>0113:s__13</t>
  </si>
  <si>
    <t>82</t>
  </si>
  <si>
    <t>49</t>
  </si>
  <si>
    <t>22.8</t>
  </si>
  <si>
    <t>063K  :851017:00:------:--</t>
  </si>
  <si>
    <t>21:0541:000017</t>
  </si>
  <si>
    <t>21:0086:000015</t>
  </si>
  <si>
    <t>21:0086:000015:0001:0001:00</t>
  </si>
  <si>
    <t>0114:s__14</t>
  </si>
  <si>
    <t>23.8</t>
  </si>
  <si>
    <t>3.2</t>
  </si>
  <si>
    <t>063K  :851018:00:------:--</t>
  </si>
  <si>
    <t>21:0541:000018</t>
  </si>
  <si>
    <t>21:0086:000016</t>
  </si>
  <si>
    <t>21:0086:000016:0001:0001:00</t>
  </si>
  <si>
    <t>0115:s__15</t>
  </si>
  <si>
    <t>27</t>
  </si>
  <si>
    <t>265</t>
  </si>
  <si>
    <t>1.5</t>
  </si>
  <si>
    <t>63</t>
  </si>
  <si>
    <t>58.8</t>
  </si>
  <si>
    <t>360</t>
  </si>
  <si>
    <t>063K  :851019:00:------:--</t>
  </si>
  <si>
    <t>21:0541:000019</t>
  </si>
  <si>
    <t>21:0086:000017</t>
  </si>
  <si>
    <t>21:0086:000017:0001:0001:00</t>
  </si>
  <si>
    <t>0116:s__16</t>
  </si>
  <si>
    <t>92</t>
  </si>
  <si>
    <t>19</t>
  </si>
  <si>
    <t>260</t>
  </si>
  <si>
    <t>1.1</t>
  </si>
  <si>
    <t>60.4</t>
  </si>
  <si>
    <t>063K  :851020:9P:------:--</t>
  </si>
  <si>
    <t>21:0541:000020</t>
  </si>
  <si>
    <t>Control Reference</t>
  </si>
  <si>
    <t>Unspecified</t>
  </si>
  <si>
    <t>0901:R__01</t>
  </si>
  <si>
    <t>67</t>
  </si>
  <si>
    <t>23</t>
  </si>
  <si>
    <t>370</t>
  </si>
  <si>
    <t>21.4</t>
  </si>
  <si>
    <t>21.3</t>
  </si>
  <si>
    <t>063K  :851021:80:851023:20</t>
  </si>
  <si>
    <t>21:0541:000021</t>
  </si>
  <si>
    <t>21:0086:000018</t>
  </si>
  <si>
    <t>21:0086:000018:0002:0001:02</t>
  </si>
  <si>
    <t>21</t>
  </si>
  <si>
    <t>430</t>
  </si>
  <si>
    <t>28</t>
  </si>
  <si>
    <t>380</t>
  </si>
  <si>
    <t>063K  :851022:10:------:--</t>
  </si>
  <si>
    <t>21:0541:000022</t>
  </si>
  <si>
    <t>21:0086:000018:0001:0001:00</t>
  </si>
  <si>
    <t>57</t>
  </si>
  <si>
    <t>470</t>
  </si>
  <si>
    <t>6.6</t>
  </si>
  <si>
    <t>063K  :851023:20:851022:10</t>
  </si>
  <si>
    <t>21:0541:000023</t>
  </si>
  <si>
    <t>21:0086:000018:0002:0001:01</t>
  </si>
  <si>
    <t>460</t>
  </si>
  <si>
    <t>1.7</t>
  </si>
  <si>
    <t>16</t>
  </si>
  <si>
    <t>063K  :851024:00:------:--</t>
  </si>
  <si>
    <t>21:0541:000024</t>
  </si>
  <si>
    <t>21:0086:000019</t>
  </si>
  <si>
    <t>21:0086:000019:0001:0001:00</t>
  </si>
  <si>
    <t>&lt;1</t>
  </si>
  <si>
    <t>063K  :851025:00:------:--</t>
  </si>
  <si>
    <t>21:0541:000025</t>
  </si>
  <si>
    <t>21:0086:000020</t>
  </si>
  <si>
    <t>21:0086:000020:0001:0001:00</t>
  </si>
  <si>
    <t>225</t>
  </si>
  <si>
    <t>0.41</t>
  </si>
  <si>
    <t>18.8</t>
  </si>
  <si>
    <t>3.1</t>
  </si>
  <si>
    <t>190</t>
  </si>
  <si>
    <t>063K  :851026:00:------:--</t>
  </si>
  <si>
    <t>21:0541:000026</t>
  </si>
  <si>
    <t>21:0086:000021</t>
  </si>
  <si>
    <t>21:0086:000021:0001:0001:00</t>
  </si>
  <si>
    <t>255</t>
  </si>
  <si>
    <t>0.92</t>
  </si>
  <si>
    <t>1.3</t>
  </si>
  <si>
    <t>25</t>
  </si>
  <si>
    <t>7.4</t>
  </si>
  <si>
    <t>063K  :851027:00:------:--</t>
  </si>
  <si>
    <t>21:0541:000027</t>
  </si>
  <si>
    <t>21:0086:000022</t>
  </si>
  <si>
    <t>21:0086:000022:0001:0001:00</t>
  </si>
  <si>
    <t>185</t>
  </si>
  <si>
    <t>0.44</t>
  </si>
  <si>
    <t>24</t>
  </si>
  <si>
    <t>28.8</t>
  </si>
  <si>
    <t>130</t>
  </si>
  <si>
    <t>063K  :851028:9R:------:--</t>
  </si>
  <si>
    <t>21:0541:000028</t>
  </si>
  <si>
    <t>160</t>
  </si>
  <si>
    <t>23.1</t>
  </si>
  <si>
    <t>28.6</t>
  </si>
  <si>
    <t>063K  :851029:00:------:--</t>
  </si>
  <si>
    <t>21:0541:000029</t>
  </si>
  <si>
    <t>21:0086:000023</t>
  </si>
  <si>
    <t>21:0086:000023:0001:0001:00</t>
  </si>
  <si>
    <t>64</t>
  </si>
  <si>
    <t>47.4</t>
  </si>
  <si>
    <t>063K  :851030:00:------:--</t>
  </si>
  <si>
    <t>21:0541:000030</t>
  </si>
  <si>
    <t>21:0086:000024</t>
  </si>
  <si>
    <t>21:0086:000024:0001:0001:00</t>
  </si>
  <si>
    <t>75</t>
  </si>
  <si>
    <t>0.04</t>
  </si>
  <si>
    <t>270</t>
  </si>
  <si>
    <t>063K  :851031:00:------:--</t>
  </si>
  <si>
    <t>21:0541:000031</t>
  </si>
  <si>
    <t>21:0086:000025</t>
  </si>
  <si>
    <t>21:0086:000025:0001:0001:00</t>
  </si>
  <si>
    <t>0.05</t>
  </si>
  <si>
    <t>19.4</t>
  </si>
  <si>
    <t>5.7</t>
  </si>
  <si>
    <t>063K  :851032:00:------:--</t>
  </si>
  <si>
    <t>21:0541:000032</t>
  </si>
  <si>
    <t>21:0086:000026</t>
  </si>
  <si>
    <t>21:0086:000026:0001:0001:00</t>
  </si>
  <si>
    <t>390</t>
  </si>
  <si>
    <t>13.2</t>
  </si>
  <si>
    <t>063K  :851033:00:------:--</t>
  </si>
  <si>
    <t>21:0541:000033</t>
  </si>
  <si>
    <t>21:0086:000027</t>
  </si>
  <si>
    <t>21:0086:000027:0001:0001:00</t>
  </si>
  <si>
    <t>0.21</t>
  </si>
  <si>
    <t>4.2</t>
  </si>
  <si>
    <t>420</t>
  </si>
  <si>
    <t>063K  :851034:00:------:--</t>
  </si>
  <si>
    <t>21:0541:000034</t>
  </si>
  <si>
    <t>21:0086:000028</t>
  </si>
  <si>
    <t>21:0086:000028:0001:0001:00</t>
  </si>
  <si>
    <t>41</t>
  </si>
  <si>
    <t>95</t>
  </si>
  <si>
    <t>0.82</t>
  </si>
  <si>
    <t>063K  :851035:00:------:--</t>
  </si>
  <si>
    <t>21:0541:000035</t>
  </si>
  <si>
    <t>21:0086:000029</t>
  </si>
  <si>
    <t>21:0086:000029:0001:0001:00</t>
  </si>
  <si>
    <t>58</t>
  </si>
  <si>
    <t>77.6</t>
  </si>
  <si>
    <t>220</t>
  </si>
  <si>
    <t>063K  :851036:00:------:--</t>
  </si>
  <si>
    <t>21:0541:000036</t>
  </si>
  <si>
    <t>21:0086:000030</t>
  </si>
  <si>
    <t>21:0086:000030:0001:0001:00</t>
  </si>
  <si>
    <t>1100</t>
  </si>
  <si>
    <t>7.8</t>
  </si>
  <si>
    <t>840</t>
  </si>
  <si>
    <t>063K  :851037:00:------:--</t>
  </si>
  <si>
    <t>21:0541:000037</t>
  </si>
  <si>
    <t>21:0086:000031</t>
  </si>
  <si>
    <t>21:0086:000031:0001:0001:00</t>
  </si>
  <si>
    <t>0.65</t>
  </si>
  <si>
    <t>70.8</t>
  </si>
  <si>
    <t>063K  :851038:00:------:--</t>
  </si>
  <si>
    <t>21:0541:000038</t>
  </si>
  <si>
    <t>21:0086:000032</t>
  </si>
  <si>
    <t>21:0086:000032:0001:0001:00</t>
  </si>
  <si>
    <t>81</t>
  </si>
  <si>
    <t>305</t>
  </si>
  <si>
    <t>4.4</t>
  </si>
  <si>
    <t>12.6</t>
  </si>
  <si>
    <t>2.9</t>
  </si>
  <si>
    <t>640</t>
  </si>
  <si>
    <t>063K  :851039:00:------:--</t>
  </si>
  <si>
    <t>21:0541:000039</t>
  </si>
  <si>
    <t>21:0086:000033</t>
  </si>
  <si>
    <t>21:0086:000033:0001:0001:00</t>
  </si>
  <si>
    <t>94</t>
  </si>
  <si>
    <t>0.39</t>
  </si>
  <si>
    <t>68.8</t>
  </si>
  <si>
    <t>063K  :851040:00:------:--</t>
  </si>
  <si>
    <t>21:0541:000040</t>
  </si>
  <si>
    <t>21:0086:000034</t>
  </si>
  <si>
    <t>21:0086:000034:0001:0001:00</t>
  </si>
  <si>
    <t>89</t>
  </si>
  <si>
    <t>570</t>
  </si>
  <si>
    <t>680</t>
  </si>
  <si>
    <t>063K  :851041:80:851043:10</t>
  </si>
  <si>
    <t>21:0541:000041</t>
  </si>
  <si>
    <t>21:0086:000036</t>
  </si>
  <si>
    <t>21:0086:000036:0001:0001:02</t>
  </si>
  <si>
    <t>104</t>
  </si>
  <si>
    <t>48.6</t>
  </si>
  <si>
    <t>063K  :851042:00:------:--</t>
  </si>
  <si>
    <t>21:0541:000042</t>
  </si>
  <si>
    <t>21:0086:000035</t>
  </si>
  <si>
    <t>21:0086:000035:0001:0001:00</t>
  </si>
  <si>
    <t>13000</t>
  </si>
  <si>
    <t>93</t>
  </si>
  <si>
    <t>695</t>
  </si>
  <si>
    <t>53.4</t>
  </si>
  <si>
    <t>72</t>
  </si>
  <si>
    <t>600</t>
  </si>
  <si>
    <t>7.2</t>
  </si>
  <si>
    <t>063K  :851043:10:------:--</t>
  </si>
  <si>
    <t>21:0541:000043</t>
  </si>
  <si>
    <t>21:0086:000036:0001:0001:01</t>
  </si>
  <si>
    <t>455</t>
  </si>
  <si>
    <t>063K  :851044:20:851043:10</t>
  </si>
  <si>
    <t>21:0541:000044</t>
  </si>
  <si>
    <t>21:0086:000036:0002:0001:00</t>
  </si>
  <si>
    <t>475</t>
  </si>
  <si>
    <t>8.9</t>
  </si>
  <si>
    <t>400</t>
  </si>
  <si>
    <t>063K  :851045:00:------:--</t>
  </si>
  <si>
    <t>21:0541:000045</t>
  </si>
  <si>
    <t>21:0086:000037</t>
  </si>
  <si>
    <t>21:0086:000037:0001:0001:00</t>
  </si>
  <si>
    <t>230</t>
  </si>
  <si>
    <t>335</t>
  </si>
  <si>
    <t>0.75</t>
  </si>
  <si>
    <t>10.7</t>
  </si>
  <si>
    <t>62.4</t>
  </si>
  <si>
    <t>300</t>
  </si>
  <si>
    <t>063K  :851046:00:------:--</t>
  </si>
  <si>
    <t>21:0541:000046</t>
  </si>
  <si>
    <t>21:0086:000038</t>
  </si>
  <si>
    <t>21:0086:000038:0001:0001:00</t>
  </si>
  <si>
    <t>44.4</t>
  </si>
  <si>
    <t>063K  :851047:00:------:--</t>
  </si>
  <si>
    <t>21:0541:000047</t>
  </si>
  <si>
    <t>21:0086:000039</t>
  </si>
  <si>
    <t>21:0086:000039:0001:0001:00</t>
  </si>
  <si>
    <t>97</t>
  </si>
  <si>
    <t>66</t>
  </si>
  <si>
    <t>063K  :851048:00:------:--</t>
  </si>
  <si>
    <t>21:0541:000048</t>
  </si>
  <si>
    <t>21:0086:000040</t>
  </si>
  <si>
    <t>21:0086:000040:0001:0001:00</t>
  </si>
  <si>
    <t>88</t>
  </si>
  <si>
    <t>285</t>
  </si>
  <si>
    <t>46.8</t>
  </si>
  <si>
    <t>063K  :851049:00:------:--</t>
  </si>
  <si>
    <t>21:0541:000049</t>
  </si>
  <si>
    <t>21:0086:000041</t>
  </si>
  <si>
    <t>21:0086:000041:0001:0001:00</t>
  </si>
  <si>
    <t>26.2</t>
  </si>
  <si>
    <t>063K  :851050:00:------:--</t>
  </si>
  <si>
    <t>21:0541:000050</t>
  </si>
  <si>
    <t>21:0086:000042</t>
  </si>
  <si>
    <t>21:0086:000042:0001:0001:00</t>
  </si>
  <si>
    <t>310</t>
  </si>
  <si>
    <t>40.8</t>
  </si>
  <si>
    <t>440</t>
  </si>
  <si>
    <t>063K  :851051:00:------:--</t>
  </si>
  <si>
    <t>21:0541:000051</t>
  </si>
  <si>
    <t>21:0086:000043</t>
  </si>
  <si>
    <t>21:0086:000043:0001:0001:00</t>
  </si>
  <si>
    <t>063K  :851052:00:------:--</t>
  </si>
  <si>
    <t>21:0541:000052</t>
  </si>
  <si>
    <t>21:0086:000044</t>
  </si>
  <si>
    <t>21:0086:000044:0001:0001:00</t>
  </si>
  <si>
    <t>0.76</t>
  </si>
  <si>
    <t>59.4</t>
  </si>
  <si>
    <t>063K  :851053:00:------:--</t>
  </si>
  <si>
    <t>21:0541:000053</t>
  </si>
  <si>
    <t>21:0086:000045</t>
  </si>
  <si>
    <t>21:0086:000045:0001:0001:00</t>
  </si>
  <si>
    <t>850</t>
  </si>
  <si>
    <t>80</t>
  </si>
  <si>
    <t>27.6</t>
  </si>
  <si>
    <t>063K  :851054:00:------:--</t>
  </si>
  <si>
    <t>21:0541:000054</t>
  </si>
  <si>
    <t>21:0086:000046</t>
  </si>
  <si>
    <t>21:0086:000046:0001:0001:00</t>
  </si>
  <si>
    <t>490</t>
  </si>
  <si>
    <t>31.8</t>
  </si>
  <si>
    <t>9.1</t>
  </si>
  <si>
    <t>063K  :851055:00:------:--</t>
  </si>
  <si>
    <t>21:0541:000055</t>
  </si>
  <si>
    <t>21:0086:000047</t>
  </si>
  <si>
    <t>21:0086:000047:0001:0001:00</t>
  </si>
  <si>
    <t>150</t>
  </si>
  <si>
    <t>6.5</t>
  </si>
  <si>
    <t>063K  :851056:00:------:--</t>
  </si>
  <si>
    <t>21:0541:000056</t>
  </si>
  <si>
    <t>21:0086:000048</t>
  </si>
  <si>
    <t>21:0086:000048:0001:0001:00</t>
  </si>
  <si>
    <t>365</t>
  </si>
  <si>
    <t>36.8</t>
  </si>
  <si>
    <t>23.4</t>
  </si>
  <si>
    <t>063K  :851057:00:------:--</t>
  </si>
  <si>
    <t>21:0541:000057</t>
  </si>
  <si>
    <t>21:0086:000049</t>
  </si>
  <si>
    <t>21:0086:000049:0001:0001:00</t>
  </si>
  <si>
    <t>330</t>
  </si>
  <si>
    <t>35.6</t>
  </si>
  <si>
    <t>75.4</t>
  </si>
  <si>
    <t>6.7</t>
  </si>
  <si>
    <t>063K  :851058:00:------:--</t>
  </si>
  <si>
    <t>21:0541:000058</t>
  </si>
  <si>
    <t>21:0086:000050</t>
  </si>
  <si>
    <t>21:0086:000050:0001:0001:00</t>
  </si>
  <si>
    <t>99</t>
  </si>
  <si>
    <t>31.1</t>
  </si>
  <si>
    <t>56.2</t>
  </si>
  <si>
    <t>063K  :851059:00:------:--</t>
  </si>
  <si>
    <t>21:0541:000059</t>
  </si>
  <si>
    <t>21:0086:000051</t>
  </si>
  <si>
    <t>21:0086:000051:0001:0001:00</t>
  </si>
  <si>
    <t>425</t>
  </si>
  <si>
    <t>40.1</t>
  </si>
  <si>
    <t>063K  :851060:9M:------:--</t>
  </si>
  <si>
    <t>21:0541:000060</t>
  </si>
  <si>
    <t>38.8</t>
  </si>
  <si>
    <t>6.4</t>
  </si>
  <si>
    <t>063K  :851061:80:851063:20</t>
  </si>
  <si>
    <t>21:0541:000061</t>
  </si>
  <si>
    <t>21:0086:000052</t>
  </si>
  <si>
    <t>21:0086:000052:0002:0001:02</t>
  </si>
  <si>
    <t>14.2</t>
  </si>
  <si>
    <t>66.8</t>
  </si>
  <si>
    <t>063K  :851062:10:------:--</t>
  </si>
  <si>
    <t>21:0541:000062</t>
  </si>
  <si>
    <t>21:0086:000052:0001:0001:00</t>
  </si>
  <si>
    <t>15.1</t>
  </si>
  <si>
    <t>063K  :851063:20:851062:10</t>
  </si>
  <si>
    <t>21:0541:000063</t>
  </si>
  <si>
    <t>21:0086:000052:0002:0001:01</t>
  </si>
  <si>
    <t>86</t>
  </si>
  <si>
    <t>0.9</t>
  </si>
  <si>
    <t>063K  :851064:00:------:--</t>
  </si>
  <si>
    <t>21:0541:000064</t>
  </si>
  <si>
    <t>21:0086:000053</t>
  </si>
  <si>
    <t>21:0086:000053:0001:0001:00</t>
  </si>
  <si>
    <t>510</t>
  </si>
  <si>
    <t>2.8</t>
  </si>
  <si>
    <t>700</t>
  </si>
  <si>
    <t>063K  :851065:00:------:--</t>
  </si>
  <si>
    <t>21:0541:000065</t>
  </si>
  <si>
    <t>21:0086:000054</t>
  </si>
  <si>
    <t>21:0086:000054:0001:0001:00</t>
  </si>
  <si>
    <t>1200</t>
  </si>
  <si>
    <t>44.5</t>
  </si>
  <si>
    <t>25.4</t>
  </si>
  <si>
    <t>063K  :851066:00:------:--</t>
  </si>
  <si>
    <t>21:0541:000066</t>
  </si>
  <si>
    <t>21:0086:000055</t>
  </si>
  <si>
    <t>21:0086:000055:0001:0001:00</t>
  </si>
  <si>
    <t>730</t>
  </si>
  <si>
    <t>16.4</t>
  </si>
  <si>
    <t>780</t>
  </si>
  <si>
    <t>1.4</t>
  </si>
  <si>
    <t>063K  :851067:00:------:--</t>
  </si>
  <si>
    <t>21:0541:000067</t>
  </si>
  <si>
    <t>21:0086:000056</t>
  </si>
  <si>
    <t>21:0086:000056:0001:0001:00</t>
  </si>
  <si>
    <t>845</t>
  </si>
  <si>
    <t>4.5</t>
  </si>
  <si>
    <t>5.4</t>
  </si>
  <si>
    <t>063K  :851068:00:------:--</t>
  </si>
  <si>
    <t>21:0541:000068</t>
  </si>
  <si>
    <t>21:0086:000057</t>
  </si>
  <si>
    <t>21:0086:000057:0001:0001:00</t>
  </si>
  <si>
    <t>79</t>
  </si>
  <si>
    <t>405</t>
  </si>
  <si>
    <t>4.9</t>
  </si>
  <si>
    <t>112</t>
  </si>
  <si>
    <t>67.8</t>
  </si>
  <si>
    <t>063K  :851069:00:------:--</t>
  </si>
  <si>
    <t>21:0541:000069</t>
  </si>
  <si>
    <t>21:0086:000058</t>
  </si>
  <si>
    <t>21:0086:000058:0001:0001:00</t>
  </si>
  <si>
    <t>47.8</t>
  </si>
  <si>
    <t>063K  :851070:00:------:--</t>
  </si>
  <si>
    <t>21:0541:000070</t>
  </si>
  <si>
    <t>21:0086:000059</t>
  </si>
  <si>
    <t>21:0086:000059:0001:0001:00</t>
  </si>
  <si>
    <t>30.6</t>
  </si>
  <si>
    <t>8.1</t>
  </si>
  <si>
    <t>063K  :851071:00:------:--</t>
  </si>
  <si>
    <t>21:0541:000071</t>
  </si>
  <si>
    <t>21:0086:000060</t>
  </si>
  <si>
    <t>21:0086:000060:0001:0001:00</t>
  </si>
  <si>
    <t>39.2</t>
  </si>
  <si>
    <t>063K  :851072:9M:------:--</t>
  </si>
  <si>
    <t>21:0541:000072</t>
  </si>
  <si>
    <t>33</t>
  </si>
  <si>
    <t>063K  :851073:00:------:--</t>
  </si>
  <si>
    <t>21:0541:000073</t>
  </si>
  <si>
    <t>21:0086:000061</t>
  </si>
  <si>
    <t>21:0086:000061:0001:0001:00</t>
  </si>
  <si>
    <t>635</t>
  </si>
  <si>
    <t>23.6</t>
  </si>
  <si>
    <t>063K  :851074:00:------:--</t>
  </si>
  <si>
    <t>21:0541:000074</t>
  </si>
  <si>
    <t>21:0086:000062</t>
  </si>
  <si>
    <t>21:0086:000062:0001:0001:00</t>
  </si>
  <si>
    <t>063K  :851075:00:------:--</t>
  </si>
  <si>
    <t>21:0541:000075</t>
  </si>
  <si>
    <t>21:0086:000063</t>
  </si>
  <si>
    <t>21:0086:000063:0001:0001:00</t>
  </si>
  <si>
    <t>415</t>
  </si>
  <si>
    <t>54.6</t>
  </si>
  <si>
    <t>063K  :851076:00:------:--</t>
  </si>
  <si>
    <t>21:0541:000076</t>
  </si>
  <si>
    <t>21:0086:000064</t>
  </si>
  <si>
    <t>21:0086:000064:0001:0001:00</t>
  </si>
  <si>
    <t>49.4</t>
  </si>
  <si>
    <t>063K  :851077:00:------:--</t>
  </si>
  <si>
    <t>21:0541:000077</t>
  </si>
  <si>
    <t>21:0086:000065</t>
  </si>
  <si>
    <t>21:0086:000065:0001:0001:00</t>
  </si>
  <si>
    <t>51.6</t>
  </si>
  <si>
    <t>1.9</t>
  </si>
  <si>
    <t>063K  :851078:00:------:--</t>
  </si>
  <si>
    <t>21:0541:000078</t>
  </si>
  <si>
    <t>21:0086:000066</t>
  </si>
  <si>
    <t>21:0086:000066:0001:0001:00</t>
  </si>
  <si>
    <t>0.68</t>
  </si>
  <si>
    <t>48.9</t>
  </si>
  <si>
    <t>68.4</t>
  </si>
  <si>
    <t>063K  :851079:00:------:--</t>
  </si>
  <si>
    <t>21:0541:000079</t>
  </si>
  <si>
    <t>21:0086:000067</t>
  </si>
  <si>
    <t>21:0086:000067:0001:0001:00</t>
  </si>
  <si>
    <t>715</t>
  </si>
  <si>
    <t>13.3</t>
  </si>
  <si>
    <t>10.2</t>
  </si>
  <si>
    <t>063K  :851080:00:------:--</t>
  </si>
  <si>
    <t>21:0541:000080</t>
  </si>
  <si>
    <t>21:0086:000068</t>
  </si>
  <si>
    <t>21:0086:000068:0001:0001:00</t>
  </si>
  <si>
    <t>445</t>
  </si>
  <si>
    <t>28.2</t>
  </si>
  <si>
    <t>063K  :851081:80:851083:20</t>
  </si>
  <si>
    <t>21:0541:000081</t>
  </si>
  <si>
    <t>21:0086:000069</t>
  </si>
  <si>
    <t>21:0086:000069:0002:0001:02</t>
  </si>
  <si>
    <t>83</t>
  </si>
  <si>
    <t>165</t>
  </si>
  <si>
    <t>63.8</t>
  </si>
  <si>
    <t>10.3</t>
  </si>
  <si>
    <t>063K  :851082:10:------:--</t>
  </si>
  <si>
    <t>21:0541:000082</t>
  </si>
  <si>
    <t>21:0086:000069:0001:0001:00</t>
  </si>
  <si>
    <t>87</t>
  </si>
  <si>
    <t>114</t>
  </si>
  <si>
    <t>063K  :851083:20:851082:10</t>
  </si>
  <si>
    <t>21:0541:000083</t>
  </si>
  <si>
    <t>21:0086:000069:0002:0001:01</t>
  </si>
  <si>
    <t>30.9</t>
  </si>
  <si>
    <t>64.4</t>
  </si>
  <si>
    <t>10.5</t>
  </si>
  <si>
    <t>063K  :851084:00:------:--</t>
  </si>
  <si>
    <t>21:0541:000084</t>
  </si>
  <si>
    <t>21:0086:000070</t>
  </si>
  <si>
    <t>21:0086:000070:0001:0001:00</t>
  </si>
  <si>
    <t>60.2</t>
  </si>
  <si>
    <t>26.4</t>
  </si>
  <si>
    <t>063K  :851085:00:------:--</t>
  </si>
  <si>
    <t>21:0541:000085</t>
  </si>
  <si>
    <t>21:0086:000071</t>
  </si>
  <si>
    <t>21:0086:000071:0001:0001:00</t>
  </si>
  <si>
    <t>24.7</t>
  </si>
  <si>
    <t>48.8</t>
  </si>
  <si>
    <t>063K  :851086:00:------:--</t>
  </si>
  <si>
    <t>21:0541:000086</t>
  </si>
  <si>
    <t>21:0086:000072</t>
  </si>
  <si>
    <t>21:0086:000072:0001:0001:00</t>
  </si>
  <si>
    <t>063K  :851087:00:------:--</t>
  </si>
  <si>
    <t>21:0541:000087</t>
  </si>
  <si>
    <t>21:0086:000073</t>
  </si>
  <si>
    <t>21:0086:000073:0001:0001:00</t>
  </si>
  <si>
    <t>0.45</t>
  </si>
  <si>
    <t>62</t>
  </si>
  <si>
    <t>6.9</t>
  </si>
  <si>
    <t>063K  :851088:00:------:--</t>
  </si>
  <si>
    <t>21:0541:000088</t>
  </si>
  <si>
    <t>21:0086:000074</t>
  </si>
  <si>
    <t>21:0086:000074:0001:0001:00</t>
  </si>
  <si>
    <t>71.3</t>
  </si>
  <si>
    <t>68.6</t>
  </si>
  <si>
    <t>5.1</t>
  </si>
  <si>
    <t>063K  :851089:00:------:--</t>
  </si>
  <si>
    <t>21:0541:000089</t>
  </si>
  <si>
    <t>21:0086:000075</t>
  </si>
  <si>
    <t>21:0086:000075:0001:0001:00</t>
  </si>
  <si>
    <t>930</t>
  </si>
  <si>
    <t>13300</t>
  </si>
  <si>
    <t>063K  :851090:00:------:--</t>
  </si>
  <si>
    <t>21:0541:000090</t>
  </si>
  <si>
    <t>21:0086:000076</t>
  </si>
  <si>
    <t>21:0086:000076:0001:0001:00</t>
  </si>
  <si>
    <t>145</t>
  </si>
  <si>
    <t>33.3</t>
  </si>
  <si>
    <t>71</t>
  </si>
  <si>
    <t>063K  :851091:00:------:--</t>
  </si>
  <si>
    <t>21:0541:000091</t>
  </si>
  <si>
    <t>21:0086:000077</t>
  </si>
  <si>
    <t>21:0086:000077:0001:0001:00</t>
  </si>
  <si>
    <t>52.3</t>
  </si>
  <si>
    <t>25.6</t>
  </si>
  <si>
    <t>4.7</t>
  </si>
  <si>
    <t>630</t>
  </si>
  <si>
    <t>063K  :851092:00:------:--</t>
  </si>
  <si>
    <t>21:0541:000092</t>
  </si>
  <si>
    <t>21:0086:000078</t>
  </si>
  <si>
    <t>21:0086:000078:0001:0001:00</t>
  </si>
  <si>
    <t>56.4</t>
  </si>
  <si>
    <t>063K  :851093:00:------:--</t>
  </si>
  <si>
    <t>21:0541:000093</t>
  </si>
  <si>
    <t>21:0086:000079</t>
  </si>
  <si>
    <t>21:0086:000079:0001:0001:00</t>
  </si>
  <si>
    <t>34</t>
  </si>
  <si>
    <t>4.3</t>
  </si>
  <si>
    <t>063K  :851094:00:------:--</t>
  </si>
  <si>
    <t>21:0541:000094</t>
  </si>
  <si>
    <t>21:0086:000080</t>
  </si>
  <si>
    <t>21:0086:000080:0001:0001:00</t>
  </si>
  <si>
    <t>550</t>
  </si>
  <si>
    <t>530</t>
  </si>
  <si>
    <t>063K  :851095:00:------:--</t>
  </si>
  <si>
    <t>21:0541:000095</t>
  </si>
  <si>
    <t>21:0086:000081</t>
  </si>
  <si>
    <t>21:0086:000081:0001:0001:00</t>
  </si>
  <si>
    <t>063K  :851096:00:------:--</t>
  </si>
  <si>
    <t>21:0541:000096</t>
  </si>
  <si>
    <t>21:0086:000082</t>
  </si>
  <si>
    <t>21:0086:000082:0001:0001:00</t>
  </si>
  <si>
    <t>13.8</t>
  </si>
  <si>
    <t>44.6</t>
  </si>
  <si>
    <t>063K  :851097:9R:------:--</t>
  </si>
  <si>
    <t>21:0541:000097</t>
  </si>
  <si>
    <t>22.3</t>
  </si>
  <si>
    <t>108</t>
  </si>
  <si>
    <t>29.1</t>
  </si>
  <si>
    <t>650</t>
  </si>
  <si>
    <t>063K  :851098:00:------:--</t>
  </si>
  <si>
    <t>21:0541:000098</t>
  </si>
  <si>
    <t>21:0086:000083</t>
  </si>
  <si>
    <t>21:0086:000083:0001:0001:00</t>
  </si>
  <si>
    <t>34.2</t>
  </si>
  <si>
    <t>4.6</t>
  </si>
  <si>
    <t>063K  :851099:00:------:--</t>
  </si>
  <si>
    <t>21:0541:000099</t>
  </si>
  <si>
    <t>21:0086:000084</t>
  </si>
  <si>
    <t>21:0086:000084:0001:0001:00</t>
  </si>
  <si>
    <t>385</t>
  </si>
  <si>
    <t>063K  :851100:00:------:--</t>
  </si>
  <si>
    <t>21:0541:000100</t>
  </si>
  <si>
    <t>21:0086:000085</t>
  </si>
  <si>
    <t>21:0086:000085:0001:0001:00</t>
  </si>
  <si>
    <t>063K  :851101:80:851102:10</t>
  </si>
  <si>
    <t>21:0541:000101</t>
  </si>
  <si>
    <t>21:0086:000086</t>
  </si>
  <si>
    <t>21:0086:000086:0001:0001:02</t>
  </si>
  <si>
    <t>39.8</t>
  </si>
  <si>
    <t>063K  :851102:10:------:--</t>
  </si>
  <si>
    <t>21:0541:000102</t>
  </si>
  <si>
    <t>21:0086:000086:0001:0001:01</t>
  </si>
  <si>
    <t>39.4</t>
  </si>
  <si>
    <t>063K  :851103:20:851102:10</t>
  </si>
  <si>
    <t>21:0541:000103</t>
  </si>
  <si>
    <t>21:0086:000086:0002:0001:00</t>
  </si>
  <si>
    <t>37.6</t>
  </si>
  <si>
    <t>063K  :851104:00:------:--</t>
  </si>
  <si>
    <t>21:0541:000104</t>
  </si>
  <si>
    <t>21:0086:000087</t>
  </si>
  <si>
    <t>21:0086:000087:0001:0001:00</t>
  </si>
  <si>
    <t>465</t>
  </si>
  <si>
    <t>29.6</t>
  </si>
  <si>
    <t>5.6</t>
  </si>
  <si>
    <t>063K  :851105:9P:------:--</t>
  </si>
  <si>
    <t>21:0541:000105</t>
  </si>
  <si>
    <t>21.2</t>
  </si>
  <si>
    <t>063K  :851106:00:------:--</t>
  </si>
  <si>
    <t>21:0541:000106</t>
  </si>
  <si>
    <t>21:0086:000088</t>
  </si>
  <si>
    <t>21:0086:000088:0001:0001:00</t>
  </si>
  <si>
    <t>610</t>
  </si>
  <si>
    <t>063K  :851107:00:------:--</t>
  </si>
  <si>
    <t>21:0541:000107</t>
  </si>
  <si>
    <t>21:0086:000089</t>
  </si>
  <si>
    <t>21:0086:000089:0001:0001:00</t>
  </si>
  <si>
    <t>20.8</t>
  </si>
  <si>
    <t>063K  :851108:00:------:--</t>
  </si>
  <si>
    <t>21:0541:000108</t>
  </si>
  <si>
    <t>21:0086:000090</t>
  </si>
  <si>
    <t>21:0086:000090:0001:0001:00</t>
  </si>
  <si>
    <t>495</t>
  </si>
  <si>
    <t>063K  :851109:00:------:--</t>
  </si>
  <si>
    <t>21:0541:000109</t>
  </si>
  <si>
    <t>21:0086:000091</t>
  </si>
  <si>
    <t>21:0086:000091:0001:0001:00</t>
  </si>
  <si>
    <t>70.6</t>
  </si>
  <si>
    <t>063K  :851110:00:------:--</t>
  </si>
  <si>
    <t>21:0541:000110</t>
  </si>
  <si>
    <t>21:0086:000092</t>
  </si>
  <si>
    <t>21:0086:000092:0001:0001:00</t>
  </si>
  <si>
    <t>63.2</t>
  </si>
  <si>
    <t>063K  :851111:00:------:--</t>
  </si>
  <si>
    <t>21:0541:000111</t>
  </si>
  <si>
    <t>21:0086:000093</t>
  </si>
  <si>
    <t>21:0086:000093:0001:0001:00</t>
  </si>
  <si>
    <t>063K  :851112:00:------:--</t>
  </si>
  <si>
    <t>21:0541:000112</t>
  </si>
  <si>
    <t>21:0086:000094</t>
  </si>
  <si>
    <t>21:0086:000094:0001:0001:00</t>
  </si>
  <si>
    <t>46.2</t>
  </si>
  <si>
    <t>063K  :851113:00:------:--</t>
  </si>
  <si>
    <t>21:0541:000113</t>
  </si>
  <si>
    <t>21:0086:000095</t>
  </si>
  <si>
    <t>21:0086:000095:0001:0001:00</t>
  </si>
  <si>
    <t>54</t>
  </si>
  <si>
    <t>410</t>
  </si>
  <si>
    <t>063K  :851114:00:------:--</t>
  </si>
  <si>
    <t>21:0541:000114</t>
  </si>
  <si>
    <t>21:0086:000096</t>
  </si>
  <si>
    <t>21:0086:000096:0001:0001:00</t>
  </si>
  <si>
    <t>52.4</t>
  </si>
  <si>
    <t>063K  :851115:00:------:--</t>
  </si>
  <si>
    <t>21:0541:000115</t>
  </si>
  <si>
    <t>21:0086:000097</t>
  </si>
  <si>
    <t>21:0086:000097:0001:0001:00</t>
  </si>
  <si>
    <t>59</t>
  </si>
  <si>
    <t>0.56</t>
  </si>
  <si>
    <t>063K  :851116:00:------:--</t>
  </si>
  <si>
    <t>21:0541:000116</t>
  </si>
  <si>
    <t>21:0086:000098</t>
  </si>
  <si>
    <t>21:0086:000098:0001:0001:00</t>
  </si>
  <si>
    <t>0.62</t>
  </si>
  <si>
    <t>66.4</t>
  </si>
  <si>
    <t>063K  :851117:00:------:--</t>
  </si>
  <si>
    <t>21:0541:000117</t>
  </si>
  <si>
    <t>21:0086:000099</t>
  </si>
  <si>
    <t>21:0086:000099:0001:0001:00</t>
  </si>
  <si>
    <t>46.4</t>
  </si>
  <si>
    <t>063K  :851118:00:------:--</t>
  </si>
  <si>
    <t>21:0541:000118</t>
  </si>
  <si>
    <t>21:0086:000100</t>
  </si>
  <si>
    <t>21:0086:000100:0001:0001:00</t>
  </si>
  <si>
    <t>063K  :851119:00:------:--</t>
  </si>
  <si>
    <t>21:0541:000119</t>
  </si>
  <si>
    <t>21:0086:000101</t>
  </si>
  <si>
    <t>21:0086:000101:0001:0001:00</t>
  </si>
  <si>
    <t>36.2</t>
  </si>
  <si>
    <t>063K  :851120:00:------:--</t>
  </si>
  <si>
    <t>21:0541:000120</t>
  </si>
  <si>
    <t>21:0086:000102</t>
  </si>
  <si>
    <t>21:0086:000102:0001:0001:00</t>
  </si>
  <si>
    <t>68.2</t>
  </si>
  <si>
    <t>063K  :851121:80:851122:10</t>
  </si>
  <si>
    <t>21:0541:000121</t>
  </si>
  <si>
    <t>21:0086:000103</t>
  </si>
  <si>
    <t>21:0086:000103:0001:0001:02</t>
  </si>
  <si>
    <t>49.6</t>
  </si>
  <si>
    <t>063K  :851122:10:------:--</t>
  </si>
  <si>
    <t>21:0541:000122</t>
  </si>
  <si>
    <t>21:0086:000103:0001:0001:01</t>
  </si>
  <si>
    <t>063K  :851123:20:851122:10</t>
  </si>
  <si>
    <t>21:0541:000123</t>
  </si>
  <si>
    <t>21:0086:000103:0002:0001:00</t>
  </si>
  <si>
    <t>1.19</t>
  </si>
  <si>
    <t>50.4</t>
  </si>
  <si>
    <t>063K  :851124:00:------:--</t>
  </si>
  <si>
    <t>21:0541:000124</t>
  </si>
  <si>
    <t>21:0086:000104</t>
  </si>
  <si>
    <t>21:0086:000104:0001:0001:00</t>
  </si>
  <si>
    <t>063K  :851125:00:------:--</t>
  </si>
  <si>
    <t>21:0541:000125</t>
  </si>
  <si>
    <t>21:0086:000105</t>
  </si>
  <si>
    <t>21:0086:000105:0001:0001:00</t>
  </si>
  <si>
    <t>063K  :851126:00:------:--</t>
  </si>
  <si>
    <t>21:0541:000126</t>
  </si>
  <si>
    <t>21:0086:000106</t>
  </si>
  <si>
    <t>21:0086:000106:0001:0001:00</t>
  </si>
  <si>
    <t>37.2</t>
  </si>
  <si>
    <t>7.7</t>
  </si>
  <si>
    <t>063K  :851127:00:------:--</t>
  </si>
  <si>
    <t>21:0541:000127</t>
  </si>
  <si>
    <t>21:0086:000107</t>
  </si>
  <si>
    <t>21:0086:000107:0001:0001:00</t>
  </si>
  <si>
    <t>63.4</t>
  </si>
  <si>
    <t>063K  :851128:00:------:--</t>
  </si>
  <si>
    <t>21:0541:000128</t>
  </si>
  <si>
    <t>21:0086:000108</t>
  </si>
  <si>
    <t>21:0086:000108:0001:0001:00</t>
  </si>
  <si>
    <t>063K  :851129:00:------:--</t>
  </si>
  <si>
    <t>21:0541:000129</t>
  </si>
  <si>
    <t>21:0086:000109</t>
  </si>
  <si>
    <t>21:0086:000109:0001:0001:00</t>
  </si>
  <si>
    <t>0.57</t>
  </si>
  <si>
    <t>063K  :851130:00:------:--</t>
  </si>
  <si>
    <t>21:0541:000130</t>
  </si>
  <si>
    <t>21:0086:000110</t>
  </si>
  <si>
    <t>21:0086:000110:0001:0001:00</t>
  </si>
  <si>
    <t>33.8</t>
  </si>
  <si>
    <t>063K  :851131:00:------:--</t>
  </si>
  <si>
    <t>21:0541:000131</t>
  </si>
  <si>
    <t>21:0086:000111</t>
  </si>
  <si>
    <t>21:0086:000111:0001:0001:00</t>
  </si>
  <si>
    <t>0.55</t>
  </si>
  <si>
    <t>063K  :851132:9M:------:--</t>
  </si>
  <si>
    <t>21:0541:000132</t>
  </si>
  <si>
    <t>245</t>
  </si>
  <si>
    <t>38.4</t>
  </si>
  <si>
    <t>063K  :851133:00:------:--</t>
  </si>
  <si>
    <t>21:0541:000133</t>
  </si>
  <si>
    <t>21:0086:000112</t>
  </si>
  <si>
    <t>21:0086:000112:0001:0001:00</t>
  </si>
  <si>
    <t>615</t>
  </si>
  <si>
    <t>063K  :851134:00:------:--</t>
  </si>
  <si>
    <t>21:0541:000134</t>
  </si>
  <si>
    <t>21:0086:000113</t>
  </si>
  <si>
    <t>21:0086:000113:0001:0001:00</t>
  </si>
  <si>
    <t>063K  :851135:00:------:--</t>
  </si>
  <si>
    <t>21:0541:000135</t>
  </si>
  <si>
    <t>21:0086:000114</t>
  </si>
  <si>
    <t>21:0086:000114:0001:0001:00</t>
  </si>
  <si>
    <t>915</t>
  </si>
  <si>
    <t>063K  :851136:00:------:--</t>
  </si>
  <si>
    <t>21:0541:000136</t>
  </si>
  <si>
    <t>21:0086:000115</t>
  </si>
  <si>
    <t>21:0086:000115:0001:0001:00</t>
  </si>
  <si>
    <t>685</t>
  </si>
  <si>
    <t>20.2</t>
  </si>
  <si>
    <t>063K  :851137:00:------:--</t>
  </si>
  <si>
    <t>21:0541:000137</t>
  </si>
  <si>
    <t>21:0086:000116</t>
  </si>
  <si>
    <t>21:0086:000116:0001:0001:00</t>
  </si>
  <si>
    <t>690</t>
  </si>
  <si>
    <t>10.8</t>
  </si>
  <si>
    <t>12.8</t>
  </si>
  <si>
    <t>063K  :851138:00:------:--</t>
  </si>
  <si>
    <t>21:0541:000138</t>
  </si>
  <si>
    <t>21:0086:000117</t>
  </si>
  <si>
    <t>21:0086:000117:0001:0001:00</t>
  </si>
  <si>
    <t>113</t>
  </si>
  <si>
    <t>12.4</t>
  </si>
  <si>
    <t>760</t>
  </si>
  <si>
    <t>063K  :851139:00:------:--</t>
  </si>
  <si>
    <t>21:0541:000139</t>
  </si>
  <si>
    <t>21:0086:000118</t>
  </si>
  <si>
    <t>21:0086:000118:0001:0001:00</t>
  </si>
  <si>
    <t>063K  :851140:00:------:--</t>
  </si>
  <si>
    <t>21:0541:000140</t>
  </si>
  <si>
    <t>21:0086:000119</t>
  </si>
  <si>
    <t>21:0086:000119:0001:0001:00</t>
  </si>
  <si>
    <t>4.1</t>
  </si>
  <si>
    <t>063K  :851141:80:851142:10</t>
  </si>
  <si>
    <t>21:0541:000141</t>
  </si>
  <si>
    <t>21:0086:000120</t>
  </si>
  <si>
    <t>21:0086:000120:0001:0001:02</t>
  </si>
  <si>
    <t>58.2</t>
  </si>
  <si>
    <t>063K  :851142:10:------:--</t>
  </si>
  <si>
    <t>21:0541:000142</t>
  </si>
  <si>
    <t>21:0086:000120:0001:0001:01</t>
  </si>
  <si>
    <t>235</t>
  </si>
  <si>
    <t>9.9</t>
  </si>
  <si>
    <t>063K  :851143:20:851142:10</t>
  </si>
  <si>
    <t>21:0541:000143</t>
  </si>
  <si>
    <t>21:0086:000120:0002:0001:00</t>
  </si>
  <si>
    <t>063K  :851144:00:------:--</t>
  </si>
  <si>
    <t>21:0541:000144</t>
  </si>
  <si>
    <t>21:0086:000121</t>
  </si>
  <si>
    <t>21:0086:000121:0001:0001:00</t>
  </si>
  <si>
    <t>155</t>
  </si>
  <si>
    <t>063K  :851145:00:------:--</t>
  </si>
  <si>
    <t>21:0541:000145</t>
  </si>
  <si>
    <t>21:0086:000122</t>
  </si>
  <si>
    <t>21:0086:000122:0001:0001:00</t>
  </si>
  <si>
    <t>125</t>
  </si>
  <si>
    <t>0.1</t>
  </si>
  <si>
    <t>&lt;10</t>
  </si>
  <si>
    <t>063K  :851146:00:------:--</t>
  </si>
  <si>
    <t>21:0541:000146</t>
  </si>
  <si>
    <t>21:0086:000123</t>
  </si>
  <si>
    <t>21:0086:000123:0001:0001:00</t>
  </si>
  <si>
    <t>115</t>
  </si>
  <si>
    <t>0.24</t>
  </si>
  <si>
    <t>79.4</t>
  </si>
  <si>
    <t>063K  :851147:00:------:--</t>
  </si>
  <si>
    <t>21:0541:000147</t>
  </si>
  <si>
    <t>21:0086:000124</t>
  </si>
  <si>
    <t>21:0086:000124:0001:0001:00</t>
  </si>
  <si>
    <t>063K  :851148:9R:------:--</t>
  </si>
  <si>
    <t>21:0541:000148</t>
  </si>
  <si>
    <t>505</t>
  </si>
  <si>
    <t>20.7</t>
  </si>
  <si>
    <t>105</t>
  </si>
  <si>
    <t>063K  :851149:00:------:--</t>
  </si>
  <si>
    <t>21:0541:000149</t>
  </si>
  <si>
    <t>21:0086:000125</t>
  </si>
  <si>
    <t>21:0086:000125:0001:0001:00</t>
  </si>
  <si>
    <t>0.31</t>
  </si>
  <si>
    <t>88.4</t>
  </si>
  <si>
    <t>063K  :851150:00:------:--</t>
  </si>
  <si>
    <t>21:0541:000150</t>
  </si>
  <si>
    <t>21:0086:000126</t>
  </si>
  <si>
    <t>21:0086:000126:0001:0001:00</t>
  </si>
  <si>
    <t>missing</t>
  </si>
  <si>
    <t>063K  :851151:00:------:--</t>
  </si>
  <si>
    <t>21:0541:000151</t>
  </si>
  <si>
    <t>21:0086:000127</t>
  </si>
  <si>
    <t>21:0086:000127:0001:0001:00</t>
  </si>
  <si>
    <t>76.4</t>
  </si>
  <si>
    <t>063K  :851152:00:------:--</t>
  </si>
  <si>
    <t>21:0541:000152</t>
  </si>
  <si>
    <t>21:0086:000128</t>
  </si>
  <si>
    <t>21:0086:000128:0001:0001:00</t>
  </si>
  <si>
    <t>45.8</t>
  </si>
  <si>
    <t>063K  :851153:00:------:--</t>
  </si>
  <si>
    <t>21:0541:000153</t>
  </si>
  <si>
    <t>21:0086:000129</t>
  </si>
  <si>
    <t>21:0086:000129:0001:0001:00</t>
  </si>
  <si>
    <t>0.09</t>
  </si>
  <si>
    <t>42.2</t>
  </si>
  <si>
    <t>063K  :851154:00:------:--</t>
  </si>
  <si>
    <t>21:0541:000154</t>
  </si>
  <si>
    <t>21:0086:000130</t>
  </si>
  <si>
    <t>21:0086:000130:0001:0001:00</t>
  </si>
  <si>
    <t>35.2</t>
  </si>
  <si>
    <t>063K  :851155:00:------:--</t>
  </si>
  <si>
    <t>21:0541:000155</t>
  </si>
  <si>
    <t>21:0086:000131</t>
  </si>
  <si>
    <t>21:0086:000131:0001:0001:00</t>
  </si>
  <si>
    <t>53.6</t>
  </si>
  <si>
    <t>063K  :851156:00:------:--</t>
  </si>
  <si>
    <t>21:0541:000156</t>
  </si>
  <si>
    <t>21:0086:000132</t>
  </si>
  <si>
    <t>21:0086:000132:0001:0001:00</t>
  </si>
  <si>
    <t>0.27</t>
  </si>
  <si>
    <t>6.3</t>
  </si>
  <si>
    <t>063K  :851157:00:------:--</t>
  </si>
  <si>
    <t>21:0541:000157</t>
  </si>
  <si>
    <t>21:0086:000133</t>
  </si>
  <si>
    <t>21:0086:000133:0001:0001:00</t>
  </si>
  <si>
    <t>063K  :851158:00:------:--</t>
  </si>
  <si>
    <t>21:0541:000158</t>
  </si>
  <si>
    <t>21:0086:000134</t>
  </si>
  <si>
    <t>21:0086:000134:0001:0001:00</t>
  </si>
  <si>
    <t>0.95</t>
  </si>
  <si>
    <t>64.2</t>
  </si>
  <si>
    <t>063K  :851159:00:------:--</t>
  </si>
  <si>
    <t>21:0541:000159</t>
  </si>
  <si>
    <t>21:0086:000135</t>
  </si>
  <si>
    <t>21:0086:000135:0001:0001:00</t>
  </si>
  <si>
    <t>0.42</t>
  </si>
  <si>
    <t>13.5</t>
  </si>
  <si>
    <t>063K  :851160:00:------:--</t>
  </si>
  <si>
    <t>21:0541:000160</t>
  </si>
  <si>
    <t>21:0086:000136</t>
  </si>
  <si>
    <t>21:0086:000136:0001:0001:00</t>
  </si>
  <si>
    <t>0.32</t>
  </si>
  <si>
    <t>81.2</t>
  </si>
  <si>
    <t>063K  :851161:80:851163:20</t>
  </si>
  <si>
    <t>21:0541:000161</t>
  </si>
  <si>
    <t>21:0086:000137</t>
  </si>
  <si>
    <t>21:0086:000137:0002:0001:02</t>
  </si>
  <si>
    <t>54.2</t>
  </si>
  <si>
    <t>063K  :851162:10:------:--</t>
  </si>
  <si>
    <t>21:0541:000162</t>
  </si>
  <si>
    <t>21:0086:000137:0001:0001:00</t>
  </si>
  <si>
    <t>450</t>
  </si>
  <si>
    <t>0.89</t>
  </si>
  <si>
    <t>063K  :851163:20:851162:10</t>
  </si>
  <si>
    <t>21:0541:000163</t>
  </si>
  <si>
    <t>21:0086:000137:0002:0001:01</t>
  </si>
  <si>
    <t>063K  :851164:00:------:--</t>
  </si>
  <si>
    <t>21:0541:000164</t>
  </si>
  <si>
    <t>21:0086:000138</t>
  </si>
  <si>
    <t>21:0086:000138:0001:0001:00</t>
  </si>
  <si>
    <t>063K  :851165:00:------:--</t>
  </si>
  <si>
    <t>21:0541:000165</t>
  </si>
  <si>
    <t>21:0086:000139</t>
  </si>
  <si>
    <t>21:0086:000139:0001:0001:00</t>
  </si>
  <si>
    <t>0.77</t>
  </si>
  <si>
    <t>65.2</t>
  </si>
  <si>
    <t>063K  :851166:00:------:--</t>
  </si>
  <si>
    <t>21:0541:000166</t>
  </si>
  <si>
    <t>21:0086:000140</t>
  </si>
  <si>
    <t>21:0086:000140:0001:0001:00</t>
  </si>
  <si>
    <t>0.54</t>
  </si>
  <si>
    <t>70.2</t>
  </si>
  <si>
    <t>063K  :851167:00:------:--</t>
  </si>
  <si>
    <t>21:0541:000167</t>
  </si>
  <si>
    <t>21:0086:000141</t>
  </si>
  <si>
    <t>21:0086:000141:0001:0001:00</t>
  </si>
  <si>
    <t>063K  :851168:00:------:--</t>
  </si>
  <si>
    <t>21:0541:000168</t>
  </si>
  <si>
    <t>21:0086:000142</t>
  </si>
  <si>
    <t>21:0086:000142:0001:0001:00</t>
  </si>
  <si>
    <t>1.6</t>
  </si>
  <si>
    <t>56.8</t>
  </si>
  <si>
    <t>063K  :851169:00:------:--</t>
  </si>
  <si>
    <t>21:0541:000169</t>
  </si>
  <si>
    <t>21:0086:000143</t>
  </si>
  <si>
    <t>21:0086:000143:0001:0001:00</t>
  </si>
  <si>
    <t>71.2</t>
  </si>
  <si>
    <t>063K  :851170:00:------:--</t>
  </si>
  <si>
    <t>21:0541:000170</t>
  </si>
  <si>
    <t>21:0086:000144</t>
  </si>
  <si>
    <t>21:0086:000144:0001:0001:00</t>
  </si>
  <si>
    <t>485</t>
  </si>
  <si>
    <t>063K  :851171:00:------:--</t>
  </si>
  <si>
    <t>21:0541:000171</t>
  </si>
  <si>
    <t>21:0086:000145</t>
  </si>
  <si>
    <t>21:0086:000145:0001:0001:00</t>
  </si>
  <si>
    <t>375</t>
  </si>
  <si>
    <t>37.4</t>
  </si>
  <si>
    <t>063K  :851172:00:------:--</t>
  </si>
  <si>
    <t>21:0541:000172</t>
  </si>
  <si>
    <t>21:0086:000146</t>
  </si>
  <si>
    <t>21:0086:000146:0001:0001:00</t>
  </si>
  <si>
    <t>995</t>
  </si>
  <si>
    <t>063K  :851173:00:------:--</t>
  </si>
  <si>
    <t>21:0541:000173</t>
  </si>
  <si>
    <t>21:0086:000147</t>
  </si>
  <si>
    <t>21:0086:000147:0001:0001:00</t>
  </si>
  <si>
    <t>72.8</t>
  </si>
  <si>
    <t>063K  :851174:9M:------:--</t>
  </si>
  <si>
    <t>21:0541:000174</t>
  </si>
  <si>
    <t>063K  :851175:00:------:--</t>
  </si>
  <si>
    <t>21:0541:000175</t>
  </si>
  <si>
    <t>21:0086:000148</t>
  </si>
  <si>
    <t>21:0086:000148:0001:0001:00</t>
  </si>
  <si>
    <t>350</t>
  </si>
  <si>
    <t>063K  :851176:00:------:--</t>
  </si>
  <si>
    <t>21:0541:000176</t>
  </si>
  <si>
    <t>21:0086:000149</t>
  </si>
  <si>
    <t>21:0086:000149:0001:0001:00</t>
  </si>
  <si>
    <t>0.51</t>
  </si>
  <si>
    <t>72.4</t>
  </si>
  <si>
    <t>063K  :851177:00:------:--</t>
  </si>
  <si>
    <t>21:0541:000177</t>
  </si>
  <si>
    <t>21:0086:000150</t>
  </si>
  <si>
    <t>21:0086:000150:0001:0001:00</t>
  </si>
  <si>
    <t>54.4</t>
  </si>
  <si>
    <t>063K  :851178:00:------:--</t>
  </si>
  <si>
    <t>21:0541:000178</t>
  </si>
  <si>
    <t>21:0086:000151</t>
  </si>
  <si>
    <t>21:0086:000151:0001:0001:00</t>
  </si>
  <si>
    <t>063K  :851179:00:------:--</t>
  </si>
  <si>
    <t>21:0541:000179</t>
  </si>
  <si>
    <t>21:0086:000152</t>
  </si>
  <si>
    <t>21:0086:000152:0001:0001:00</t>
  </si>
  <si>
    <t>0.71</t>
  </si>
  <si>
    <t>063K  :851180:00:------:--</t>
  </si>
  <si>
    <t>21:0541:000180</t>
  </si>
  <si>
    <t>21:0086:000153</t>
  </si>
  <si>
    <t>21:0086:000153:0001:0001:00</t>
  </si>
  <si>
    <t>275</t>
  </si>
  <si>
    <t>063K  :851181:80:851183:20</t>
  </si>
  <si>
    <t>21:0541:000181</t>
  </si>
  <si>
    <t>21:0086:000154</t>
  </si>
  <si>
    <t>21:0086:000154:0002:0001:02</t>
  </si>
  <si>
    <t>0.26</t>
  </si>
  <si>
    <t>063K  :851182:10:------:--</t>
  </si>
  <si>
    <t>21:0541:000182</t>
  </si>
  <si>
    <t>21:0086:000154:0001:0001:00</t>
  </si>
  <si>
    <t>0.29</t>
  </si>
  <si>
    <t>47.6</t>
  </si>
  <si>
    <t>063K  :851183:20:851182:10</t>
  </si>
  <si>
    <t>21:0541:000183</t>
  </si>
  <si>
    <t>21:0086:000154:0002:0001:01</t>
  </si>
  <si>
    <t>0.25</t>
  </si>
  <si>
    <t>46.6</t>
  </si>
  <si>
    <t>063K  :851184:00:------:--</t>
  </si>
  <si>
    <t>21:0541:000184</t>
  </si>
  <si>
    <t>21:0086:000155</t>
  </si>
  <si>
    <t>21:0086:000155:0001:0001:00</t>
  </si>
  <si>
    <t>205</t>
  </si>
  <si>
    <t>76.8</t>
  </si>
  <si>
    <t>063K  :851185:9R:------:--</t>
  </si>
  <si>
    <t>21:0541:000185</t>
  </si>
  <si>
    <t>24.3</t>
  </si>
  <si>
    <t>126</t>
  </si>
  <si>
    <t>30.7</t>
  </si>
  <si>
    <t>063K  :851186:00:------:--</t>
  </si>
  <si>
    <t>21:0541:000186</t>
  </si>
  <si>
    <t>21:0086:000156</t>
  </si>
  <si>
    <t>21:0086:000156:0001:0001:00</t>
  </si>
  <si>
    <t>0.15</t>
  </si>
  <si>
    <t>063K  :851187:00:------:--</t>
  </si>
  <si>
    <t>21:0541:000187</t>
  </si>
  <si>
    <t>21:0086:000157</t>
  </si>
  <si>
    <t>21:0086:000157:0001:0001:00</t>
  </si>
  <si>
    <t>0.23</t>
  </si>
  <si>
    <t>063K  :851188:00:------:--</t>
  </si>
  <si>
    <t>21:0541:000188</t>
  </si>
  <si>
    <t>21:0086:000158</t>
  </si>
  <si>
    <t>21:0086:000158:0001:0001:00</t>
  </si>
  <si>
    <t>87.8</t>
  </si>
  <si>
    <t>063K  :851189:00:------:--</t>
  </si>
  <si>
    <t>21:0541:000189</t>
  </si>
  <si>
    <t>21:0086:000159</t>
  </si>
  <si>
    <t>21:0086:000159:0001:0001:00</t>
  </si>
  <si>
    <t>063K  :851190:00:------:--</t>
  </si>
  <si>
    <t>21:0541:000190</t>
  </si>
  <si>
    <t>21:0086:000160</t>
  </si>
  <si>
    <t>21:0086:000160:0001:0001:00</t>
  </si>
  <si>
    <t>063K  :851191:00:------:--</t>
  </si>
  <si>
    <t>21:0541:000191</t>
  </si>
  <si>
    <t>21:0086:000161</t>
  </si>
  <si>
    <t>21:0086:000161:0001:0001:00</t>
  </si>
  <si>
    <t>295</t>
  </si>
  <si>
    <t>063K  :851192:00:------:--</t>
  </si>
  <si>
    <t>21:0541:000192</t>
  </si>
  <si>
    <t>21:0086:000162</t>
  </si>
  <si>
    <t>21:0086:000162:0001:0001:00</t>
  </si>
  <si>
    <t>063K  :851193:00:------:--</t>
  </si>
  <si>
    <t>21:0541:000193</t>
  </si>
  <si>
    <t>21:0086:000163</t>
  </si>
  <si>
    <t>21:0086:000163:0001:0001:00</t>
  </si>
  <si>
    <t>063K  :851194:00:------:--</t>
  </si>
  <si>
    <t>21:0541:000194</t>
  </si>
  <si>
    <t>21:0086:000164</t>
  </si>
  <si>
    <t>21:0086:000164:0001:0001:00</t>
  </si>
  <si>
    <t>063K  :851195:00:------:--</t>
  </si>
  <si>
    <t>21:0541:000195</t>
  </si>
  <si>
    <t>21:0086:000165</t>
  </si>
  <si>
    <t>21:0086:000165:0001:0001:00</t>
  </si>
  <si>
    <t>0.28</t>
  </si>
  <si>
    <t>60.6</t>
  </si>
  <si>
    <t>063K  :851196:00:------:--</t>
  </si>
  <si>
    <t>21:0541:000196</t>
  </si>
  <si>
    <t>21:0086:000166</t>
  </si>
  <si>
    <t>21:0086:000166:0001:0001:00</t>
  </si>
  <si>
    <t>315</t>
  </si>
  <si>
    <t>063K  :851197:00:------:--</t>
  </si>
  <si>
    <t>21:0541:000197</t>
  </si>
  <si>
    <t>21:0086:000167</t>
  </si>
  <si>
    <t>21:0086:000167:0001:0001:00</t>
  </si>
  <si>
    <t>063K  :851198:00:------:--</t>
  </si>
  <si>
    <t>21:0541:000198</t>
  </si>
  <si>
    <t>21:0086:000168</t>
  </si>
  <si>
    <t>21:0086:000168:0001:0001:00</t>
  </si>
  <si>
    <t>39.6</t>
  </si>
  <si>
    <t>063K  :851199:00:------:--</t>
  </si>
  <si>
    <t>21:0541:000199</t>
  </si>
  <si>
    <t>21:0086:000169</t>
  </si>
  <si>
    <t>21:0086:000169:0001:0001:00</t>
  </si>
  <si>
    <t>73.6</t>
  </si>
  <si>
    <t>063K  :851200:00:------:--</t>
  </si>
  <si>
    <t>21:0541:000200</t>
  </si>
  <si>
    <t>21:0086:000170</t>
  </si>
  <si>
    <t>21:0086:000170:0001:0001:00</t>
  </si>
  <si>
    <t>40.6</t>
  </si>
  <si>
    <t>063K  :851201:80:851202:10</t>
  </si>
  <si>
    <t>21:0541:000201</t>
  </si>
  <si>
    <t>21:0086:000171</t>
  </si>
  <si>
    <t>21:0086:000171:0001:0001:02</t>
  </si>
  <si>
    <t>063K  :851202:10:------:--</t>
  </si>
  <si>
    <t>21:0541:000202</t>
  </si>
  <si>
    <t>21:0086:000171:0001:0001:01</t>
  </si>
  <si>
    <t>51.8</t>
  </si>
  <si>
    <t>063K  :851203:20:851202:10</t>
  </si>
  <si>
    <t>21:0541:000203</t>
  </si>
  <si>
    <t>21:0086:000171:0002:0001:00</t>
  </si>
  <si>
    <t>063K  :851204:00:------:--</t>
  </si>
  <si>
    <t>21:0541:000204</t>
  </si>
  <si>
    <t>21:0086:000172</t>
  </si>
  <si>
    <t>21:0086:000172:0001:0001:00</t>
  </si>
  <si>
    <t>063K  :851205:00:------:--</t>
  </si>
  <si>
    <t>21:0541:000205</t>
  </si>
  <si>
    <t>21:0086:000173</t>
  </si>
  <si>
    <t>21:0086:000173:0001:0001:00</t>
  </si>
  <si>
    <t>67.2</t>
  </si>
  <si>
    <t>063K  :851206:00:------:--</t>
  </si>
  <si>
    <t>21:0541:000206</t>
  </si>
  <si>
    <t>21:0086:000174</t>
  </si>
  <si>
    <t>21:0086:000174:0001:0001:00</t>
  </si>
  <si>
    <t>063K  :851207:9M:------:--</t>
  </si>
  <si>
    <t>21:0541:000207</t>
  </si>
  <si>
    <t>063K  :851208:00:------:--</t>
  </si>
  <si>
    <t>21:0541:000208</t>
  </si>
  <si>
    <t>21:0086:000175</t>
  </si>
  <si>
    <t>21:0086:000175:0001:0001:00</t>
  </si>
  <si>
    <t>15.8</t>
  </si>
  <si>
    <t>063K  :851209:00:------:--</t>
  </si>
  <si>
    <t>21:0541:000209</t>
  </si>
  <si>
    <t>21:0086:000176</t>
  </si>
  <si>
    <t>21:0086:000176:0001:0001:00</t>
  </si>
  <si>
    <t>135</t>
  </si>
  <si>
    <t>61.2</t>
  </si>
  <si>
    <t>063K  :851210:00:------:--</t>
  </si>
  <si>
    <t>21:0541:000210</t>
  </si>
  <si>
    <t>21:0086:000177</t>
  </si>
  <si>
    <t>21:0086:000177:0001:0001:00</t>
  </si>
  <si>
    <t>14.8</t>
  </si>
  <si>
    <t>063K  :851211:00:------:--</t>
  </si>
  <si>
    <t>21:0541:000211</t>
  </si>
  <si>
    <t>21:0086:000178</t>
  </si>
  <si>
    <t>21:0086:000178:0001:0001:00</t>
  </si>
  <si>
    <t>063K  :851212:00:------:--</t>
  </si>
  <si>
    <t>21:0541:000212</t>
  </si>
  <si>
    <t>21:0086:000179</t>
  </si>
  <si>
    <t>21:0086:000179:0001:0001:00</t>
  </si>
  <si>
    <t>0.49</t>
  </si>
  <si>
    <t>73.2</t>
  </si>
  <si>
    <t>063K  :851213:00:------:--</t>
  </si>
  <si>
    <t>21:0541:000213</t>
  </si>
  <si>
    <t>21:0086:000180</t>
  </si>
  <si>
    <t>21:0086:000180:0001:0001:00</t>
  </si>
  <si>
    <t>67.6</t>
  </si>
  <si>
    <t>063K  :851214:00:------:--</t>
  </si>
  <si>
    <t>21:0541:000214</t>
  </si>
  <si>
    <t>21:0086:000181</t>
  </si>
  <si>
    <t>21:0086:000181:0001:0001:00</t>
  </si>
  <si>
    <t>10.6</t>
  </si>
  <si>
    <t>880</t>
  </si>
  <si>
    <t>063K  :851215:00:------:--</t>
  </si>
  <si>
    <t>21:0541:000215</t>
  </si>
  <si>
    <t>21:0086:000182</t>
  </si>
  <si>
    <t>21:0086:000182:0001:0001:00</t>
  </si>
  <si>
    <t>8.2</t>
  </si>
  <si>
    <t>770</t>
  </si>
  <si>
    <t>063K  :851216:00:------:--</t>
  </si>
  <si>
    <t>21:0541:000216</t>
  </si>
  <si>
    <t>21:0086:000183</t>
  </si>
  <si>
    <t>21:0086:000183:0001:0001:00</t>
  </si>
  <si>
    <t>063K  :851217:00:------:--</t>
  </si>
  <si>
    <t>21:0541:000217</t>
  </si>
  <si>
    <t>21:0086:000184</t>
  </si>
  <si>
    <t>21:0086:000184:0001:0001:00</t>
  </si>
  <si>
    <t>325</t>
  </si>
  <si>
    <t>0.53</t>
  </si>
  <si>
    <t>75.6</t>
  </si>
  <si>
    <t>063K  :851218:00:------:--</t>
  </si>
  <si>
    <t>21:0541:000218</t>
  </si>
  <si>
    <t>21:0086:000185</t>
  </si>
  <si>
    <t>21:0086:000185:0001:0001:00</t>
  </si>
  <si>
    <t>57.4</t>
  </si>
  <si>
    <t>063K  :851219:00:------:--</t>
  </si>
  <si>
    <t>21:0541:000219</t>
  </si>
  <si>
    <t>21:0086:000186</t>
  </si>
  <si>
    <t>21:0086:000186:0001:0001:00</t>
  </si>
  <si>
    <t>195</t>
  </si>
  <si>
    <t>063K  :851220:00:------:--</t>
  </si>
  <si>
    <t>21:0541:000220</t>
  </si>
  <si>
    <t>21:0086:000187</t>
  </si>
  <si>
    <t>21:0086:000187:0001:0001:00</t>
  </si>
  <si>
    <t>98</t>
  </si>
  <si>
    <t>64.8</t>
  </si>
  <si>
    <t>063K  :851221:80:851222:10</t>
  </si>
  <si>
    <t>21:0541:000221</t>
  </si>
  <si>
    <t>21:0086:000188</t>
  </si>
  <si>
    <t>21:0086:000188:0001:0001:02</t>
  </si>
  <si>
    <t>435</t>
  </si>
  <si>
    <t>59.2</t>
  </si>
  <si>
    <t>063K  :851222:10:------:--</t>
  </si>
  <si>
    <t>21:0541:000222</t>
  </si>
  <si>
    <t>21:0086:000188:0001:0001:01</t>
  </si>
  <si>
    <t>063K  :851223:20:851222:10</t>
  </si>
  <si>
    <t>21:0541:000223</t>
  </si>
  <si>
    <t>21:0086:000188:0002:0001:00</t>
  </si>
  <si>
    <t>063K  :851224:00:------:--</t>
  </si>
  <si>
    <t>21:0541:000224</t>
  </si>
  <si>
    <t>21:0086:000189</t>
  </si>
  <si>
    <t>21:0086:000189:0001:0001:00</t>
  </si>
  <si>
    <t>590</t>
  </si>
  <si>
    <t>063K  :851225:00:------:--</t>
  </si>
  <si>
    <t>21:0541:000225</t>
  </si>
  <si>
    <t>21:0086:000190</t>
  </si>
  <si>
    <t>21:0086:000190:0001:0001:00</t>
  </si>
  <si>
    <t>15.6</t>
  </si>
  <si>
    <t>063K  :851226:00:------:--</t>
  </si>
  <si>
    <t>21:0541:000226</t>
  </si>
  <si>
    <t>21:0086:000191</t>
  </si>
  <si>
    <t>21:0086:000191:0001:0001:00</t>
  </si>
  <si>
    <t>75.2</t>
  </si>
  <si>
    <t>063K  :851227:00:------:--</t>
  </si>
  <si>
    <t>21:0541:000227</t>
  </si>
  <si>
    <t>21:0086:000192</t>
  </si>
  <si>
    <t>21:0086:000192:0001:0001:00</t>
  </si>
  <si>
    <t>17.6</t>
  </si>
  <si>
    <t>063K  :851228:00:------:--</t>
  </si>
  <si>
    <t>21:0541:000228</t>
  </si>
  <si>
    <t>21:0086:000193</t>
  </si>
  <si>
    <t>21:0086:000193:0001:0001:00</t>
  </si>
  <si>
    <t>0.86</t>
  </si>
  <si>
    <t>063K  :851229:00:------:--</t>
  </si>
  <si>
    <t>21:0541:000229</t>
  </si>
  <si>
    <t>21:0086:000194</t>
  </si>
  <si>
    <t>21:0086:000194:0001:0001:00</t>
  </si>
  <si>
    <t>0.59</t>
  </si>
  <si>
    <t>53.8</t>
  </si>
  <si>
    <t>063K  :851230:00:------:--</t>
  </si>
  <si>
    <t>21:0541:000230</t>
  </si>
  <si>
    <t>21:0086:000195</t>
  </si>
  <si>
    <t>21:0086:000195:0001:0001:00</t>
  </si>
  <si>
    <t>063K  :851231:00:------:--</t>
  </si>
  <si>
    <t>21:0541:000231</t>
  </si>
  <si>
    <t>21:0086:000196</t>
  </si>
  <si>
    <t>21:0086:000196:0001:0001:00</t>
  </si>
  <si>
    <t>38.6</t>
  </si>
  <si>
    <t>063K  :851232:00:------:--</t>
  </si>
  <si>
    <t>21:0541:000232</t>
  </si>
  <si>
    <t>21:0086:000197</t>
  </si>
  <si>
    <t>21:0086:000197:0001:0001:00</t>
  </si>
  <si>
    <t>19.8</t>
  </si>
  <si>
    <t>063K  :851233:00:------:--</t>
  </si>
  <si>
    <t>21:0541:000233</t>
  </si>
  <si>
    <t>21:0086:000198</t>
  </si>
  <si>
    <t>21:0086:000198:0001:0001:00</t>
  </si>
  <si>
    <t>555</t>
  </si>
  <si>
    <t>18.2</t>
  </si>
  <si>
    <t>063K  :851234:00:------:--</t>
  </si>
  <si>
    <t>21:0541:000234</t>
  </si>
  <si>
    <t>21:0086:000199</t>
  </si>
  <si>
    <t>21:0086:000199:0001:0001:00</t>
  </si>
  <si>
    <t>063K  :851235:00:------:--</t>
  </si>
  <si>
    <t>21:0541:000235</t>
  </si>
  <si>
    <t>21:0086:000200</t>
  </si>
  <si>
    <t>21:0086:000200:0001:0001:00</t>
  </si>
  <si>
    <t>17.2</t>
  </si>
  <si>
    <t>063K  :851236:9M:------:--</t>
  </si>
  <si>
    <t>21:0541:000236</t>
  </si>
  <si>
    <t>063K  :851237:00:------:--</t>
  </si>
  <si>
    <t>21:0541:000237</t>
  </si>
  <si>
    <t>21:0086:000201</t>
  </si>
  <si>
    <t>21:0086:000201:0001:0001:00</t>
  </si>
  <si>
    <t>525</t>
  </si>
  <si>
    <t>063K  :851238:00:------:--</t>
  </si>
  <si>
    <t>21:0541:000238</t>
  </si>
  <si>
    <t>21:0086:000202</t>
  </si>
  <si>
    <t>21:0086:000202:0001:0001:00</t>
  </si>
  <si>
    <t>063K  :851239:00:------:--</t>
  </si>
  <si>
    <t>21:0541:000239</t>
  </si>
  <si>
    <t>21:0086:000203</t>
  </si>
  <si>
    <t>21:0086:000203:0001:0001:00</t>
  </si>
  <si>
    <t>0.35</t>
  </si>
  <si>
    <t>69.2</t>
  </si>
  <si>
    <t>063K  :851240:00:------:--</t>
  </si>
  <si>
    <t>21:0541:000240</t>
  </si>
  <si>
    <t>21:0086:000204</t>
  </si>
  <si>
    <t>21:0086:000204:0001:0001:00</t>
  </si>
  <si>
    <t>063K  :851241:80:851242:10</t>
  </si>
  <si>
    <t>21:0541:000241</t>
  </si>
  <si>
    <t>21:0086:000205</t>
  </si>
  <si>
    <t>21:0086:000205:0001:0001:02</t>
  </si>
  <si>
    <t>063K  :851242:10:------:--</t>
  </si>
  <si>
    <t>21:0541:000242</t>
  </si>
  <si>
    <t>21:0086:000205:0001:0001:01</t>
  </si>
  <si>
    <t>65.6</t>
  </si>
  <si>
    <t>063K  :851243:20:851242:10</t>
  </si>
  <si>
    <t>21:0541:000243</t>
  </si>
  <si>
    <t>21:0086:000205:0002:0001:00</t>
  </si>
  <si>
    <t>063K  :851244:00:------:--</t>
  </si>
  <si>
    <t>21:0541:000244</t>
  </si>
  <si>
    <t>21:0086:000206</t>
  </si>
  <si>
    <t>21:0086:000206:0001:0001:00</t>
  </si>
  <si>
    <t>0.83</t>
  </si>
  <si>
    <t>063K  :851245:00:------:--</t>
  </si>
  <si>
    <t>21:0541:000245</t>
  </si>
  <si>
    <t>21:0086:000207</t>
  </si>
  <si>
    <t>21:0086:000207:0001:0001:00</t>
  </si>
  <si>
    <t>063K  :851246:00:------:--</t>
  </si>
  <si>
    <t>21:0541:000246</t>
  </si>
  <si>
    <t>21:0086:000208</t>
  </si>
  <si>
    <t>21:0086:000208:0001:0001:00</t>
  </si>
  <si>
    <t>063K  :851247:00:------:--</t>
  </si>
  <si>
    <t>21:0541:000247</t>
  </si>
  <si>
    <t>21:0086:000209</t>
  </si>
  <si>
    <t>21:0086:000209:0001:0001:00</t>
  </si>
  <si>
    <t>063K  :851248:00:------:--</t>
  </si>
  <si>
    <t>21:0541:000248</t>
  </si>
  <si>
    <t>21:0086:000210</t>
  </si>
  <si>
    <t>21:0086:000210:0001:0001:00</t>
  </si>
  <si>
    <t>43.6</t>
  </si>
  <si>
    <t>063K  :851249:00:------:--</t>
  </si>
  <si>
    <t>21:0541:000249</t>
  </si>
  <si>
    <t>21:0086:000211</t>
  </si>
  <si>
    <t>21:0086:000211:0001:0001:00</t>
  </si>
  <si>
    <t>535</t>
  </si>
  <si>
    <t>063K  :851250:00:------:--</t>
  </si>
  <si>
    <t>21:0541:000250</t>
  </si>
  <si>
    <t>21:0086:000212</t>
  </si>
  <si>
    <t>21:0086:000212:0001:0001:00</t>
  </si>
  <si>
    <t>26.6</t>
  </si>
  <si>
    <t>063K  :851251:00:------:--</t>
  </si>
  <si>
    <t>21:0541:000251</t>
  </si>
  <si>
    <t>21:0086:000213</t>
  </si>
  <si>
    <t>21:0086:000213:0001:0001:00</t>
  </si>
  <si>
    <t>063K  :851252:00:------:--</t>
  </si>
  <si>
    <t>21:0541:000252</t>
  </si>
  <si>
    <t>21:0086:000214</t>
  </si>
  <si>
    <t>21:0086:000214:0001:0001:00</t>
  </si>
  <si>
    <t>625</t>
  </si>
  <si>
    <t>063K  :851253:00:------:--</t>
  </si>
  <si>
    <t>21:0541:000253</t>
  </si>
  <si>
    <t>21:0086:000215</t>
  </si>
  <si>
    <t>21:0086:000215:0001:0001:00</t>
  </si>
  <si>
    <t>063K  :851254:00:------:--</t>
  </si>
  <si>
    <t>21:0541:000254</t>
  </si>
  <si>
    <t>21:0086:000216</t>
  </si>
  <si>
    <t>21:0086:000216:0001:0001:00</t>
  </si>
  <si>
    <t>0.52</t>
  </si>
  <si>
    <t>54.8</t>
  </si>
  <si>
    <t>063K  :851255:00:------:--</t>
  </si>
  <si>
    <t>21:0541:000255</t>
  </si>
  <si>
    <t>21:0086:000217</t>
  </si>
  <si>
    <t>21:0086:000217:0001:0001:00</t>
  </si>
  <si>
    <t>0.34</t>
  </si>
  <si>
    <t>76.6</t>
  </si>
  <si>
    <t>063K  :851256:00:------:--</t>
  </si>
  <si>
    <t>21:0541:000256</t>
  </si>
  <si>
    <t>21:0086:000218</t>
  </si>
  <si>
    <t>21:0086:000218:0001:0001:00</t>
  </si>
  <si>
    <t>57.8</t>
  </si>
  <si>
    <t>063K  :851257:00:------:--</t>
  </si>
  <si>
    <t>21:0541:000257</t>
  </si>
  <si>
    <t>21:0086:000219</t>
  </si>
  <si>
    <t>21:0086:000219:0001:0001:00</t>
  </si>
  <si>
    <t>72.6</t>
  </si>
  <si>
    <t>063K  :851258:00:------:--</t>
  </si>
  <si>
    <t>21:0541:000258</t>
  </si>
  <si>
    <t>21:0086:000220</t>
  </si>
  <si>
    <t>21:0086:000220:0001:0001:00</t>
  </si>
  <si>
    <t>58.4</t>
  </si>
  <si>
    <t>063K  :851259:00:------:--</t>
  </si>
  <si>
    <t>21:0541:000259</t>
  </si>
  <si>
    <t>21:0086:000221</t>
  </si>
  <si>
    <t>21:0086:000221:0001:0001:00</t>
  </si>
  <si>
    <t>063K  :851260:9M:------:--</t>
  </si>
  <si>
    <t>21:0541:000260</t>
  </si>
  <si>
    <t>063K  :851261:80:851262:10</t>
  </si>
  <si>
    <t>21:0541:000261</t>
  </si>
  <si>
    <t>21:0086:000222</t>
  </si>
  <si>
    <t>21:0086:000222:0001:0001:02</t>
  </si>
  <si>
    <t>063K  :851262:10:------:--</t>
  </si>
  <si>
    <t>21:0541:000262</t>
  </si>
  <si>
    <t>21:0086:000222:0001:0001:01</t>
  </si>
  <si>
    <t>063K  :851263:20:851262:10</t>
  </si>
  <si>
    <t>21:0541:000263</t>
  </si>
  <si>
    <t>21:0086:000222:0002:0001:00</t>
  </si>
  <si>
    <t>87.6</t>
  </si>
  <si>
    <t>063K  :851264:00:------:--</t>
  </si>
  <si>
    <t>21:0541:000264</t>
  </si>
  <si>
    <t>21:0086:000223</t>
  </si>
  <si>
    <t>21:0086:000223:0001:0001:00</t>
  </si>
  <si>
    <t>0.12</t>
  </si>
  <si>
    <t>52.6</t>
  </si>
  <si>
    <t>063K  :851265:9R:------:--</t>
  </si>
  <si>
    <t>21:0541:000265</t>
  </si>
  <si>
    <t>25.2</t>
  </si>
  <si>
    <t>30.5</t>
  </si>
  <si>
    <t>063K  :851266:00:------:--</t>
  </si>
  <si>
    <t>21:0541:000266</t>
  </si>
  <si>
    <t>21:0086:000224</t>
  </si>
  <si>
    <t>21:0086:000224:0001:0001:00</t>
  </si>
  <si>
    <t>16.8</t>
  </si>
  <si>
    <t>32.3</t>
  </si>
  <si>
    <t>063K  :851267:00:------:--</t>
  </si>
  <si>
    <t>21:0541:000267</t>
  </si>
  <si>
    <t>21:0086:000225</t>
  </si>
  <si>
    <t>21:0086:000225:0001:0001:00</t>
  </si>
  <si>
    <t>0.37</t>
  </si>
  <si>
    <t>063K  :851268:00:------:--</t>
  </si>
  <si>
    <t>21:0541:000268</t>
  </si>
  <si>
    <t>21:0086:000226</t>
  </si>
  <si>
    <t>21:0086:000226:0001:0001:00</t>
  </si>
  <si>
    <t>31.2</t>
  </si>
  <si>
    <t>063K  :851269:00:------:--</t>
  </si>
  <si>
    <t>21:0541:000269</t>
  </si>
  <si>
    <t>21:0086:000227</t>
  </si>
  <si>
    <t>21:0086:000227:0001:0001:00</t>
  </si>
  <si>
    <t>24.6</t>
  </si>
  <si>
    <t>063K  :851270:00:------:--</t>
  </si>
  <si>
    <t>21:0541:000270</t>
  </si>
  <si>
    <t>21:0086:000228</t>
  </si>
  <si>
    <t>21:0086:000228:0001:0001:00</t>
  </si>
  <si>
    <t>063K  :851271:00:------:--</t>
  </si>
  <si>
    <t>21:0541:000271</t>
  </si>
  <si>
    <t>21:0086:000229</t>
  </si>
  <si>
    <t>21:0086:000229:0001:0001:00</t>
  </si>
  <si>
    <t>063K  :851272:00:------:--</t>
  </si>
  <si>
    <t>21:0541:000272</t>
  </si>
  <si>
    <t>21:0086:000230</t>
  </si>
  <si>
    <t>21:0086:000230:0001:0001:00</t>
  </si>
  <si>
    <t>645</t>
  </si>
  <si>
    <t>22.4</t>
  </si>
  <si>
    <t>063K  :851273:00:------:--</t>
  </si>
  <si>
    <t>21:0541:000273</t>
  </si>
  <si>
    <t>21:0086:000231</t>
  </si>
  <si>
    <t>21:0086:000231:0001:0001:00</t>
  </si>
  <si>
    <t>063K  :851274:00:------:--</t>
  </si>
  <si>
    <t>21:0541:000274</t>
  </si>
  <si>
    <t>21:0086:000232</t>
  </si>
  <si>
    <t>21:0086:000232:0001:0001:00</t>
  </si>
  <si>
    <t>063K  :851275:00:------:--</t>
  </si>
  <si>
    <t>21:0541:000275</t>
  </si>
  <si>
    <t>21:0086:000233</t>
  </si>
  <si>
    <t>21:0086:000233:0001:0001:00</t>
  </si>
  <si>
    <t>355</t>
  </si>
  <si>
    <t>063K  :851276:00:------:--</t>
  </si>
  <si>
    <t>21:0541:000276</t>
  </si>
  <si>
    <t>21:0086:000234</t>
  </si>
  <si>
    <t>21:0086:000234:0001:0001:00</t>
  </si>
  <si>
    <t>063K  :851277:00:------:--</t>
  </si>
  <si>
    <t>21:0541:000277</t>
  </si>
  <si>
    <t>21:0086:000235</t>
  </si>
  <si>
    <t>21:0086:000235:0001:0001:00</t>
  </si>
  <si>
    <t>19.6</t>
  </si>
  <si>
    <t>063K  :851278:00:------:--</t>
  </si>
  <si>
    <t>21:0541:000278</t>
  </si>
  <si>
    <t>21:0086:000236</t>
  </si>
  <si>
    <t>21:0086:000236:0001:0001:00</t>
  </si>
  <si>
    <t>32.2</t>
  </si>
  <si>
    <t>063K  :851279:00:------:--</t>
  </si>
  <si>
    <t>21:0541:000279</t>
  </si>
  <si>
    <t>21:0086:000237</t>
  </si>
  <si>
    <t>21:0086:000237:0001:0001:00</t>
  </si>
  <si>
    <t>665</t>
  </si>
  <si>
    <t>73</t>
  </si>
  <si>
    <t>20.6</t>
  </si>
  <si>
    <t>063K  :851280:00:------:--</t>
  </si>
  <si>
    <t>21:0541:000280</t>
  </si>
  <si>
    <t>21:0086:000238</t>
  </si>
  <si>
    <t>21:0086:000238:0001:0001:00</t>
  </si>
  <si>
    <t>063K  :851281:80:851283:20</t>
  </si>
  <si>
    <t>21:0541:000281</t>
  </si>
  <si>
    <t>21:0086:000239</t>
  </si>
  <si>
    <t>21:0086:000239:0002:0001:02</t>
  </si>
  <si>
    <t>063K  :851282:10:------:--</t>
  </si>
  <si>
    <t>21:0541:000282</t>
  </si>
  <si>
    <t>21:0086:000239:0001:0001:00</t>
  </si>
  <si>
    <t>0.61</t>
  </si>
  <si>
    <t>71.6</t>
  </si>
  <si>
    <t>063K  :851283:20:851282:10</t>
  </si>
  <si>
    <t>21:0541:000283</t>
  </si>
  <si>
    <t>21:0086:000239:0002:0001:01</t>
  </si>
  <si>
    <t>063K  :851284:00:------:--</t>
  </si>
  <si>
    <t>21:0541:000284</t>
  </si>
  <si>
    <t>21:0086:000240</t>
  </si>
  <si>
    <t>21:0086:000240:0001:0001:00</t>
  </si>
  <si>
    <t>063K  :851285:00:------:--</t>
  </si>
  <si>
    <t>21:0541:000285</t>
  </si>
  <si>
    <t>21:0086:000241</t>
  </si>
  <si>
    <t>21:0086:000241:0001:0001:00</t>
  </si>
  <si>
    <t>52.8</t>
  </si>
  <si>
    <t>063K  :851286:00:------:--</t>
  </si>
  <si>
    <t>21:0541:000286</t>
  </si>
  <si>
    <t>21:0086:000242</t>
  </si>
  <si>
    <t>21:0086:000242:0001:0001:00</t>
  </si>
  <si>
    <t>063K  :851287:00:------:--</t>
  </si>
  <si>
    <t>21:0541:000287</t>
  </si>
  <si>
    <t>21:0086:000243</t>
  </si>
  <si>
    <t>21:0086:000243:0001:0001:00</t>
  </si>
  <si>
    <t>30.8</t>
  </si>
  <si>
    <t>063K  :851288:9P:------:--</t>
  </si>
  <si>
    <t>21:0541:000288</t>
  </si>
  <si>
    <t>22.2</t>
  </si>
  <si>
    <t>063K  :851289:00:------:--</t>
  </si>
  <si>
    <t>21:0541:000289</t>
  </si>
  <si>
    <t>21:0086:000244</t>
  </si>
  <si>
    <t>21:0086:000244:0001:0001:00</t>
  </si>
  <si>
    <t>063K  :851290:00:------:--</t>
  </si>
  <si>
    <t>21:0541:000290</t>
  </si>
  <si>
    <t>21:0086:000245</t>
  </si>
  <si>
    <t>21:0086:000245:0001:0001:00</t>
  </si>
  <si>
    <t>935</t>
  </si>
  <si>
    <t>9.4</t>
  </si>
  <si>
    <t>660</t>
  </si>
  <si>
    <t>063K  :851291:00:------:--</t>
  </si>
  <si>
    <t>21:0541:000291</t>
  </si>
  <si>
    <t>21:0086:000246</t>
  </si>
  <si>
    <t>21:0086:000246:0001:0001:00</t>
  </si>
  <si>
    <t>063K  :851292:00:------:--</t>
  </si>
  <si>
    <t>21:0541:000292</t>
  </si>
  <si>
    <t>21:0086:000247</t>
  </si>
  <si>
    <t>21:0086:000247:0001:0001:00</t>
  </si>
  <si>
    <t>34.6</t>
  </si>
  <si>
    <t>063K  :851293:00:------:--</t>
  </si>
  <si>
    <t>21:0541:000293</t>
  </si>
  <si>
    <t>21:0086:000248</t>
  </si>
  <si>
    <t>21:0086:000248:0001:0001:00</t>
  </si>
  <si>
    <t>0.43</t>
  </si>
  <si>
    <t>80.8</t>
  </si>
  <si>
    <t>063K  :851294:00:------:--</t>
  </si>
  <si>
    <t>21:0541:000294</t>
  </si>
  <si>
    <t>21:0086:000249</t>
  </si>
  <si>
    <t>21:0086:000249:0001:0001:00</t>
  </si>
  <si>
    <t>063K  :851295:00:------:--</t>
  </si>
  <si>
    <t>21:0541:000295</t>
  </si>
  <si>
    <t>21:0086:000250</t>
  </si>
  <si>
    <t>21:0086:000250:0001:0001:00</t>
  </si>
  <si>
    <t>063K  :851296:00:------:--</t>
  </si>
  <si>
    <t>21:0541:000296</t>
  </si>
  <si>
    <t>21:0086:000251</t>
  </si>
  <si>
    <t>21:0086:000251:0001:0001:00</t>
  </si>
  <si>
    <t>16.2</t>
  </si>
  <si>
    <t>063K  :851297:00:------:--</t>
  </si>
  <si>
    <t>21:0541:000297</t>
  </si>
  <si>
    <t>21:0086:000252</t>
  </si>
  <si>
    <t>21:0086:000252:0001:0001:00</t>
  </si>
  <si>
    <t>063K  :851298:00:------:--</t>
  </si>
  <si>
    <t>21:0541:000298</t>
  </si>
  <si>
    <t>21:0086:000253</t>
  </si>
  <si>
    <t>21:0086:000253:0001:0001:00</t>
  </si>
  <si>
    <t>063K  :851299:00:------:--</t>
  </si>
  <si>
    <t>21:0541:000299</t>
  </si>
  <si>
    <t>21:0086:000254</t>
  </si>
  <si>
    <t>21:0086:000254:0001:0001:00</t>
  </si>
  <si>
    <t>66.2</t>
  </si>
  <si>
    <t>063K  :851300:00:------:--</t>
  </si>
  <si>
    <t>21:0541:000300</t>
  </si>
  <si>
    <t>21:0086:000255</t>
  </si>
  <si>
    <t>21:0086:000255:0001:0001:00</t>
  </si>
  <si>
    <t>0.58</t>
  </si>
  <si>
    <t>063K  :851301:80:851304:20</t>
  </si>
  <si>
    <t>21:0541:000301</t>
  </si>
  <si>
    <t>21:0086:000257</t>
  </si>
  <si>
    <t>21:0086:000257:0002:0001:02</t>
  </si>
  <si>
    <t>063K  :851302:00:------:--</t>
  </si>
  <si>
    <t>21:0541:000302</t>
  </si>
  <si>
    <t>21:0086:000256</t>
  </si>
  <si>
    <t>21:0086:000256:0001:0001:00</t>
  </si>
  <si>
    <t>61.6</t>
  </si>
  <si>
    <t>063K  :851303:10:------:--</t>
  </si>
  <si>
    <t>21:0541:000303</t>
  </si>
  <si>
    <t>21:0086:000257:0001:0001:00</t>
  </si>
  <si>
    <t>69.4</t>
  </si>
  <si>
    <t>063K  :851304:20:851303:10</t>
  </si>
  <si>
    <t>21:0541:000304</t>
  </si>
  <si>
    <t>21:0086:000257:0002:0001:01</t>
  </si>
  <si>
    <t>063K  :851305:00:------:--</t>
  </si>
  <si>
    <t>21:0541:000305</t>
  </si>
  <si>
    <t>21:0086:000258</t>
  </si>
  <si>
    <t>21:0086:000258:0001:0001:00</t>
  </si>
  <si>
    <t>063K  :851306:00:------:--</t>
  </si>
  <si>
    <t>21:0541:000306</t>
  </si>
  <si>
    <t>21:0086:000259</t>
  </si>
  <si>
    <t>21:0086:000259:0001:0001:00</t>
  </si>
  <si>
    <t>063K  :851307:00:------:--</t>
  </si>
  <si>
    <t>21:0541:000307</t>
  </si>
  <si>
    <t>21:0086:000260</t>
  </si>
  <si>
    <t>21:0086:000260:0001:0001:00</t>
  </si>
  <si>
    <t>27.8</t>
  </si>
  <si>
    <t>063K  :851308:00:------:--</t>
  </si>
  <si>
    <t>21:0541:000308</t>
  </si>
  <si>
    <t>21:0086:000261</t>
  </si>
  <si>
    <t>21:0086:000261:0001:0001:00</t>
  </si>
  <si>
    <t>575</t>
  </si>
  <si>
    <t>063K  :851309:9R:------:--</t>
  </si>
  <si>
    <t>21:0541:000309</t>
  </si>
  <si>
    <t>22.5</t>
  </si>
  <si>
    <t>063K  :851310:00:------:--</t>
  </si>
  <si>
    <t>21:0541:000310</t>
  </si>
  <si>
    <t>21:0086:000262</t>
  </si>
  <si>
    <t>21:0086:000262:0001:0001:00</t>
  </si>
  <si>
    <t>063K  :851311:00:------:--</t>
  </si>
  <si>
    <t>21:0541:000311</t>
  </si>
  <si>
    <t>21:0086:000263</t>
  </si>
  <si>
    <t>21:0086:000263:0001:0001:00</t>
  </si>
  <si>
    <t>063K  :851312:00:------:--</t>
  </si>
  <si>
    <t>21:0541:000312</t>
  </si>
  <si>
    <t>21:0086:000264</t>
  </si>
  <si>
    <t>21:0086:000264:0001:0001:00</t>
  </si>
  <si>
    <t>24.8</t>
  </si>
  <si>
    <t>063K  :851313:00:------:--</t>
  </si>
  <si>
    <t>21:0541:000313</t>
  </si>
  <si>
    <t>21:0086:000265</t>
  </si>
  <si>
    <t>21:0086:000265:0001:0001:00</t>
  </si>
  <si>
    <t>063K  :851314:00:------:--</t>
  </si>
  <si>
    <t>21:0541:000314</t>
  </si>
  <si>
    <t>21:0086:000266</t>
  </si>
  <si>
    <t>21:0086:000266:0001:0001:00</t>
  </si>
  <si>
    <t>063K  :851315:00:------:--</t>
  </si>
  <si>
    <t>21:0541:000315</t>
  </si>
  <si>
    <t>21:0086:000267</t>
  </si>
  <si>
    <t>21:0086:000267:0001:0001:00</t>
  </si>
  <si>
    <t>063K  :851316:00:------:--</t>
  </si>
  <si>
    <t>21:0541:000316</t>
  </si>
  <si>
    <t>21:0086:000268</t>
  </si>
  <si>
    <t>21:0086:000268:0001:0001:00</t>
  </si>
  <si>
    <t>063K  :851317:00:------:--</t>
  </si>
  <si>
    <t>21:0541:000317</t>
  </si>
  <si>
    <t>21:0086:000269</t>
  </si>
  <si>
    <t>21:0086:000269:0001:0001:00</t>
  </si>
  <si>
    <t>063K  :851318:00:------:--</t>
  </si>
  <si>
    <t>21:0541:000318</t>
  </si>
  <si>
    <t>21:0086:000270</t>
  </si>
  <si>
    <t>21:0086:000270:0001:0001:00</t>
  </si>
  <si>
    <t>16.6</t>
  </si>
  <si>
    <t>063K  :851319:00:------:--</t>
  </si>
  <si>
    <t>21:0541:000319</t>
  </si>
  <si>
    <t>21:0086:000271</t>
  </si>
  <si>
    <t>21:0086:000271:0001:0001:00</t>
  </si>
  <si>
    <t>063K  :851320:00:------:--</t>
  </si>
  <si>
    <t>21:0541:000320</t>
  </si>
  <si>
    <t>21:0086:000272</t>
  </si>
  <si>
    <t>21:0086:000272:0001:0001:00</t>
  </si>
  <si>
    <t>063K  :851321:80:851322:10</t>
  </si>
  <si>
    <t>21:0541:000321</t>
  </si>
  <si>
    <t>21:0086:000273</t>
  </si>
  <si>
    <t>21:0086:000273:0001:0001:02</t>
  </si>
  <si>
    <t>84.4</t>
  </si>
  <si>
    <t>063K  :851322:10:------:--</t>
  </si>
  <si>
    <t>21:0541:000322</t>
  </si>
  <si>
    <t>21:0086:000273:0001:0001:01</t>
  </si>
  <si>
    <t>84.8</t>
  </si>
  <si>
    <t>063K  :851323:20:851322:10</t>
  </si>
  <si>
    <t>21:0541:000323</t>
  </si>
  <si>
    <t>21:0086:000273:0002:0001:00</t>
  </si>
  <si>
    <t>063K  :851324:9R:------:--</t>
  </si>
  <si>
    <t>21:0541:000324</t>
  </si>
  <si>
    <t>136</t>
  </si>
  <si>
    <t>28.1</t>
  </si>
  <si>
    <t>063K  :851325:00:------:--</t>
  </si>
  <si>
    <t>21:0541:000325</t>
  </si>
  <si>
    <t>21:0086:000274</t>
  </si>
  <si>
    <t>21:0086:000274:0001:0001:00</t>
  </si>
  <si>
    <t>0.69</t>
  </si>
  <si>
    <t>063K  :851326:00:------:--</t>
  </si>
  <si>
    <t>21:0541:000326</t>
  </si>
  <si>
    <t>21:0086:000275</t>
  </si>
  <si>
    <t>21:0086:000275:0001:0001:00</t>
  </si>
  <si>
    <t>063K  :851327:00:------:--</t>
  </si>
  <si>
    <t>21:0541:000327</t>
  </si>
  <si>
    <t>21:0086:000276</t>
  </si>
  <si>
    <t>21:0086:000276:0001:0001:00</t>
  </si>
  <si>
    <t>063K  :851328:00:------:--</t>
  </si>
  <si>
    <t>21:0541:000328</t>
  </si>
  <si>
    <t>21:0086:000277</t>
  </si>
  <si>
    <t>21:0086:000277:0001:0001:00</t>
  </si>
  <si>
    <t>18.4</t>
  </si>
  <si>
    <t>063K  :851329:00:------:--</t>
  </si>
  <si>
    <t>21:0541:000329</t>
  </si>
  <si>
    <t>21:0086:000278</t>
  </si>
  <si>
    <t>21:0086:000278:0001:0001:00</t>
  </si>
  <si>
    <t>063K  :851330:00:------:--</t>
  </si>
  <si>
    <t>21:0541:000330</t>
  </si>
  <si>
    <t>21:0086:000279</t>
  </si>
  <si>
    <t>21:0086:000279:0001:0001:00</t>
  </si>
  <si>
    <t>063K  :851331:00:------:--</t>
  </si>
  <si>
    <t>21:0541:000331</t>
  </si>
  <si>
    <t>21:0086:000280</t>
  </si>
  <si>
    <t>21:0086:000280:0001:0001:00</t>
  </si>
  <si>
    <t>800</t>
  </si>
  <si>
    <t>063K  :851332:00:------:--</t>
  </si>
  <si>
    <t>21:0541:000332</t>
  </si>
  <si>
    <t>21:0086:000281</t>
  </si>
  <si>
    <t>21:0086:000281:0001:0001:00</t>
  </si>
  <si>
    <t>063K  :851333:00:------:--</t>
  </si>
  <si>
    <t>21:0541:000333</t>
  </si>
  <si>
    <t>21:0086:000282</t>
  </si>
  <si>
    <t>21:0086:000282:0001:0001:00</t>
  </si>
  <si>
    <t>063K  :851334:00:------:--</t>
  </si>
  <si>
    <t>21:0541:000334</t>
  </si>
  <si>
    <t>21:0086:000283</t>
  </si>
  <si>
    <t>21:0086:000283:0001:0001:00</t>
  </si>
  <si>
    <t>063K  :851335:00:------:--</t>
  </si>
  <si>
    <t>21:0541:000335</t>
  </si>
  <si>
    <t>21:0086:000284</t>
  </si>
  <si>
    <t>21:0086:000284:0001:0001:00</t>
  </si>
  <si>
    <t>063K  :851336:00:------:--</t>
  </si>
  <si>
    <t>21:0541:000336</t>
  </si>
  <si>
    <t>21:0086:000285</t>
  </si>
  <si>
    <t>21:0086:000285:0001:0001:00</t>
  </si>
  <si>
    <t>20.4</t>
  </si>
  <si>
    <t>063K  :851337:00:------:--</t>
  </si>
  <si>
    <t>21:0541:000337</t>
  </si>
  <si>
    <t>21:0086:000286</t>
  </si>
  <si>
    <t>21:0086:000286:0001:0001:00</t>
  </si>
  <si>
    <t>063K  :851338:00:------:--</t>
  </si>
  <si>
    <t>21:0541:000338</t>
  </si>
  <si>
    <t>21:0086:000287</t>
  </si>
  <si>
    <t>21:0086:000287:0001:0001:00</t>
  </si>
  <si>
    <t>35.8</t>
  </si>
  <si>
    <t>063K  :851339:00:------:--</t>
  </si>
  <si>
    <t>21:0541:000339</t>
  </si>
  <si>
    <t>21:0086:000288</t>
  </si>
  <si>
    <t>21:0086:000288:0001:0001:00</t>
  </si>
  <si>
    <t>063K  :851340:00:------:--</t>
  </si>
  <si>
    <t>21:0541:000340</t>
  </si>
  <si>
    <t>21:0086:000289</t>
  </si>
  <si>
    <t>21:0086:000289:0001:0001:00</t>
  </si>
  <si>
    <t>063K  :851341:80:851343:20</t>
  </si>
  <si>
    <t>21:0541:000341</t>
  </si>
  <si>
    <t>21:0086:000290</t>
  </si>
  <si>
    <t>21:0086:000290:0002:0001:02</t>
  </si>
  <si>
    <t>063K  :851342:10:------:--</t>
  </si>
  <si>
    <t>21:0541:000342</t>
  </si>
  <si>
    <t>21:0086:000290:0001:0001:00</t>
  </si>
  <si>
    <t>063K  :851343:20:851342:10</t>
  </si>
  <si>
    <t>21:0541:000343</t>
  </si>
  <si>
    <t>21:0086:000290:0002:0001:01</t>
  </si>
  <si>
    <t>063K  :851344:00:------:--</t>
  </si>
  <si>
    <t>21:0541:000344</t>
  </si>
  <si>
    <t>21:0086:000291</t>
  </si>
  <si>
    <t>21:0086:000291:0001:0001:00</t>
  </si>
  <si>
    <t>063K  :851345:9M:------:--</t>
  </si>
  <si>
    <t>21:0541:000345</t>
  </si>
  <si>
    <t>5.9</t>
  </si>
  <si>
    <t>063K  :851346:00:------:--</t>
  </si>
  <si>
    <t>21:0541:000346</t>
  </si>
  <si>
    <t>21:0086:000292</t>
  </si>
  <si>
    <t>21:0086:000292:0001:0001:00</t>
  </si>
  <si>
    <t>063K  :851347:00:------:--</t>
  </si>
  <si>
    <t>21:0541:000347</t>
  </si>
  <si>
    <t>21:0086:000293</t>
  </si>
  <si>
    <t>21:0086:000293:0001:0001:00</t>
  </si>
  <si>
    <t>705</t>
  </si>
  <si>
    <t>50.6</t>
  </si>
  <si>
    <t>063K  :851348:00:------:--</t>
  </si>
  <si>
    <t>21:0541:000348</t>
  </si>
  <si>
    <t>21:0086:000294</t>
  </si>
  <si>
    <t>21:0086:000294:0001:0001:00</t>
  </si>
  <si>
    <t>063K  :851349:00:------:--</t>
  </si>
  <si>
    <t>21:0541:000349</t>
  </si>
  <si>
    <t>21:0086:000295</t>
  </si>
  <si>
    <t>21:0086:000295:0001:0001:00</t>
  </si>
  <si>
    <t>063K  :851350:00:------:--</t>
  </si>
  <si>
    <t>21:0541:000350</t>
  </si>
  <si>
    <t>21:0086:000296</t>
  </si>
  <si>
    <t>21:0086:000296:0001:0001:00</t>
  </si>
  <si>
    <t>063K  :851351:00:------:--</t>
  </si>
  <si>
    <t>21:0541:000351</t>
  </si>
  <si>
    <t>21:0086:000297</t>
  </si>
  <si>
    <t>21:0086:000297:0001:0001:00</t>
  </si>
  <si>
    <t>063K  :851352:00:------:--</t>
  </si>
  <si>
    <t>21:0541:000352</t>
  </si>
  <si>
    <t>21:0086:000298</t>
  </si>
  <si>
    <t>21:0086:000298:0001:0001:00</t>
  </si>
  <si>
    <t>57.2</t>
  </si>
  <si>
    <t>063K  :851353:00:------:--</t>
  </si>
  <si>
    <t>21:0541:000353</t>
  </si>
  <si>
    <t>21:0086:000299</t>
  </si>
  <si>
    <t>21:0086:000299:0001:0001:00</t>
  </si>
  <si>
    <t>063K  :851354:00:------:--</t>
  </si>
  <si>
    <t>21:0541:000354</t>
  </si>
  <si>
    <t>21:0086:000300</t>
  </si>
  <si>
    <t>21:0086:000300:0001:0001:00</t>
  </si>
  <si>
    <t>0.66</t>
  </si>
  <si>
    <t>063K  :851355:00:------:--</t>
  </si>
  <si>
    <t>21:0541:000355</t>
  </si>
  <si>
    <t>21:0086:000301</t>
  </si>
  <si>
    <t>21:0086:000301:0001:0001:00</t>
  </si>
  <si>
    <t>063K  :851356:00:------:--</t>
  </si>
  <si>
    <t>21:0541:000356</t>
  </si>
  <si>
    <t>21:0086:000302</t>
  </si>
  <si>
    <t>21:0086:000302:0001:0001:00</t>
  </si>
  <si>
    <t>063K  :851357:00:------:--</t>
  </si>
  <si>
    <t>21:0541:000357</t>
  </si>
  <si>
    <t>21:0086:000303</t>
  </si>
  <si>
    <t>21:0086:000303:0001:0001:00</t>
  </si>
  <si>
    <t>063K  :851358:00:------:--</t>
  </si>
  <si>
    <t>21:0541:000358</t>
  </si>
  <si>
    <t>21:0086:000304</t>
  </si>
  <si>
    <t>21:0086:000304:0001:0001:00</t>
  </si>
  <si>
    <t>063K  :851359:00:------:--</t>
  </si>
  <si>
    <t>21:0541:000359</t>
  </si>
  <si>
    <t>21:0086:000305</t>
  </si>
  <si>
    <t>21:0086:000305:0001:0001:00</t>
  </si>
  <si>
    <t>0.48</t>
  </si>
  <si>
    <t>063K  :851360:00:------:--</t>
  </si>
  <si>
    <t>21:0541:000360</t>
  </si>
  <si>
    <t>21:0086:000306</t>
  </si>
  <si>
    <t>21:0086:000306:0001:0001:00</t>
  </si>
  <si>
    <t>86.6</t>
  </si>
  <si>
    <t>063K  :851361:80:851364:20</t>
  </si>
  <si>
    <t>21:0541:000361</t>
  </si>
  <si>
    <t>21:0086:000308</t>
  </si>
  <si>
    <t>21:0086:000308:0002:0001:02</t>
  </si>
  <si>
    <t>0.18</t>
  </si>
  <si>
    <t>063K  :851362:00:------:--</t>
  </si>
  <si>
    <t>21:0541:000362</t>
  </si>
  <si>
    <t>21:0086:000307</t>
  </si>
  <si>
    <t>21:0086:000307:0001:0001:00</t>
  </si>
  <si>
    <t>55.4</t>
  </si>
  <si>
    <t>063K  :851363:10:------:--</t>
  </si>
  <si>
    <t>21:0541:000363</t>
  </si>
  <si>
    <t>21:0086:000308:0001:0001:00</t>
  </si>
  <si>
    <t>063K  :851364:20:851363:10</t>
  </si>
  <si>
    <t>21:0541:000364</t>
  </si>
  <si>
    <t>21:0086:000308:0002:0001:01</t>
  </si>
  <si>
    <t>0.19</t>
  </si>
  <si>
    <t>83.8</t>
  </si>
  <si>
    <t>063K  :851365:00:------:--</t>
  </si>
  <si>
    <t>21:0541:000365</t>
  </si>
  <si>
    <t>21:0086:000309</t>
  </si>
  <si>
    <t>21:0086:000309:0001:0001:00</t>
  </si>
  <si>
    <t>81.6</t>
  </si>
  <si>
    <t>063K  :851366:00:------:--</t>
  </si>
  <si>
    <t>21:0541:000366</t>
  </si>
  <si>
    <t>21:0086:000310</t>
  </si>
  <si>
    <t>21:0086:000310:0001:0001:00</t>
  </si>
  <si>
    <t>063K  :851367:00:------:--</t>
  </si>
  <si>
    <t>21:0541:000367</t>
  </si>
  <si>
    <t>21:0086:000311</t>
  </si>
  <si>
    <t>21:0086:000311:0001:0001:00</t>
  </si>
  <si>
    <t>063K  :851368:00:------:--</t>
  </si>
  <si>
    <t>21:0541:000368</t>
  </si>
  <si>
    <t>21:0086:000312</t>
  </si>
  <si>
    <t>21:0086:000312:0001:0001:00</t>
  </si>
  <si>
    <t>063K  :851369:9M:------:--</t>
  </si>
  <si>
    <t>21:0541:000369</t>
  </si>
  <si>
    <t>063K  :851370:00:------:--</t>
  </si>
  <si>
    <t>21:0541:000370</t>
  </si>
  <si>
    <t>21:0086:000313</t>
  </si>
  <si>
    <t>21:0086:000313:0001:0001:00</t>
  </si>
  <si>
    <t>063K  :851371:00:------:--</t>
  </si>
  <si>
    <t>21:0541:000371</t>
  </si>
  <si>
    <t>21:0086:000314</t>
  </si>
  <si>
    <t>21:0086:000314:0001:0001:00</t>
  </si>
  <si>
    <t>063K  :851372:00:------:--</t>
  </si>
  <si>
    <t>21:0541:000372</t>
  </si>
  <si>
    <t>21:0086:000315</t>
  </si>
  <si>
    <t>21:0086:000315:0001:0001:00</t>
  </si>
  <si>
    <t>56.6</t>
  </si>
  <si>
    <t>063K  :851373:00:------:--</t>
  </si>
  <si>
    <t>21:0541:000373</t>
  </si>
  <si>
    <t>21:0086:000316</t>
  </si>
  <si>
    <t>21:0086:000316:0001:0001:00</t>
  </si>
  <si>
    <t>31.4</t>
  </si>
  <si>
    <t>063K  :851374:00:------:--</t>
  </si>
  <si>
    <t>21:0541:000374</t>
  </si>
  <si>
    <t>21:0086:000317</t>
  </si>
  <si>
    <t>21:0086:000317:0001:0001:00</t>
  </si>
  <si>
    <t>063K  :851375:00:------:--</t>
  </si>
  <si>
    <t>21:0541:000375</t>
  </si>
  <si>
    <t>21:0086:000318</t>
  </si>
  <si>
    <t>21:0086:000318:0001:0001:00</t>
  </si>
  <si>
    <t>0.36</t>
  </si>
  <si>
    <t>73.4</t>
  </si>
  <si>
    <t>063K  :851376:00:------:--</t>
  </si>
  <si>
    <t>21:0541:000376</t>
  </si>
  <si>
    <t>21:0086:000319</t>
  </si>
  <si>
    <t>21:0086:000319:0001:0001:00</t>
  </si>
  <si>
    <t>75.8</t>
  </si>
  <si>
    <t>063K  :851377:00:------:--</t>
  </si>
  <si>
    <t>21:0541:000377</t>
  </si>
  <si>
    <t>21:0086:000320</t>
  </si>
  <si>
    <t>21:0086:000320:0001:0001:00</t>
  </si>
  <si>
    <t>60.8</t>
  </si>
  <si>
    <t>7.5</t>
  </si>
  <si>
    <t>063K  :851378:00:------:--</t>
  </si>
  <si>
    <t>21:0541:000378</t>
  </si>
  <si>
    <t>21:0086:000321</t>
  </si>
  <si>
    <t>21:0086:000321:0001:0001:00</t>
  </si>
  <si>
    <t>063K  :851379:00:------:--</t>
  </si>
  <si>
    <t>21:0541:000379</t>
  </si>
  <si>
    <t>21:0086:000322</t>
  </si>
  <si>
    <t>21:0086:000322:0001:0001:00</t>
  </si>
  <si>
    <t>063K  :851380:00:------:--</t>
  </si>
  <si>
    <t>21:0541:000380</t>
  </si>
  <si>
    <t>21:0086:000323</t>
  </si>
  <si>
    <t>21:0086:000323:0001:0001:00</t>
  </si>
  <si>
    <t>063K  :851381:80:851383:10</t>
  </si>
  <si>
    <t>21:0541:000381</t>
  </si>
  <si>
    <t>21:0086:000325</t>
  </si>
  <si>
    <t>21:0086:000325:0001:0001:02</t>
  </si>
  <si>
    <t>063K  :851382:00:------:--</t>
  </si>
  <si>
    <t>21:0541:000382</t>
  </si>
  <si>
    <t>21:0086:000324</t>
  </si>
  <si>
    <t>21:0086:000324:0001:0001:00</t>
  </si>
  <si>
    <t>063K  :851383:10:------:--</t>
  </si>
  <si>
    <t>21:0541:000383</t>
  </si>
  <si>
    <t>21:0086:000325:0001:0001:01</t>
  </si>
  <si>
    <t>063K  :851384:20:851383:10</t>
  </si>
  <si>
    <t>21:0541:000384</t>
  </si>
  <si>
    <t>21:0086:000325:0002:0001:00</t>
  </si>
  <si>
    <t>063K  :851385:00:------:--</t>
  </si>
  <si>
    <t>21:0541:000385</t>
  </si>
  <si>
    <t>21:0086:000326</t>
  </si>
  <si>
    <t>21:0086:000326:0001:0001:00</t>
  </si>
  <si>
    <t>063K  :851386:00:------:--</t>
  </si>
  <si>
    <t>21:0541:000386</t>
  </si>
  <si>
    <t>21:0086:000327</t>
  </si>
  <si>
    <t>21:0086:000327:0001:0001:00</t>
  </si>
  <si>
    <t>063K  :851387:00:------:--</t>
  </si>
  <si>
    <t>21:0541:000387</t>
  </si>
  <si>
    <t>21:0086:000328</t>
  </si>
  <si>
    <t>21:0086:000328:0001:0001:00</t>
  </si>
  <si>
    <t>063K  :851388:00:------:--</t>
  </si>
  <si>
    <t>21:0541:000388</t>
  </si>
  <si>
    <t>21:0086:000329</t>
  </si>
  <si>
    <t>21:0086:000329:0001:0001:00</t>
  </si>
  <si>
    <t>960</t>
  </si>
  <si>
    <t>063K  :851389:00:------:--</t>
  </si>
  <si>
    <t>21:0541:000389</t>
  </si>
  <si>
    <t>21:0086:000330</t>
  </si>
  <si>
    <t>21:0086:000330:0001:0001:00</t>
  </si>
  <si>
    <t>43.4</t>
  </si>
  <si>
    <t>063K  :851390:00:------:--</t>
  </si>
  <si>
    <t>21:0541:000390</t>
  </si>
  <si>
    <t>21:0086:000331</t>
  </si>
  <si>
    <t>21:0086:000331:0001:0001:00</t>
  </si>
  <si>
    <t>063K  :851391:00:------:--</t>
  </si>
  <si>
    <t>21:0541:000391</t>
  </si>
  <si>
    <t>21:0086:000332</t>
  </si>
  <si>
    <t>21:0086:000332:0001:0001:00</t>
  </si>
  <si>
    <t>063K  :851392:00:------:--</t>
  </si>
  <si>
    <t>21:0541:000392</t>
  </si>
  <si>
    <t>21:0086:000333</t>
  </si>
  <si>
    <t>21:0086:000333:0001:0001:00</t>
  </si>
  <si>
    <t>710</t>
  </si>
  <si>
    <t>965</t>
  </si>
  <si>
    <t>063K  :851393:00:------:--</t>
  </si>
  <si>
    <t>21:0541:000393</t>
  </si>
  <si>
    <t>21:0086:000334</t>
  </si>
  <si>
    <t>21:0086:000334:0001:0001:00</t>
  </si>
  <si>
    <t>063K  :851394:00:------:--</t>
  </si>
  <si>
    <t>21:0541:000394</t>
  </si>
  <si>
    <t>21:0086:000335</t>
  </si>
  <si>
    <t>21:0086:000335:0001:0001:00</t>
  </si>
  <si>
    <t>50.8</t>
  </si>
  <si>
    <t>063K  :851395:00:------:--</t>
  </si>
  <si>
    <t>21:0541:000395</t>
  </si>
  <si>
    <t>21:0086:000336</t>
  </si>
  <si>
    <t>21:0086:000336:0001:0001:00</t>
  </si>
  <si>
    <t>45.4</t>
  </si>
  <si>
    <t>063K  :851396:9R:------:--</t>
  </si>
  <si>
    <t>21:0541:000396</t>
  </si>
  <si>
    <t>27.7</t>
  </si>
  <si>
    <t>063K  :851397:00:------:--</t>
  </si>
  <si>
    <t>21:0541:000397</t>
  </si>
  <si>
    <t>21:0086:000337</t>
  </si>
  <si>
    <t>21:0086:000337:0001:0001:00</t>
  </si>
  <si>
    <t>063K  :851398:00:------:--</t>
  </si>
  <si>
    <t>21:0541:000398</t>
  </si>
  <si>
    <t>21:0086:000338</t>
  </si>
  <si>
    <t>21:0086:000338:0001:0001:00</t>
  </si>
  <si>
    <t>063K  :851399:00:------:--</t>
  </si>
  <si>
    <t>21:0541:000399</t>
  </si>
  <si>
    <t>21:0086:000339</t>
  </si>
  <si>
    <t>21:0086:000339:0001:0001:00</t>
  </si>
  <si>
    <t>063K  :851400:00:------:--</t>
  </si>
  <si>
    <t>21:0541:000400</t>
  </si>
  <si>
    <t>21:0086:000340</t>
  </si>
  <si>
    <t>21:0086:000340:0001:0001:00</t>
  </si>
  <si>
    <t>063K  :851401:80:851403:20</t>
  </si>
  <si>
    <t>21:0541:000401</t>
  </si>
  <si>
    <t>21:0086:000341</t>
  </si>
  <si>
    <t>21:0086:000341:0002:0001:02</t>
  </si>
  <si>
    <t>8.8</t>
  </si>
  <si>
    <t>063K  :851402:10:------:--</t>
  </si>
  <si>
    <t>21:0541:000402</t>
  </si>
  <si>
    <t>21:0086:000341:0001:0001:00</t>
  </si>
  <si>
    <t>9.2</t>
  </si>
  <si>
    <t>063K  :851403:20:851402:10</t>
  </si>
  <si>
    <t>21:0541:000403</t>
  </si>
  <si>
    <t>21:0086:000341:0002:0001:01</t>
  </si>
  <si>
    <t>8.4</t>
  </si>
  <si>
    <t>063K  :851404:00:------:--</t>
  </si>
  <si>
    <t>21:0541:000404</t>
  </si>
  <si>
    <t>21:0086:000342</t>
  </si>
  <si>
    <t>21:0086:000342:0001:0001:00</t>
  </si>
  <si>
    <t>063K  :851405:00:------:--</t>
  </si>
  <si>
    <t>21:0541:000405</t>
  </si>
  <si>
    <t>21:0086:000343</t>
  </si>
  <si>
    <t>21:0086:000343:0001:0001:00</t>
  </si>
  <si>
    <t>063K  :851406:00:------:--</t>
  </si>
  <si>
    <t>21:0541:000406</t>
  </si>
  <si>
    <t>21:0086:000344</t>
  </si>
  <si>
    <t>21:0086:000344:0001:0001:00</t>
  </si>
  <si>
    <t>063K  :851407:00:------:--</t>
  </si>
  <si>
    <t>21:0541:000407</t>
  </si>
  <si>
    <t>21:0086:000345</t>
  </si>
  <si>
    <t>21:0086:000345:0001:0001:00</t>
  </si>
  <si>
    <t>063K  :851408:00:------:--</t>
  </si>
  <si>
    <t>21:0541:000408</t>
  </si>
  <si>
    <t>21:0086:000346</t>
  </si>
  <si>
    <t>21:0086:000346:0001:0001:00</t>
  </si>
  <si>
    <t>063K  :851409:9P:------:--</t>
  </si>
  <si>
    <t>21:0541:000409</t>
  </si>
  <si>
    <t>21.1</t>
  </si>
  <si>
    <t>063K  :851410:00:------:--</t>
  </si>
  <si>
    <t>21:0541:000410</t>
  </si>
  <si>
    <t>21:0086:000347</t>
  </si>
  <si>
    <t>21:0086:000347:0001:0001:00</t>
  </si>
  <si>
    <t>14.6</t>
  </si>
  <si>
    <t>063K  :851411:00:------:--</t>
  </si>
  <si>
    <t>21:0541:000411</t>
  </si>
  <si>
    <t>21:0086:000348</t>
  </si>
  <si>
    <t>21:0086:000348:0001:0001:00</t>
  </si>
  <si>
    <t>67.4</t>
  </si>
  <si>
    <t>8.5</t>
  </si>
  <si>
    <t>063K  :851412:00:------:--</t>
  </si>
  <si>
    <t>21:0541:000412</t>
  </si>
  <si>
    <t>21:0086:000349</t>
  </si>
  <si>
    <t>21:0086:000349:0001:0001:00</t>
  </si>
  <si>
    <t>063K  :851413:00:------:--</t>
  </si>
  <si>
    <t>21:0541:000413</t>
  </si>
  <si>
    <t>21:0086:000350</t>
  </si>
  <si>
    <t>21:0086:000350:0001:0001:00</t>
  </si>
  <si>
    <t>063K  :851414:00:------:--</t>
  </si>
  <si>
    <t>21:0541:000414</t>
  </si>
  <si>
    <t>21:0086:000351</t>
  </si>
  <si>
    <t>21:0086:000351:0001:0001:00</t>
  </si>
  <si>
    <t>59.6</t>
  </si>
  <si>
    <t>063K  :851415:00:------:--</t>
  </si>
  <si>
    <t>21:0541:000415</t>
  </si>
  <si>
    <t>21:0086:000352</t>
  </si>
  <si>
    <t>21:0086:000352:0001:0001:00</t>
  </si>
  <si>
    <t>40.4</t>
  </si>
  <si>
    <t>063K  :851416:00:------:--</t>
  </si>
  <si>
    <t>21:0541:000416</t>
  </si>
  <si>
    <t>21:0086:000353</t>
  </si>
  <si>
    <t>21:0086:000353:0001:0001:00</t>
  </si>
  <si>
    <t>48.4</t>
  </si>
  <si>
    <t>063K  :851417:00:------:--</t>
  </si>
  <si>
    <t>21:0541:000417</t>
  </si>
  <si>
    <t>21:0086:000354</t>
  </si>
  <si>
    <t>21:0086:000354:0001:0001:00</t>
  </si>
  <si>
    <t>670</t>
  </si>
  <si>
    <t>063K  :851418:00:------:--</t>
  </si>
  <si>
    <t>21:0541:000418</t>
  </si>
  <si>
    <t>21:0086:000355</t>
  </si>
  <si>
    <t>21:0086:000355:0001:0001:00</t>
  </si>
  <si>
    <t>063K  :851419:00:------:--</t>
  </si>
  <si>
    <t>21:0541:000419</t>
  </si>
  <si>
    <t>21:0086:000356</t>
  </si>
  <si>
    <t>21:0086:000356:0001:0001:00</t>
  </si>
  <si>
    <t>33.7</t>
  </si>
  <si>
    <t>063K  :851420:00:------:--</t>
  </si>
  <si>
    <t>21:0541:000420</t>
  </si>
  <si>
    <t>21:0086:000357</t>
  </si>
  <si>
    <t>21:0086:000357:0001:0001:00</t>
  </si>
  <si>
    <t>063K  :851421:80:851422:10</t>
  </si>
  <si>
    <t>21:0541:000421</t>
  </si>
  <si>
    <t>21:0086:000358</t>
  </si>
  <si>
    <t>21:0086:000358:0001:0001:02</t>
  </si>
  <si>
    <t>063K  :851422:10:------:--</t>
  </si>
  <si>
    <t>21:0541:000422</t>
  </si>
  <si>
    <t>21:0086:000358:0001:0001:01</t>
  </si>
  <si>
    <t>61.4</t>
  </si>
  <si>
    <t>063K  :851423:20:851422:10</t>
  </si>
  <si>
    <t>21:0541:000423</t>
  </si>
  <si>
    <t>21:0086:000358:0002:0001:00</t>
  </si>
  <si>
    <t>063K  :851424:00:------:--</t>
  </si>
  <si>
    <t>21:0541:000424</t>
  </si>
  <si>
    <t>21:0086:000359</t>
  </si>
  <si>
    <t>21:0086:000359:0001:0001:00</t>
  </si>
  <si>
    <t>41.6</t>
  </si>
  <si>
    <t>063K  :851425:00:------:--</t>
  </si>
  <si>
    <t>21:0541:000425</t>
  </si>
  <si>
    <t>21:0086:000360</t>
  </si>
  <si>
    <t>21:0086:000360:0001:0001:00</t>
  </si>
  <si>
    <t>063K  :851426:00:------:--</t>
  </si>
  <si>
    <t>21:0541:000426</t>
  </si>
  <si>
    <t>21:0086:000361</t>
  </si>
  <si>
    <t>21:0086:000361:0001:0001:00</t>
  </si>
  <si>
    <t>063K  :851427:00:------:--</t>
  </si>
  <si>
    <t>21:0541:000427</t>
  </si>
  <si>
    <t>21:0086:000362</t>
  </si>
  <si>
    <t>21:0086:000362:0001:0001:00</t>
  </si>
  <si>
    <t>063K  :851428:00:------:--</t>
  </si>
  <si>
    <t>21:0541:000428</t>
  </si>
  <si>
    <t>21:0086:000363</t>
  </si>
  <si>
    <t>21:0086:000363:0001:0001:00</t>
  </si>
  <si>
    <t>063K  :851429:00:------:--</t>
  </si>
  <si>
    <t>21:0541:000429</t>
  </si>
  <si>
    <t>21:0086:000364</t>
  </si>
  <si>
    <t>21:0086:000364:0001:0001:00</t>
  </si>
  <si>
    <t>063K  :851430:00:------:--</t>
  </si>
  <si>
    <t>21:0541:000430</t>
  </si>
  <si>
    <t>21:0086:000365</t>
  </si>
  <si>
    <t>21:0086:000365:0001:0001:00</t>
  </si>
  <si>
    <t>69.8</t>
  </si>
  <si>
    <t>063K  :851431:9P:------:--</t>
  </si>
  <si>
    <t>21:0541:000431</t>
  </si>
  <si>
    <t>063K  :851432:00:------:--</t>
  </si>
  <si>
    <t>21:0541:000432</t>
  </si>
  <si>
    <t>21:0086:000366</t>
  </si>
  <si>
    <t>21:0086:000366:0001:0001:00</t>
  </si>
  <si>
    <t>063K  :851433:00:------:--</t>
  </si>
  <si>
    <t>21:0541:000433</t>
  </si>
  <si>
    <t>21:0086:000367</t>
  </si>
  <si>
    <t>21:0086:000367:0001:0001:00</t>
  </si>
  <si>
    <t>063K  :851434:00:------:--</t>
  </si>
  <si>
    <t>21:0541:000434</t>
  </si>
  <si>
    <t>21:0086:000368</t>
  </si>
  <si>
    <t>21:0086:000368:0001:0001:00</t>
  </si>
  <si>
    <t>063K  :851435:00:------:--</t>
  </si>
  <si>
    <t>21:0541:000435</t>
  </si>
  <si>
    <t>21:0086:000369</t>
  </si>
  <si>
    <t>21:0086:000369:0001:0001:00</t>
  </si>
  <si>
    <t>063K  :851436:00:------:--</t>
  </si>
  <si>
    <t>21:0541:000436</t>
  </si>
  <si>
    <t>21:0086:000370</t>
  </si>
  <si>
    <t>21:0086:000370:0001:0001:00</t>
  </si>
  <si>
    <t>063K  :851437:00:------:--</t>
  </si>
  <si>
    <t>21:0541:000437</t>
  </si>
  <si>
    <t>21:0086:000371</t>
  </si>
  <si>
    <t>21:0086:000371:0001:0001:00</t>
  </si>
  <si>
    <t>44.2</t>
  </si>
  <si>
    <t>063K  :851438:00:------:--</t>
  </si>
  <si>
    <t>21:0541:000438</t>
  </si>
  <si>
    <t>21:0086:000372</t>
  </si>
  <si>
    <t>21:0086:000372:0001:0001:00</t>
  </si>
  <si>
    <t>063K  :851439:00:------:--</t>
  </si>
  <si>
    <t>21:0541:000439</t>
  </si>
  <si>
    <t>21:0086:000373</t>
  </si>
  <si>
    <t>21:0086:000373:0001:0001:00</t>
  </si>
  <si>
    <t>063K  :851440:00:------:--</t>
  </si>
  <si>
    <t>21:0541:000440</t>
  </si>
  <si>
    <t>21:0086:000374</t>
  </si>
  <si>
    <t>21:0086:000374:0001:0001:00</t>
  </si>
  <si>
    <t>063K  :851441:80:851443:10</t>
  </si>
  <si>
    <t>21:0541:000441</t>
  </si>
  <si>
    <t>21:0086:000376</t>
  </si>
  <si>
    <t>21:0086:000376:0001:0001:02</t>
  </si>
  <si>
    <t>063K  :851442:00:------:--</t>
  </si>
  <si>
    <t>21:0541:000442</t>
  </si>
  <si>
    <t>21:0086:000375</t>
  </si>
  <si>
    <t>21:0086:000375:0001:0001:00</t>
  </si>
  <si>
    <t>141</t>
  </si>
  <si>
    <t>810</t>
  </si>
  <si>
    <t>063K  :851443:10:------:--</t>
  </si>
  <si>
    <t>21:0541:000443</t>
  </si>
  <si>
    <t>21:0086:000376:0001:0001:01</t>
  </si>
  <si>
    <t>063K  :851444:20:851443:10</t>
  </si>
  <si>
    <t>21:0541:000444</t>
  </si>
  <si>
    <t>21:0086:000376:0002:0001:00</t>
  </si>
  <si>
    <t>063K  :851445:00:------:--</t>
  </si>
  <si>
    <t>21:0541:000445</t>
  </si>
  <si>
    <t>21:0086:000377</t>
  </si>
  <si>
    <t>21:0086:000377:0001:0001:00</t>
  </si>
  <si>
    <t>0.94</t>
  </si>
  <si>
    <t>063K  :851446:00:------:--</t>
  </si>
  <si>
    <t>21:0541:000446</t>
  </si>
  <si>
    <t>21:0086:000378</t>
  </si>
  <si>
    <t>21:0086:000378:0001:0001:00</t>
  </si>
  <si>
    <t>745</t>
  </si>
  <si>
    <t>063K  :851447:00:------:--</t>
  </si>
  <si>
    <t>21:0541:000447</t>
  </si>
  <si>
    <t>21:0086:000379</t>
  </si>
  <si>
    <t>21:0086:000379:0001:0001:00</t>
  </si>
  <si>
    <t>740</t>
  </si>
  <si>
    <t>063K  :851448:00:------:--</t>
  </si>
  <si>
    <t>21:0541:000448</t>
  </si>
  <si>
    <t>21:0086:000380</t>
  </si>
  <si>
    <t>21:0086:000380:0001:0001:00</t>
  </si>
  <si>
    <t>063K  :851449:00:------:--</t>
  </si>
  <si>
    <t>21:0541:000449</t>
  </si>
  <si>
    <t>21:0086:000381</t>
  </si>
  <si>
    <t>21:0086:000381:0001:0001:00</t>
  </si>
  <si>
    <t>063K  :851450:00:------:--</t>
  </si>
  <si>
    <t>21:0541:000450</t>
  </si>
  <si>
    <t>21:0086:000382</t>
  </si>
  <si>
    <t>21:0086:000382:0001:0001:00</t>
  </si>
  <si>
    <t>5.5</t>
  </si>
  <si>
    <t>063K  :851451:00:------:--</t>
  </si>
  <si>
    <t>21:0541:000451</t>
  </si>
  <si>
    <t>21:0086:000383</t>
  </si>
  <si>
    <t>21:0086:000383:0001:0001:00</t>
  </si>
  <si>
    <t>063K  :851452:00:------:--</t>
  </si>
  <si>
    <t>21:0541:000452</t>
  </si>
  <si>
    <t>21:0086:000384</t>
  </si>
  <si>
    <t>21:0086:000384:0001:0001:00</t>
  </si>
  <si>
    <t>34.4</t>
  </si>
  <si>
    <t>063K  :851453:00:------:--</t>
  </si>
  <si>
    <t>21:0541:000453</t>
  </si>
  <si>
    <t>21:0086:000385</t>
  </si>
  <si>
    <t>21:0086:000385:0001:0001:00</t>
  </si>
  <si>
    <t>063K  :851454:00:------:--</t>
  </si>
  <si>
    <t>21:0541:000454</t>
  </si>
  <si>
    <t>21:0086:000386</t>
  </si>
  <si>
    <t>21:0086:000386:0001:0001:00</t>
  </si>
  <si>
    <t>063K  :851455:00:------:--</t>
  </si>
  <si>
    <t>21:0541:000455</t>
  </si>
  <si>
    <t>21:0086:000387</t>
  </si>
  <si>
    <t>21:0086:000387:0001:0001:00</t>
  </si>
  <si>
    <t>063K  :851456:00:------:--</t>
  </si>
  <si>
    <t>21:0541:000456</t>
  </si>
  <si>
    <t>21:0086:000388</t>
  </si>
  <si>
    <t>21:0086:000388:0001:0001:00</t>
  </si>
  <si>
    <t>063K  :851457:00:------:--</t>
  </si>
  <si>
    <t>21:0541:000457</t>
  </si>
  <si>
    <t>21:0086:000389</t>
  </si>
  <si>
    <t>21:0086:000389:0001:0001:00</t>
  </si>
  <si>
    <t>063K  :851458:9M:------:--</t>
  </si>
  <si>
    <t>21:0541:000458</t>
  </si>
  <si>
    <t>063K  :851459:00:------:--</t>
  </si>
  <si>
    <t>21:0541:000459</t>
  </si>
  <si>
    <t>21:0086:000390</t>
  </si>
  <si>
    <t>21:0086:000390:0001:0001:00</t>
  </si>
  <si>
    <t>72.2</t>
  </si>
  <si>
    <t>063K  :851460:00:------:--</t>
  </si>
  <si>
    <t>21:0541:000460</t>
  </si>
  <si>
    <t>21:0086:000391</t>
  </si>
  <si>
    <t>21:0086:000391:0001:0001:00</t>
  </si>
  <si>
    <t>605</t>
  </si>
  <si>
    <t>063K  :851461:80:851463:20</t>
  </si>
  <si>
    <t>21:0541:000461</t>
  </si>
  <si>
    <t>21:0086:000392</t>
  </si>
  <si>
    <t>21:0086:000392:0002:0001:02</t>
  </si>
  <si>
    <t>51.2</t>
  </si>
  <si>
    <t>063K  :851462:10:------:--</t>
  </si>
  <si>
    <t>21:0541:000462</t>
  </si>
  <si>
    <t>21:0086:000392:0001:0001:00</t>
  </si>
  <si>
    <t>063K  :851463:20:851462:10</t>
  </si>
  <si>
    <t>21:0541:000463</t>
  </si>
  <si>
    <t>21:0086:000392:0002:0001:01</t>
  </si>
  <si>
    <t>063K  :851464:9M:------:--</t>
  </si>
  <si>
    <t>21:0541:000464</t>
  </si>
  <si>
    <t>063K  :851465:00:------:--</t>
  </si>
  <si>
    <t>21:0541:000465</t>
  </si>
  <si>
    <t>21:0086:000393</t>
  </si>
  <si>
    <t>21:0086:000393:0001:0001:00</t>
  </si>
  <si>
    <t>063K  :851466:00:------:--</t>
  </si>
  <si>
    <t>21:0541:000466</t>
  </si>
  <si>
    <t>21:0086:000394</t>
  </si>
  <si>
    <t>21:0086:000394:0001:0001:00</t>
  </si>
  <si>
    <t>063K  :851467:00:------:--</t>
  </si>
  <si>
    <t>21:0541:000467</t>
  </si>
  <si>
    <t>21:0086:000395</t>
  </si>
  <si>
    <t>21:0086:000395:0001:0001:00</t>
  </si>
  <si>
    <t>43.2</t>
  </si>
  <si>
    <t>063K  :851468:00:------:--</t>
  </si>
  <si>
    <t>21:0541:000468</t>
  </si>
  <si>
    <t>21:0086:000396</t>
  </si>
  <si>
    <t>21:0086:000396:0001:0001:00</t>
  </si>
  <si>
    <t>55.2</t>
  </si>
  <si>
    <t>063K  :851469:00:------:--</t>
  </si>
  <si>
    <t>21:0541:000469</t>
  </si>
  <si>
    <t>21:0086:000397</t>
  </si>
  <si>
    <t>21:0086:000397:0001:0001:00</t>
  </si>
  <si>
    <t>70.4</t>
  </si>
  <si>
    <t>063K  :851470:00:------:--</t>
  </si>
  <si>
    <t>21:0541:000470</t>
  </si>
  <si>
    <t>21:0086:000398</t>
  </si>
  <si>
    <t>21:0086:000398:0001:0001:00</t>
  </si>
  <si>
    <t>063K  :851471:00:------:--</t>
  </si>
  <si>
    <t>21:0541:000471</t>
  </si>
  <si>
    <t>21:0086:000399</t>
  </si>
  <si>
    <t>21:0086:000399:0001:0001:00</t>
  </si>
  <si>
    <t>063K  :851472:00:------:--</t>
  </si>
  <si>
    <t>21:0541:000472</t>
  </si>
  <si>
    <t>21:0086:000400</t>
  </si>
  <si>
    <t>21:0086:000400:0001:0001:00</t>
  </si>
  <si>
    <t>063K  :851473:00:------:--</t>
  </si>
  <si>
    <t>21:0541:000473</t>
  </si>
  <si>
    <t>21:0086:000401</t>
  </si>
  <si>
    <t>21:0086:000401:0001:0001:00</t>
  </si>
  <si>
    <t>063K  :851474:00:------:--</t>
  </si>
  <si>
    <t>21:0541:000474</t>
  </si>
  <si>
    <t>21:0086:000402</t>
  </si>
  <si>
    <t>21:0086:000402:0001:0001:00</t>
  </si>
  <si>
    <t>063K  :851475:00:------:--</t>
  </si>
  <si>
    <t>21:0541:000475</t>
  </si>
  <si>
    <t>21:0086:000403</t>
  </si>
  <si>
    <t>21:0086:000403:0001:0001:00</t>
  </si>
  <si>
    <t>063K  :851476:00:------:--</t>
  </si>
  <si>
    <t>21:0541:000476</t>
  </si>
  <si>
    <t>21:0086:000404</t>
  </si>
  <si>
    <t>21:0086:000404:0001:0001:00</t>
  </si>
  <si>
    <t>063K  :851477:00:------:--</t>
  </si>
  <si>
    <t>21:0541:000477</t>
  </si>
  <si>
    <t>21:0086:000405</t>
  </si>
  <si>
    <t>21:0086:000405:0001:0001:00</t>
  </si>
  <si>
    <t>063K  :851478:00:------:--</t>
  </si>
  <si>
    <t>21:0541:000478</t>
  </si>
  <si>
    <t>21:0086:000406</t>
  </si>
  <si>
    <t>21:0086:000406:0001:0001:00</t>
  </si>
  <si>
    <t>45.2</t>
  </si>
  <si>
    <t>063K  :851479:00:------:--</t>
  </si>
  <si>
    <t>21:0541:000479</t>
  </si>
  <si>
    <t>21:0086:000407</t>
  </si>
  <si>
    <t>21:0086:000407:0001:0001:00</t>
  </si>
  <si>
    <t>62.2</t>
  </si>
  <si>
    <t>063K  :851480:00:------:--</t>
  </si>
  <si>
    <t>21:0541:000480</t>
  </si>
  <si>
    <t>21:0086:000408</t>
  </si>
  <si>
    <t>21:0086:000408:0001:0001:00</t>
  </si>
  <si>
    <t>063K  :851481:80:851483:20</t>
  </si>
  <si>
    <t>21:0541:000481</t>
  </si>
  <si>
    <t>21:0086:000409</t>
  </si>
  <si>
    <t>21:0086:000409:0002:0001:02</t>
  </si>
  <si>
    <t>0.38</t>
  </si>
  <si>
    <t>063K  :851482:10:------:--</t>
  </si>
  <si>
    <t>21:0541:000482</t>
  </si>
  <si>
    <t>21:0086:000409:0001:0001:00</t>
  </si>
  <si>
    <t>063K  :851483:20:851482:10</t>
  </si>
  <si>
    <t>21:0541:000483</t>
  </si>
  <si>
    <t>21:0086:000409:0002:0001:01</t>
  </si>
  <si>
    <t>063K  :851484:00:------:--</t>
  </si>
  <si>
    <t>21:0541:000484</t>
  </si>
  <si>
    <t>21:0086:000410</t>
  </si>
  <si>
    <t>21:0086:000410:0001:0001:00</t>
  </si>
  <si>
    <t>063K  :851485:00:------:--</t>
  </si>
  <si>
    <t>21:0541:000485</t>
  </si>
  <si>
    <t>21:0086:000411</t>
  </si>
  <si>
    <t>21:0086:000411:0001:0001:00</t>
  </si>
  <si>
    <t>43.8</t>
  </si>
  <si>
    <t>063K  :851486:9R:------:--</t>
  </si>
  <si>
    <t>21:0541:000486</t>
  </si>
  <si>
    <t>063K  :851487:00:------:--</t>
  </si>
  <si>
    <t>21:0541:000487</t>
  </si>
  <si>
    <t>21:0086:000412</t>
  </si>
  <si>
    <t>21:0086:000412:0001:0001:00</t>
  </si>
  <si>
    <t>51.4</t>
  </si>
  <si>
    <t>063K  :851488:00:------:--</t>
  </si>
  <si>
    <t>21:0541:000488</t>
  </si>
  <si>
    <t>21:0086:000413</t>
  </si>
  <si>
    <t>21:0086:000413:0001:0001:00</t>
  </si>
  <si>
    <t>063K  :851489:00:------:--</t>
  </si>
  <si>
    <t>21:0541:000489</t>
  </si>
  <si>
    <t>21:0086:000414</t>
  </si>
  <si>
    <t>21:0086:000414:0001:0001:00</t>
  </si>
  <si>
    <t>49.2</t>
  </si>
  <si>
    <t>063K  :851490:00:------:--</t>
  </si>
  <si>
    <t>21:0541:000490</t>
  </si>
  <si>
    <t>21:0086:000415</t>
  </si>
  <si>
    <t>21:0086:000415:0001:0001:00</t>
  </si>
  <si>
    <t>063K  :851491:00:------:--</t>
  </si>
  <si>
    <t>21:0541:000491</t>
  </si>
  <si>
    <t>21:0086:000416</t>
  </si>
  <si>
    <t>21:0086:000416:0001:0001:00</t>
  </si>
  <si>
    <t>063K  :851492:00:------:--</t>
  </si>
  <si>
    <t>21:0541:000492</t>
  </si>
  <si>
    <t>21:0086:000417</t>
  </si>
  <si>
    <t>21:0086:000417:0001:0001:00</t>
  </si>
  <si>
    <t>53.2</t>
  </si>
  <si>
    <t>063K  :851493:00:------:--</t>
  </si>
  <si>
    <t>21:0541:000493</t>
  </si>
  <si>
    <t>21:0086:000418</t>
  </si>
  <si>
    <t>21:0086:000418:0001:0001:00</t>
  </si>
  <si>
    <t>063K  :851494:00:------:--</t>
  </si>
  <si>
    <t>21:0541:000494</t>
  </si>
  <si>
    <t>21:0086:000419</t>
  </si>
  <si>
    <t>21:0086:000419:0001:0001:00</t>
  </si>
  <si>
    <t>063K  :851495:00:------:--</t>
  </si>
  <si>
    <t>21:0541:000495</t>
  </si>
  <si>
    <t>21:0086:000420</t>
  </si>
  <si>
    <t>21:0086:000420:0001:0001:00</t>
  </si>
  <si>
    <t>35.4</t>
  </si>
  <si>
    <t>063K  :851496:00:------:--</t>
  </si>
  <si>
    <t>21:0541:000496</t>
  </si>
  <si>
    <t>21:0086:000421</t>
  </si>
  <si>
    <t>21:0086:000421:0001:0001:00</t>
  </si>
  <si>
    <t>063K  :851497:00:------:--</t>
  </si>
  <si>
    <t>21:0541:000497</t>
  </si>
  <si>
    <t>21:0086:000422</t>
  </si>
  <si>
    <t>21:0086:000422:0001:0001:00</t>
  </si>
  <si>
    <t>063K  :851498:00:------:--</t>
  </si>
  <si>
    <t>21:0541:000498</t>
  </si>
  <si>
    <t>21:0086:000423</t>
  </si>
  <si>
    <t>21:0086:000423:0001:0001:00</t>
  </si>
  <si>
    <t>063K  :851499:00:------:--</t>
  </si>
  <si>
    <t>21:0541:000499</t>
  </si>
  <si>
    <t>21:0086:000424</t>
  </si>
  <si>
    <t>21:0086:000424:0001:0001:00</t>
  </si>
  <si>
    <t>11.2</t>
  </si>
  <si>
    <t>063K  :851500:00:------:--</t>
  </si>
  <si>
    <t>21:0541:000500</t>
  </si>
  <si>
    <t>21:0086:000425</t>
  </si>
  <si>
    <t>21:0086:000425:0001:0001:00</t>
  </si>
  <si>
    <t>063K  :851501:80:851502:10</t>
  </si>
  <si>
    <t>21:0541:000501</t>
  </si>
  <si>
    <t>21:0086:000426</t>
  </si>
  <si>
    <t>21:0086:000426:0001:0001:02</t>
  </si>
  <si>
    <t>063K  :851502:10:------:--</t>
  </si>
  <si>
    <t>21:0541:000502</t>
  </si>
  <si>
    <t>21:0086:000426:0001:0001:01</t>
  </si>
  <si>
    <t>063K  :851503:20:851502:10</t>
  </si>
  <si>
    <t>21:0541:000503</t>
  </si>
  <si>
    <t>21:0086:000426:0002:0001:00</t>
  </si>
  <si>
    <t>063K  :851504:9M:------:--</t>
  </si>
  <si>
    <t>21:0541:000504</t>
  </si>
  <si>
    <t>063K  :851505:00:------:--</t>
  </si>
  <si>
    <t>21:0541:000505</t>
  </si>
  <si>
    <t>21:0086:000427</t>
  </si>
  <si>
    <t>21:0086:000427:0001:0001:00</t>
  </si>
  <si>
    <t>66.6</t>
  </si>
  <si>
    <t>063K  :851506:00:------:--</t>
  </si>
  <si>
    <t>21:0541:000506</t>
  </si>
  <si>
    <t>21:0086:000428</t>
  </si>
  <si>
    <t>21:0086:000428:0001:0001:00</t>
  </si>
  <si>
    <t>063K  :851507:00:------:--</t>
  </si>
  <si>
    <t>21:0541:000507</t>
  </si>
  <si>
    <t>21:0086:000429</t>
  </si>
  <si>
    <t>21:0086:000429:0001:0001:00</t>
  </si>
  <si>
    <t>063K  :851508:00:------:--</t>
  </si>
  <si>
    <t>21:0541:000508</t>
  </si>
  <si>
    <t>21:0086:000430</t>
  </si>
  <si>
    <t>21:0086:000430:0001:0001:00</t>
  </si>
  <si>
    <t>063K  :851509:00:------:--</t>
  </si>
  <si>
    <t>21:0541:000509</t>
  </si>
  <si>
    <t>21:0086:000431</t>
  </si>
  <si>
    <t>21:0086:000431:0001:0001:00</t>
  </si>
  <si>
    <t>063K  :851510:00:------:--</t>
  </si>
  <si>
    <t>21:0541:000510</t>
  </si>
  <si>
    <t>21:0086:000432</t>
  </si>
  <si>
    <t>21:0086:000432:0001:0001:00</t>
  </si>
  <si>
    <t>063K  :851511:00:------:--</t>
  </si>
  <si>
    <t>21:0541:000511</t>
  </si>
  <si>
    <t>21:0086:000433</t>
  </si>
  <si>
    <t>21:0086:000433:0001:0001:00</t>
  </si>
  <si>
    <t>063K  :851512:00:------:--</t>
  </si>
  <si>
    <t>21:0541:000512</t>
  </si>
  <si>
    <t>21:0086:000434</t>
  </si>
  <si>
    <t>21:0086:000434:0001:0001:00</t>
  </si>
  <si>
    <t>945</t>
  </si>
  <si>
    <t>8.3</t>
  </si>
  <si>
    <t>063K  :851513:00:------:--</t>
  </si>
  <si>
    <t>21:0541:000513</t>
  </si>
  <si>
    <t>21:0086:000435</t>
  </si>
  <si>
    <t>21:0086:000435:0001:0001:00</t>
  </si>
  <si>
    <t>063K  :851514:00:------:--</t>
  </si>
  <si>
    <t>21:0541:000514</t>
  </si>
  <si>
    <t>21:0086:000436</t>
  </si>
  <si>
    <t>21:0086:000436:0001:0001:00</t>
  </si>
  <si>
    <t>063K  :851515:00:------:--</t>
  </si>
  <si>
    <t>21:0541:000515</t>
  </si>
  <si>
    <t>21:0086:000437</t>
  </si>
  <si>
    <t>21:0086:000437:0001:0001:00</t>
  </si>
  <si>
    <t>0.64</t>
  </si>
  <si>
    <t>063K  :851516:00:------:--</t>
  </si>
  <si>
    <t>21:0541:000516</t>
  </si>
  <si>
    <t>21:0086:000438</t>
  </si>
  <si>
    <t>21:0086:000438:0001:0001:00</t>
  </si>
  <si>
    <t>063K  :851517:00:------:--</t>
  </si>
  <si>
    <t>21:0541:000517</t>
  </si>
  <si>
    <t>21:0086:000439</t>
  </si>
  <si>
    <t>21:0086:000439:0001:0001:00</t>
  </si>
  <si>
    <t>57.6</t>
  </si>
  <si>
    <t>063K  :851518:00:------:--</t>
  </si>
  <si>
    <t>21:0541:000518</t>
  </si>
  <si>
    <t>21:0086:000440</t>
  </si>
  <si>
    <t>21:0086:000440:0001:0001:00</t>
  </si>
  <si>
    <t>063K  :851519:00:------:--</t>
  </si>
  <si>
    <t>21:0541:000519</t>
  </si>
  <si>
    <t>21:0086:000441</t>
  </si>
  <si>
    <t>21:0086:000441:0001:0001:00</t>
  </si>
  <si>
    <t>063K  :851520:00:------:--</t>
  </si>
  <si>
    <t>21:0541:000520</t>
  </si>
  <si>
    <t>21:0086:000442</t>
  </si>
  <si>
    <t>21:0086:000442:0001:0001:00</t>
  </si>
  <si>
    <t>61.8</t>
  </si>
  <si>
    <t>063K  :851521:80:851523:10</t>
  </si>
  <si>
    <t>21:0541:000521</t>
  </si>
  <si>
    <t>21:0086:000444</t>
  </si>
  <si>
    <t>21:0086:000444:0001:0001:02</t>
  </si>
  <si>
    <t>063K  :851522:00:------:--</t>
  </si>
  <si>
    <t>21:0541:000522</t>
  </si>
  <si>
    <t>21:0086:000443</t>
  </si>
  <si>
    <t>21:0086:000443:0001:0001:00</t>
  </si>
  <si>
    <t>063K  :851523:10:------:--</t>
  </si>
  <si>
    <t>21:0541:000523</t>
  </si>
  <si>
    <t>21:0086:000444:0001:0001:01</t>
  </si>
  <si>
    <t>063K  :851524:20:851523:10</t>
  </si>
  <si>
    <t>21:0541:000524</t>
  </si>
  <si>
    <t>21:0086:000444:0002:0001:00</t>
  </si>
  <si>
    <t>063K  :851525:00:------:--</t>
  </si>
  <si>
    <t>21:0541:000525</t>
  </si>
  <si>
    <t>21:0086:000445</t>
  </si>
  <si>
    <t>21:0086:000445:0001:0001:00</t>
  </si>
  <si>
    <t>82.4</t>
  </si>
  <si>
    <t>063K  :851526:00:------:--</t>
  </si>
  <si>
    <t>21:0541:000526</t>
  </si>
  <si>
    <t>21:0086:000446</t>
  </si>
  <si>
    <t>21:0086:000446:0001:0001:00</t>
  </si>
  <si>
    <t>77.2</t>
  </si>
  <si>
    <t>063K  :851527:00:------:--</t>
  </si>
  <si>
    <t>21:0541:000527</t>
  </si>
  <si>
    <t>21:0086:000447</t>
  </si>
  <si>
    <t>21:0086:000447:0001:0001:00</t>
  </si>
  <si>
    <t>063K  :851528:00:------:--</t>
  </si>
  <si>
    <t>21:0541:000528</t>
  </si>
  <si>
    <t>21:0086:000448</t>
  </si>
  <si>
    <t>21:0086:000448:0001:0001:00</t>
  </si>
  <si>
    <t>063K  :851529:00:------:--</t>
  </si>
  <si>
    <t>21:0541:000529</t>
  </si>
  <si>
    <t>21:0086:000449</t>
  </si>
  <si>
    <t>21:0086:000449:0001:0001:00</t>
  </si>
  <si>
    <t>063K  :851530:00:------:--</t>
  </si>
  <si>
    <t>21:0541:000530</t>
  </si>
  <si>
    <t>21:0086:000450</t>
  </si>
  <si>
    <t>21:0086:000450:0001:0001:00</t>
  </si>
  <si>
    <t>69.6</t>
  </si>
  <si>
    <t>063K  :851531:00:------:--</t>
  </si>
  <si>
    <t>21:0541:000531</t>
  </si>
  <si>
    <t>21:0086:000451</t>
  </si>
  <si>
    <t>21:0086:000451:0001:0001:00</t>
  </si>
  <si>
    <t>063K  :851532:9R:------:--</t>
  </si>
  <si>
    <t>21:0541:000532</t>
  </si>
  <si>
    <t>063K  :851533:00:------:--</t>
  </si>
  <si>
    <t>21:0541:000533</t>
  </si>
  <si>
    <t>21:0086:000452</t>
  </si>
  <si>
    <t>21:0086:000452:0001:0001:00</t>
  </si>
  <si>
    <t>063K  :851534:00:------:--</t>
  </si>
  <si>
    <t>21:0541:000534</t>
  </si>
  <si>
    <t>21:0086:000453</t>
  </si>
  <si>
    <t>21:0086:000453:0001:0001:00</t>
  </si>
  <si>
    <t>063K  :851535:00:------:--</t>
  </si>
  <si>
    <t>21:0541:000535</t>
  </si>
  <si>
    <t>21:0086:000454</t>
  </si>
  <si>
    <t>21:0086:000454:0001:0001:00</t>
  </si>
  <si>
    <t>063K  :851536:00:------:--</t>
  </si>
  <si>
    <t>21:0541:000536</t>
  </si>
  <si>
    <t>21:0086:000455</t>
  </si>
  <si>
    <t>21:0086:000455:0001:0001:00</t>
  </si>
  <si>
    <t>545</t>
  </si>
  <si>
    <t>063N  :851001:80:851003:20</t>
  </si>
  <si>
    <t>21:0541:000537</t>
  </si>
  <si>
    <t>21:0086:000456</t>
  </si>
  <si>
    <t>21:0086:000456:0002:0001:02</t>
  </si>
  <si>
    <t>25.8</t>
  </si>
  <si>
    <t>063N  :851002:10:------:--</t>
  </si>
  <si>
    <t>21:0541:000538</t>
  </si>
  <si>
    <t>21:0086:000456:0001:0001:00</t>
  </si>
  <si>
    <t>063N  :851003:20:851002:10</t>
  </si>
  <si>
    <t>21:0541:000539</t>
  </si>
  <si>
    <t>21:0086:000456:0002:0001:01</t>
  </si>
  <si>
    <t>063N  :851004:00:------:--</t>
  </si>
  <si>
    <t>21:0541:000540</t>
  </si>
  <si>
    <t>21:0086:000457</t>
  </si>
  <si>
    <t>21:0086:000457:0001:0001:00</t>
  </si>
  <si>
    <t>515</t>
  </si>
  <si>
    <t>063N  :851005:00:------:--</t>
  </si>
  <si>
    <t>21:0541:000541</t>
  </si>
  <si>
    <t>21:0086:000458</t>
  </si>
  <si>
    <t>21:0086:000458:0001:0001:00</t>
  </si>
  <si>
    <t>063N  :851006:00:------:--</t>
  </si>
  <si>
    <t>21:0541:000542</t>
  </si>
  <si>
    <t>21:0086:000459</t>
  </si>
  <si>
    <t>21:0086:000459:0001:0001:00</t>
  </si>
  <si>
    <t>063N  :851007:00:------:--</t>
  </si>
  <si>
    <t>21:0541:000543</t>
  </si>
  <si>
    <t>21:0086:000460</t>
  </si>
  <si>
    <t>21:0086:000460:0001:0001:00</t>
  </si>
  <si>
    <t>47.2</t>
  </si>
  <si>
    <t>063N  :851008:9R:------:--</t>
  </si>
  <si>
    <t>21:0541:000544</t>
  </si>
  <si>
    <t>063N  :851009:00:------:--</t>
  </si>
  <si>
    <t>21:0541:000545</t>
  </si>
  <si>
    <t>21:0086:000461</t>
  </si>
  <si>
    <t>21:0086:000461:0001:0001:00</t>
  </si>
  <si>
    <t>063N  :851010:00:------:--</t>
  </si>
  <si>
    <t>21:0541:000546</t>
  </si>
  <si>
    <t>21:0086:000462</t>
  </si>
  <si>
    <t>21:0086:000462:0001:0001:00</t>
  </si>
  <si>
    <t>15.7</t>
  </si>
  <si>
    <t>063N  :851011:00:------:--</t>
  </si>
  <si>
    <t>21:0541:000547</t>
  </si>
  <si>
    <t>21:0086:000463</t>
  </si>
  <si>
    <t>21:0086:000463:0001:0001:00</t>
  </si>
  <si>
    <t>063N  :851012:00:------:--</t>
  </si>
  <si>
    <t>21:0541:000548</t>
  </si>
  <si>
    <t>21:0086:000464</t>
  </si>
  <si>
    <t>21:0086:000464:0001:0001:00</t>
  </si>
  <si>
    <t>063N  :851013:00:------:--</t>
  </si>
  <si>
    <t>21:0541:000549</t>
  </si>
  <si>
    <t>21:0086:000465</t>
  </si>
  <si>
    <t>21:0086:000465:0001:0001:00</t>
  </si>
  <si>
    <t>063N  :851014:00:------:--</t>
  </si>
  <si>
    <t>21:0541:000550</t>
  </si>
  <si>
    <t>21:0086:000466</t>
  </si>
  <si>
    <t>21:0086:000466:0001:0001:00</t>
  </si>
  <si>
    <t>063N  :851015:00:------:--</t>
  </si>
  <si>
    <t>21:0541:000551</t>
  </si>
  <si>
    <t>21:0086:000467</t>
  </si>
  <si>
    <t>21:0086:000467:0001:0001:00</t>
  </si>
  <si>
    <t>77.8</t>
  </si>
  <si>
    <t>063N  :851016:00:------:--</t>
  </si>
  <si>
    <t>21:0541:000552</t>
  </si>
  <si>
    <t>21:0086:000468</t>
  </si>
  <si>
    <t>21:0086:000468:0001:0001:00</t>
  </si>
  <si>
    <t>063N  :851017:00:------:--</t>
  </si>
  <si>
    <t>21:0541:000553</t>
  </si>
  <si>
    <t>21:0086:000469</t>
  </si>
  <si>
    <t>21:0086:000469:0001:0001:00</t>
  </si>
  <si>
    <t>063N  :851018:00:------:--</t>
  </si>
  <si>
    <t>21:0541:000554</t>
  </si>
  <si>
    <t>21:0086:000470</t>
  </si>
  <si>
    <t>21:0086:000470:0001:0001:00</t>
  </si>
  <si>
    <t>59.8</t>
  </si>
  <si>
    <t>063N  :851019:00:------:--</t>
  </si>
  <si>
    <t>21:0541:000555</t>
  </si>
  <si>
    <t>21:0086:000471</t>
  </si>
  <si>
    <t>21:0086:000471:0001:0001:00</t>
  </si>
  <si>
    <t>063N  :851020:00:------:--</t>
  </si>
  <si>
    <t>21:0541:000556</t>
  </si>
  <si>
    <t>21:0086:000472</t>
  </si>
  <si>
    <t>21:0086:000472:0001:0001:00</t>
  </si>
  <si>
    <t>42.8</t>
  </si>
  <si>
    <t>063N  :851021:80:851024:20</t>
  </si>
  <si>
    <t>21:0541:000557</t>
  </si>
  <si>
    <t>21:0086:000474</t>
  </si>
  <si>
    <t>21:0086:000474:0002:0001:02</t>
  </si>
  <si>
    <t>063N  :851022:00:------:--</t>
  </si>
  <si>
    <t>21:0541:000558</t>
  </si>
  <si>
    <t>21:0086:000473</t>
  </si>
  <si>
    <t>21:0086:000473:0001:0001:00</t>
  </si>
  <si>
    <t>23.2</t>
  </si>
  <si>
    <t>063N  :851023:10:------:--</t>
  </si>
  <si>
    <t>21:0541:000559</t>
  </si>
  <si>
    <t>21:0086:000474:0001:0001:00</t>
  </si>
  <si>
    <t>063N  :851024:20:851023:10</t>
  </si>
  <si>
    <t>21:0541:000560</t>
  </si>
  <si>
    <t>21:0086:000474:0002:0001:01</t>
  </si>
  <si>
    <t>063N  :851025:00:------:--</t>
  </si>
  <si>
    <t>21:0541:000561</t>
  </si>
  <si>
    <t>21:0086:000475</t>
  </si>
  <si>
    <t>21:0086:000475:0001:0001:00</t>
  </si>
  <si>
    <t>063N  :851026:00:------:--</t>
  </si>
  <si>
    <t>21:0541:000562</t>
  </si>
  <si>
    <t>21:0086:000476</t>
  </si>
  <si>
    <t>21:0086:000476:0001:0001:00</t>
  </si>
  <si>
    <t>0.72</t>
  </si>
  <si>
    <t>063N  :851027:00:------:--</t>
  </si>
  <si>
    <t>21:0541:000563</t>
  </si>
  <si>
    <t>21:0086:000477</t>
  </si>
  <si>
    <t>21:0086:000477:0001:0001:00</t>
  </si>
  <si>
    <t>63.6</t>
  </si>
  <si>
    <t>063N  :851028:00:------:--</t>
  </si>
  <si>
    <t>21:0541:000564</t>
  </si>
  <si>
    <t>21:0086:000478</t>
  </si>
  <si>
    <t>21:0086:000478:0001:0001:00</t>
  </si>
  <si>
    <t>063N  :851029:00:------:--</t>
  </si>
  <si>
    <t>21:0541:000565</t>
  </si>
  <si>
    <t>21:0086:000479</t>
  </si>
  <si>
    <t>21:0086:000479:0001:0001:00</t>
  </si>
  <si>
    <t>58.6</t>
  </si>
  <si>
    <t>063N  :851030:00:------:--</t>
  </si>
  <si>
    <t>21:0541:000566</t>
  </si>
  <si>
    <t>21:0086:000480</t>
  </si>
  <si>
    <t>21:0086:000480:0001:0001:00</t>
  </si>
  <si>
    <t>063N  :851031:00:------:--</t>
  </si>
  <si>
    <t>21:0541:000567</t>
  </si>
  <si>
    <t>21:0086:000481</t>
  </si>
  <si>
    <t>21:0086:000481:0001:0001:00</t>
  </si>
  <si>
    <t>063N  :851032:00:------:--</t>
  </si>
  <si>
    <t>21:0541:000568</t>
  </si>
  <si>
    <t>21:0086:000482</t>
  </si>
  <si>
    <t>21:0086:000482:0001:0001:00</t>
  </si>
  <si>
    <t>063N  :851033:00:------:--</t>
  </si>
  <si>
    <t>21:0541:000569</t>
  </si>
  <si>
    <t>21:0086:000483</t>
  </si>
  <si>
    <t>21:0086:000483:0001:0001:00</t>
  </si>
  <si>
    <t>063N  :851034:9P:------:--</t>
  </si>
  <si>
    <t>21:0541:000570</t>
  </si>
  <si>
    <t>21.7</t>
  </si>
  <si>
    <t>063N  :851035:00:------:--</t>
  </si>
  <si>
    <t>21:0541:000571</t>
  </si>
  <si>
    <t>21:0086:000484</t>
  </si>
  <si>
    <t>21:0086:000484:0001:0001:00</t>
  </si>
  <si>
    <t>063N  :851036:00:------:--</t>
  </si>
  <si>
    <t>21:0541:000572</t>
  </si>
  <si>
    <t>21:0086:000485</t>
  </si>
  <si>
    <t>21:0086:000485:0001:0001:00</t>
  </si>
  <si>
    <t>74.4</t>
  </si>
  <si>
    <t>063N  :851037:00:------:--</t>
  </si>
  <si>
    <t>21:0541:000573</t>
  </si>
  <si>
    <t>21:0086:000486</t>
  </si>
  <si>
    <t>21:0086:000486:0001:0001:00</t>
  </si>
  <si>
    <t>063N  :851038:00:------:--</t>
  </si>
  <si>
    <t>21:0541:000574</t>
  </si>
  <si>
    <t>21:0086:000487</t>
  </si>
  <si>
    <t>21:0086:000487:0001:0001:00</t>
  </si>
  <si>
    <t>063N  :851039:00:------:--</t>
  </si>
  <si>
    <t>21:0541:000575</t>
  </si>
  <si>
    <t>21:0086:000488</t>
  </si>
  <si>
    <t>21:0086:000488:0001:0001:00</t>
  </si>
  <si>
    <t>063N  :851040:00:------:--</t>
  </si>
  <si>
    <t>21:0541:000576</t>
  </si>
  <si>
    <t>21:0086:000489</t>
  </si>
  <si>
    <t>21:0086:000489:0001:0001:00</t>
  </si>
  <si>
    <t>063N  :851041:80:851043:10</t>
  </si>
  <si>
    <t>21:0541:000577</t>
  </si>
  <si>
    <t>21:0086:000491</t>
  </si>
  <si>
    <t>21:0086:000491:0001:0001:02</t>
  </si>
  <si>
    <t>33.4</t>
  </si>
  <si>
    <t>063N  :851042:00:------:--</t>
  </si>
  <si>
    <t>21:0541:000578</t>
  </si>
  <si>
    <t>21:0086:000490</t>
  </si>
  <si>
    <t>21:0086:000490:0001:0001:00</t>
  </si>
  <si>
    <t>063N  :851043:10:------:--</t>
  </si>
  <si>
    <t>21:0541:000579</t>
  </si>
  <si>
    <t>21:0086:000491:0001:0001:01</t>
  </si>
  <si>
    <t>063N  :851044:20:851043:10</t>
  </si>
  <si>
    <t>21:0541:000580</t>
  </si>
  <si>
    <t>21:0086:000491:0002:0001:00</t>
  </si>
  <si>
    <t>8.7</t>
  </si>
  <si>
    <t>063N  :851045:00:------:--</t>
  </si>
  <si>
    <t>21:0541:000581</t>
  </si>
  <si>
    <t>21:0086:000492</t>
  </si>
  <si>
    <t>21:0086:000492:0001:0001:00</t>
  </si>
  <si>
    <t>34.8</t>
  </si>
  <si>
    <t>063N  :851046:00:------:--</t>
  </si>
  <si>
    <t>21:0541:000582</t>
  </si>
  <si>
    <t>21:0086:000493</t>
  </si>
  <si>
    <t>21:0086:000493:0001:0001:00</t>
  </si>
  <si>
    <t>063N  :851047:00:------:--</t>
  </si>
  <si>
    <t>21:0541:000583</t>
  </si>
  <si>
    <t>21:0086:000494</t>
  </si>
  <si>
    <t>21:0086:000494:0001:0001:00</t>
  </si>
  <si>
    <t>78.4</t>
  </si>
  <si>
    <t>063N  :851048:00:------:--</t>
  </si>
  <si>
    <t>21:0541:000584</t>
  </si>
  <si>
    <t>21:0086:000495</t>
  </si>
  <si>
    <t>21:0086:000495:0001:0001:00</t>
  </si>
  <si>
    <t>063N  :851049:00:------:--</t>
  </si>
  <si>
    <t>21:0541:000585</t>
  </si>
  <si>
    <t>21:0086:000496</t>
  </si>
  <si>
    <t>21:0086:000496:0001:0001:00</t>
  </si>
  <si>
    <t>063N  :851050:00:------:--</t>
  </si>
  <si>
    <t>21:0541:000586</t>
  </si>
  <si>
    <t>21:0086:000497</t>
  </si>
  <si>
    <t>21:0086:000497:0001:0001:00</t>
  </si>
  <si>
    <t>063N  :851051:00:------:--</t>
  </si>
  <si>
    <t>21:0541:000587</t>
  </si>
  <si>
    <t>21:0086:000498</t>
  </si>
  <si>
    <t>21:0086:000498:0001:0001:00</t>
  </si>
  <si>
    <t>063N  :851052:00:------:--</t>
  </si>
  <si>
    <t>21:0541:000588</t>
  </si>
  <si>
    <t>21:0086:000499</t>
  </si>
  <si>
    <t>21:0086:000499:0001:0001:00</t>
  </si>
  <si>
    <t>063N  :851053:00:------:--</t>
  </si>
  <si>
    <t>21:0541:000589</t>
  </si>
  <si>
    <t>21:0086:000500</t>
  </si>
  <si>
    <t>21:0086:000500:0001:0001:00</t>
  </si>
  <si>
    <t>063N  :851054:00:------:--</t>
  </si>
  <si>
    <t>21:0541:000590</t>
  </si>
  <si>
    <t>21:0086:000501</t>
  </si>
  <si>
    <t>21:0086:000501:0001:0001:00</t>
  </si>
  <si>
    <t>063N  :851055:9R:------:--</t>
  </si>
  <si>
    <t>21:0541:000591</t>
  </si>
  <si>
    <t>063N  :851056:00:------:--</t>
  </si>
  <si>
    <t>21:0541:000592</t>
  </si>
  <si>
    <t>21:0086:000502</t>
  </si>
  <si>
    <t>21:0086:000502:0001:0001:00</t>
  </si>
  <si>
    <t>063N  :851057:00:------:--</t>
  </si>
  <si>
    <t>21:0541:000593</t>
  </si>
  <si>
    <t>21:0086:000503</t>
  </si>
  <si>
    <t>21:0086:000503:0001:0001:00</t>
  </si>
  <si>
    <t>42.4</t>
  </si>
  <si>
    <t>063N  :851058:00:------:--</t>
  </si>
  <si>
    <t>21:0541:000594</t>
  </si>
  <si>
    <t>21:0086:000504</t>
  </si>
  <si>
    <t>21:0086:000504:0001:0001:00</t>
  </si>
  <si>
    <t>063N  :851059:00:------:--</t>
  </si>
  <si>
    <t>21:0541:000595</t>
  </si>
  <si>
    <t>21:0086:000505</t>
  </si>
  <si>
    <t>21:0086:000505:0001:0001:00</t>
  </si>
  <si>
    <t>063N  :851060:00:------:--</t>
  </si>
  <si>
    <t>21:0541:000596</t>
  </si>
  <si>
    <t>21:0086:000506</t>
  </si>
  <si>
    <t>21:0086:000506:0001:0001:00</t>
  </si>
  <si>
    <t>49.8</t>
  </si>
  <si>
    <t>063N  :851061:80:851064:20</t>
  </si>
  <si>
    <t>21:0541:000597</t>
  </si>
  <si>
    <t>21:0086:000508</t>
  </si>
  <si>
    <t>21:0086:000508:0002:0001:02</t>
  </si>
  <si>
    <t>063N  :851062:00:------:--</t>
  </si>
  <si>
    <t>21:0541:000598</t>
  </si>
  <si>
    <t>21:0086:000507</t>
  </si>
  <si>
    <t>21:0086:000507:0001:0001:00</t>
  </si>
  <si>
    <t>1460</t>
  </si>
  <si>
    <t>063N  :851063:10:------:--</t>
  </si>
  <si>
    <t>21:0541:000599</t>
  </si>
  <si>
    <t>21:0086:000508:0001:0001:00</t>
  </si>
  <si>
    <t>063N  :851064:20:851063:10</t>
  </si>
  <si>
    <t>21:0541:000600</t>
  </si>
  <si>
    <t>21:0086:000508:0002:0001:01</t>
  </si>
  <si>
    <t>22.6</t>
  </si>
  <si>
    <t>063N  :851065:00:------:--</t>
  </si>
  <si>
    <t>21:0541:000601</t>
  </si>
  <si>
    <t>21:0086:000509</t>
  </si>
  <si>
    <t>21:0086:000509:0001:0001:00</t>
  </si>
  <si>
    <t>063N  :851066:00:------:--</t>
  </si>
  <si>
    <t>21:0541:000602</t>
  </si>
  <si>
    <t>21:0086:000510</t>
  </si>
  <si>
    <t>21:0086:000510:0001:0001:00</t>
  </si>
  <si>
    <t>063N  :851067:00:------:--</t>
  </si>
  <si>
    <t>21:0541:000603</t>
  </si>
  <si>
    <t>21:0086:000511</t>
  </si>
  <si>
    <t>21:0086:000511:0001:0001:00</t>
  </si>
  <si>
    <t>675</t>
  </si>
  <si>
    <t>11.8</t>
  </si>
  <si>
    <t>063N  :851068:00:------:--</t>
  </si>
  <si>
    <t>21:0541:000604</t>
  </si>
  <si>
    <t>21:0086:000512</t>
  </si>
  <si>
    <t>21:0086:000512:0001:0001:00</t>
  </si>
  <si>
    <t>063N  :851069:00:------:--</t>
  </si>
  <si>
    <t>21:0541:000605</t>
  </si>
  <si>
    <t>21:0086:000513</t>
  </si>
  <si>
    <t>21:0086:000513:0001:0001:00</t>
  </si>
  <si>
    <t>063N  :851070:00:------:--</t>
  </si>
  <si>
    <t>21:0541:000606</t>
  </si>
  <si>
    <t>21:0086:000514</t>
  </si>
  <si>
    <t>21:0086:000514:0001:0001:00</t>
  </si>
  <si>
    <t>063N  :851071:00:------:--</t>
  </si>
  <si>
    <t>21:0541:000607</t>
  </si>
  <si>
    <t>21:0086:000515</t>
  </si>
  <si>
    <t>21:0086:000515:0001:0001:00</t>
  </si>
  <si>
    <t>063N  :851072:00:------:--</t>
  </si>
  <si>
    <t>21:0541:000608</t>
  </si>
  <si>
    <t>21:0086:000516</t>
  </si>
  <si>
    <t>21:0086:000516:0001:0001:00</t>
  </si>
  <si>
    <t>063N  :851073:00:------:--</t>
  </si>
  <si>
    <t>21:0541:000609</t>
  </si>
  <si>
    <t>21:0086:000517</t>
  </si>
  <si>
    <t>21:0086:000517:0001:0001:00</t>
  </si>
  <si>
    <t>063N  :851074:9M:------:--</t>
  </si>
  <si>
    <t>21:0541:000610</t>
  </si>
  <si>
    <t>063N  :851075:00:------:--</t>
  </si>
  <si>
    <t>21:0541:000611</t>
  </si>
  <si>
    <t>21:0086:000518</t>
  </si>
  <si>
    <t>21:0086:000518:0001:0001:00</t>
  </si>
  <si>
    <t>063N  :851076:00:------:--</t>
  </si>
  <si>
    <t>21:0541:000612</t>
  </si>
  <si>
    <t>21:0086:000519</t>
  </si>
  <si>
    <t>21:0086:000519:0001:0001:00</t>
  </si>
  <si>
    <t>063N  :851077:00:------:--</t>
  </si>
  <si>
    <t>21:0541:000613</t>
  </si>
  <si>
    <t>21:0086:000520</t>
  </si>
  <si>
    <t>21:0086:000520:0001:0001:00</t>
  </si>
  <si>
    <t>063N  :851078:00:------:--</t>
  </si>
  <si>
    <t>21:0541:000614</t>
  </si>
  <si>
    <t>21:0086:000521</t>
  </si>
  <si>
    <t>21:0086:000521:0001:0001:00</t>
  </si>
  <si>
    <t>063N  :851079:00:------:--</t>
  </si>
  <si>
    <t>21:0541:000615</t>
  </si>
  <si>
    <t>21:0086:000522</t>
  </si>
  <si>
    <t>21:0086:000522:0001:0001:00</t>
  </si>
  <si>
    <t>0.74</t>
  </si>
  <si>
    <t>55.6</t>
  </si>
  <si>
    <t>063N  :851080:00:------:--</t>
  </si>
  <si>
    <t>21:0541:000616</t>
  </si>
  <si>
    <t>21:0086:000523</t>
  </si>
  <si>
    <t>21:0086:000523:0001:0001:00</t>
  </si>
  <si>
    <t>063N  :851081:80:851082:10</t>
  </si>
  <si>
    <t>21:0541:000617</t>
  </si>
  <si>
    <t>21:0086:000524</t>
  </si>
  <si>
    <t>21:0086:000524:0001:0001:02</t>
  </si>
  <si>
    <t>063N  :851082:10:------:--</t>
  </si>
  <si>
    <t>21:0541:000618</t>
  </si>
  <si>
    <t>21:0086:000524:0001:0001:01</t>
  </si>
  <si>
    <t>063N  :851083:20:851082:10</t>
  </si>
  <si>
    <t>21:0541:000619</t>
  </si>
  <si>
    <t>21:0086:000524:0002:0001:00</t>
  </si>
  <si>
    <t>063N  :851084:00:------:--</t>
  </si>
  <si>
    <t>21:0541:000620</t>
  </si>
  <si>
    <t>21:0086:000525</t>
  </si>
  <si>
    <t>21:0086:000525:0001:0001:00</t>
  </si>
  <si>
    <t>063N  :851085:00:------:--</t>
  </si>
  <si>
    <t>21:0541:000621</t>
  </si>
  <si>
    <t>21:0086:000526</t>
  </si>
  <si>
    <t>21:0086:000526:0001:0001:00</t>
  </si>
  <si>
    <t>063N  :851086:00:------:--</t>
  </si>
  <si>
    <t>21:0541:000622</t>
  </si>
  <si>
    <t>21:0086:000527</t>
  </si>
  <si>
    <t>21:0086:000527:0001:0001:00</t>
  </si>
  <si>
    <t>44.8</t>
  </si>
  <si>
    <t>063N  :851087:00:------:--</t>
  </si>
  <si>
    <t>21:0541:000623</t>
  </si>
  <si>
    <t>21:0086:000528</t>
  </si>
  <si>
    <t>21:0086:000528:0001:0001:00</t>
  </si>
  <si>
    <t>063N  :851088:00:------:--</t>
  </si>
  <si>
    <t>21:0541:000624</t>
  </si>
  <si>
    <t>21:0086:000529</t>
  </si>
  <si>
    <t>21:0086:000529:0001:0001:00</t>
  </si>
  <si>
    <t>33.6</t>
  </si>
  <si>
    <t>063N  :851089:00:------:--</t>
  </si>
  <si>
    <t>21:0541:000625</t>
  </si>
  <si>
    <t>21:0086:000530</t>
  </si>
  <si>
    <t>21:0086:000530:0001:0001:00</t>
  </si>
  <si>
    <t>063N  :851090:00:------:--</t>
  </si>
  <si>
    <t>21:0541:000626</t>
  </si>
  <si>
    <t>21:0086:000531</t>
  </si>
  <si>
    <t>21:0086:000531:0001:0001:00</t>
  </si>
  <si>
    <t>063N  :851091:00:------:--</t>
  </si>
  <si>
    <t>21:0541:000627</t>
  </si>
  <si>
    <t>21:0086:000532</t>
  </si>
  <si>
    <t>21:0086:000532:0001:0001:00</t>
  </si>
  <si>
    <t>063N  :851092:00:------:--</t>
  </si>
  <si>
    <t>21:0541:000628</t>
  </si>
  <si>
    <t>21:0086:000533</t>
  </si>
  <si>
    <t>21:0086:000533:0001:0001:00</t>
  </si>
  <si>
    <t>0.81</t>
  </si>
  <si>
    <t>64.6</t>
  </si>
  <si>
    <t>063N  :851093:00:------:--</t>
  </si>
  <si>
    <t>21:0541:000629</t>
  </si>
  <si>
    <t>21:0086:000534</t>
  </si>
  <si>
    <t>21:0086:000534:0001:0001:00</t>
  </si>
  <si>
    <t>063N  :851094:00:------:--</t>
  </si>
  <si>
    <t>21:0541:000630</t>
  </si>
  <si>
    <t>21:0086:000535</t>
  </si>
  <si>
    <t>21:0086:000535:0001:0001:00</t>
  </si>
  <si>
    <t>063N  :851095:9M:------:--</t>
  </si>
  <si>
    <t>21:0541:000631</t>
  </si>
  <si>
    <t>063N  :851096:00:------:--</t>
  </si>
  <si>
    <t>21:0541:000632</t>
  </si>
  <si>
    <t>21:0086:000536</t>
  </si>
  <si>
    <t>21:0086:000536:0001:0001:00</t>
  </si>
  <si>
    <t>063N  :851097:00:------:--</t>
  </si>
  <si>
    <t>21:0541:000633</t>
  </si>
  <si>
    <t>21:0086:000537</t>
  </si>
  <si>
    <t>21:0086:000537:0001:0001:00</t>
  </si>
  <si>
    <t>063N  :851098:00:------:--</t>
  </si>
  <si>
    <t>21:0541:000634</t>
  </si>
  <si>
    <t>21:0086:000538</t>
  </si>
  <si>
    <t>21:0086:000538:0001:0001:00</t>
  </si>
  <si>
    <t>063N  :851099:00:------:--</t>
  </si>
  <si>
    <t>21:0541:000635</t>
  </si>
  <si>
    <t>21:0086:000539</t>
  </si>
  <si>
    <t>21:0086:000539:0001:0001:00</t>
  </si>
  <si>
    <t>063N  :851100:00:------:--</t>
  </si>
  <si>
    <t>21:0541:000636</t>
  </si>
  <si>
    <t>21:0086:000540</t>
  </si>
  <si>
    <t>21:0086:000540:0001:0001:00</t>
  </si>
  <si>
    <t>063N  :851101:80:851105:20</t>
  </si>
  <si>
    <t>21:0541:000637</t>
  </si>
  <si>
    <t>21:0086:000542</t>
  </si>
  <si>
    <t>21:0086:000542:0002:0001:02</t>
  </si>
  <si>
    <t>063N  :851102:00:------:--</t>
  </si>
  <si>
    <t>21:0541:000638</t>
  </si>
  <si>
    <t>21:0086:000541</t>
  </si>
  <si>
    <t>21:0086:000541:0001:0001:00</t>
  </si>
  <si>
    <t>063N  :851103:9P:------:--</t>
  </si>
  <si>
    <t>21:0541:000639</t>
  </si>
  <si>
    <t>22.7</t>
  </si>
  <si>
    <t>063N  :851104:10:------:--</t>
  </si>
  <si>
    <t>21:0541:000640</t>
  </si>
  <si>
    <t>21:0086:000542:0001:0001:00</t>
  </si>
  <si>
    <t>063N  :851105:20:851104:10</t>
  </si>
  <si>
    <t>21:0541:000641</t>
  </si>
  <si>
    <t>21:0086:000542:0002:0001:01</t>
  </si>
  <si>
    <t>063N  :851106:00:------:--</t>
  </si>
  <si>
    <t>21:0541:000642</t>
  </si>
  <si>
    <t>21:0086:000543</t>
  </si>
  <si>
    <t>21:0086:000543:0001:0001:00</t>
  </si>
  <si>
    <t>063N  :851107:00:------:--</t>
  </si>
  <si>
    <t>21:0541:000643</t>
  </si>
  <si>
    <t>21:0086:000544</t>
  </si>
  <si>
    <t>21:0086:000544:0001:0001:00</t>
  </si>
  <si>
    <t>063N  :851108:00:------:--</t>
  </si>
  <si>
    <t>21:0541:000644</t>
  </si>
  <si>
    <t>21:0086:000545</t>
  </si>
  <si>
    <t>21:0086:000545:0001:0001:00</t>
  </si>
  <si>
    <t>063N  :851109:00:------:--</t>
  </si>
  <si>
    <t>21:0541:000645</t>
  </si>
  <si>
    <t>21:0086:000546</t>
  </si>
  <si>
    <t>21:0086:000546:0001:0001:00</t>
  </si>
  <si>
    <t>063N  :851110:00:------:--</t>
  </si>
  <si>
    <t>21:0541:000646</t>
  </si>
  <si>
    <t>21:0086:000547</t>
  </si>
  <si>
    <t>21:0086:000547:0001:0001:00</t>
  </si>
  <si>
    <t>6.1</t>
  </si>
  <si>
    <t>063N  :851111:00:------:--</t>
  </si>
  <si>
    <t>21:0541:000647</t>
  </si>
  <si>
    <t>21:0086:000548</t>
  </si>
  <si>
    <t>21:0086:000548:0001:0001:00</t>
  </si>
  <si>
    <t>7.3</t>
  </si>
  <si>
    <t>063N  :851112:00:------:--</t>
  </si>
  <si>
    <t>21:0541:000648</t>
  </si>
  <si>
    <t>21:0086:000549</t>
  </si>
  <si>
    <t>21:0086:000549:0001:0001:00</t>
  </si>
  <si>
    <t>063N  :851113:00:------:--</t>
  </si>
  <si>
    <t>21:0541:000649</t>
  </si>
  <si>
    <t>21:0086:000550</t>
  </si>
  <si>
    <t>21:0086:000550:0001:0001:00</t>
  </si>
  <si>
    <t>063N  :851114:00:------:--</t>
  </si>
  <si>
    <t>21:0541:000650</t>
  </si>
  <si>
    <t>21:0086:000551</t>
  </si>
  <si>
    <t>21:0086:000551:0001:0001:00</t>
  </si>
  <si>
    <t>12.2</t>
  </si>
  <si>
    <t>860</t>
  </si>
  <si>
    <t>063N  :851115:00:------:--</t>
  </si>
  <si>
    <t>21:0541:000651</t>
  </si>
  <si>
    <t>21:0086:000552</t>
  </si>
  <si>
    <t>21:0086:000552:0001:0001:00</t>
  </si>
  <si>
    <t>063N  :851116:00:------:--</t>
  </si>
  <si>
    <t>21:0541:000652</t>
  </si>
  <si>
    <t>21:0086:000553</t>
  </si>
  <si>
    <t>21:0086:000553:0001:0001:00</t>
  </si>
  <si>
    <t>18.6</t>
  </si>
  <si>
    <t>063N  :851117:00:------:--</t>
  </si>
  <si>
    <t>21:0541:000653</t>
  </si>
  <si>
    <t>21:0086:000554</t>
  </si>
  <si>
    <t>21:0086:000554:0001:0001:00</t>
  </si>
  <si>
    <t>063N  :851118:00:------:--</t>
  </si>
  <si>
    <t>21:0541:000654</t>
  </si>
  <si>
    <t>21:0086:000555</t>
  </si>
  <si>
    <t>21:0086:000555:0001:0001:00</t>
  </si>
  <si>
    <t>17.8</t>
  </si>
  <si>
    <t>063N  :851119:00:------:--</t>
  </si>
  <si>
    <t>21:0541:000655</t>
  </si>
  <si>
    <t>21:0086:000556</t>
  </si>
  <si>
    <t>21:0086:000556:0001:0001:00</t>
  </si>
  <si>
    <t>063N  :851120:00:------:--</t>
  </si>
  <si>
    <t>21:0541:000656</t>
  </si>
  <si>
    <t>21:0086:000557</t>
  </si>
  <si>
    <t>21:0086:000557:0001:0001:00</t>
  </si>
  <si>
    <t>063N  :851121:80:851123:20</t>
  </si>
  <si>
    <t>21:0541:000657</t>
  </si>
  <si>
    <t>21:0086:000558</t>
  </si>
  <si>
    <t>21:0086:000558:0002:0001:02</t>
  </si>
  <si>
    <t>063N  :851122:10:------:--</t>
  </si>
  <si>
    <t>21:0541:000658</t>
  </si>
  <si>
    <t>21:0086:000558:0001:0001:00</t>
  </si>
  <si>
    <t>13.4</t>
  </si>
  <si>
    <t>063N  :851123:20:851122:10</t>
  </si>
  <si>
    <t>21:0541:000659</t>
  </si>
  <si>
    <t>21:0086:000558:0002:0001:01</t>
  </si>
  <si>
    <t>48.2</t>
  </si>
  <si>
    <t>063N  :851124:00:------:--</t>
  </si>
  <si>
    <t>21:0541:000660</t>
  </si>
  <si>
    <t>21:0086:000559</t>
  </si>
  <si>
    <t>21:0086:000559:0001:0001:00</t>
  </si>
  <si>
    <t>063N  :851125:00:------:--</t>
  </si>
  <si>
    <t>21:0541:000661</t>
  </si>
  <si>
    <t>21:0086:000560</t>
  </si>
  <si>
    <t>21:0086:000560:0001:0001:00</t>
  </si>
  <si>
    <t>063N  :851126:00:------:--</t>
  </si>
  <si>
    <t>21:0541:000662</t>
  </si>
  <si>
    <t>21:0086:000561</t>
  </si>
  <si>
    <t>21:0086:000561:0001:0001:00</t>
  </si>
  <si>
    <t>32.4</t>
  </si>
  <si>
    <t>063N  :851127:00:------:--</t>
  </si>
  <si>
    <t>21:0541:000663</t>
  </si>
  <si>
    <t>21:0086:000562</t>
  </si>
  <si>
    <t>21:0086:000562:0001:0001:00</t>
  </si>
  <si>
    <t>063N  :851128:00:------:--</t>
  </si>
  <si>
    <t>21:0541:000664</t>
  </si>
  <si>
    <t>21:0086:000563</t>
  </si>
  <si>
    <t>21:0086:000563:0001:0001:00</t>
  </si>
  <si>
    <t>063N  :851129:00:------:--</t>
  </si>
  <si>
    <t>21:0541:000665</t>
  </si>
  <si>
    <t>21:0086:000564</t>
  </si>
  <si>
    <t>21:0086:000564:0001:0001:00</t>
  </si>
  <si>
    <t>063N  :851130:00:------:--</t>
  </si>
  <si>
    <t>21:0541:000666</t>
  </si>
  <si>
    <t>21:0086:000565</t>
  </si>
  <si>
    <t>21:0086:000565:0001:0001:00</t>
  </si>
  <si>
    <t>063N  :851131:00:------:--</t>
  </si>
  <si>
    <t>21:0541:000667</t>
  </si>
  <si>
    <t>21:0086:000566</t>
  </si>
  <si>
    <t>21:0086:000566:0001:0001:00</t>
  </si>
  <si>
    <t>063N  :851132:00:------:--</t>
  </si>
  <si>
    <t>21:0541:000668</t>
  </si>
  <si>
    <t>21:0086:000567</t>
  </si>
  <si>
    <t>21:0086:000567:0001:0001:00</t>
  </si>
  <si>
    <t>063N  :851133:00:------:--</t>
  </si>
  <si>
    <t>21:0541:000669</t>
  </si>
  <si>
    <t>21:0086:000568</t>
  </si>
  <si>
    <t>21:0086:000568:0001:0001:00</t>
  </si>
  <si>
    <t>063N  :851134:00:------:--</t>
  </si>
  <si>
    <t>21:0541:000670</t>
  </si>
  <si>
    <t>21:0086:000569</t>
  </si>
  <si>
    <t>21:0086:000569:0001:0001:00</t>
  </si>
  <si>
    <t>063N  :851135:00:------:--</t>
  </si>
  <si>
    <t>21:0541:000671</t>
  </si>
  <si>
    <t>21:0086:000570</t>
  </si>
  <si>
    <t>21:0086:000570:0001:0001:00</t>
  </si>
  <si>
    <t>1110</t>
  </si>
  <si>
    <t>063N  :851136:00:------:--</t>
  </si>
  <si>
    <t>21:0541:000672</t>
  </si>
  <si>
    <t>21:0086:000571</t>
  </si>
  <si>
    <t>21:0086:000571:0001:0001:00</t>
  </si>
  <si>
    <t>8750</t>
  </si>
  <si>
    <t>063N  :851137:00:------:--</t>
  </si>
  <si>
    <t>21:0541:000673</t>
  </si>
  <si>
    <t>21:0086:000572</t>
  </si>
  <si>
    <t>21:0086:000572:0001:0001:00</t>
  </si>
  <si>
    <t>063N  :851138:00:------:--</t>
  </si>
  <si>
    <t>21:0541:000674</t>
  </si>
  <si>
    <t>21:0086:000573</t>
  </si>
  <si>
    <t>21:0086:000573:0001:0001:00</t>
  </si>
  <si>
    <t>063N  :851139:00:------:--</t>
  </si>
  <si>
    <t>21:0541:000675</t>
  </si>
  <si>
    <t>21:0086:000574</t>
  </si>
  <si>
    <t>21:0086:000574:0001:0001:00</t>
  </si>
  <si>
    <t>063N  :851140:9P:------:--</t>
  </si>
  <si>
    <t>21:0541:000676</t>
  </si>
  <si>
    <t>21.6</t>
  </si>
  <si>
    <t>063N  :851141:80:851144:20</t>
  </si>
  <si>
    <t>21:0541:000677</t>
  </si>
  <si>
    <t>21:0086:000576</t>
  </si>
  <si>
    <t>21:0086:000576:0002:0001:02</t>
  </si>
  <si>
    <t>940</t>
  </si>
  <si>
    <t>063N  :851142:00:------:--</t>
  </si>
  <si>
    <t>21:0541:000678</t>
  </si>
  <si>
    <t>21:0086:000575</t>
  </si>
  <si>
    <t>21:0086:000575:0001:0001:00</t>
  </si>
  <si>
    <t>063N  :851143:10:------:--</t>
  </si>
  <si>
    <t>21:0541:000679</t>
  </si>
  <si>
    <t>21:0086:000576:0001:0001:00</t>
  </si>
  <si>
    <t>063N  :851144:20:851143:10</t>
  </si>
  <si>
    <t>21:0541:000680</t>
  </si>
  <si>
    <t>21:0086:000576:0002:0001:01</t>
  </si>
  <si>
    <t>975</t>
  </si>
  <si>
    <t>063N  :851145:00:------:--</t>
  </si>
  <si>
    <t>21:0541:000681</t>
  </si>
  <si>
    <t>21:0086:000577</t>
  </si>
  <si>
    <t>21:0086:000577:0001:0001:00</t>
  </si>
  <si>
    <t>1400</t>
  </si>
  <si>
    <t>063N  :851146:00:------:--</t>
  </si>
  <si>
    <t>21:0541:000682</t>
  </si>
  <si>
    <t>21:0086:000578</t>
  </si>
  <si>
    <t>21:0086:000578:0001:0001:00</t>
  </si>
  <si>
    <t>063N  :851147:00:------:--</t>
  </si>
  <si>
    <t>21:0541:000683</t>
  </si>
  <si>
    <t>21:0086:000579</t>
  </si>
  <si>
    <t>21:0086:000579:0001:0001:00</t>
  </si>
  <si>
    <t>1250</t>
  </si>
  <si>
    <t>9.6</t>
  </si>
  <si>
    <t>063N  :851148:00:------:--</t>
  </si>
  <si>
    <t>21:0541:000684</t>
  </si>
  <si>
    <t>21:0086:000580</t>
  </si>
  <si>
    <t>21:0086:000580:0001:0001:00</t>
  </si>
  <si>
    <t>063N  :851149:00:------:--</t>
  </si>
  <si>
    <t>21:0541:000685</t>
  </si>
  <si>
    <t>21:0086:000581</t>
  </si>
  <si>
    <t>21:0086:000581:0001:0001:00</t>
  </si>
  <si>
    <t>063N  :851150:00:------:--</t>
  </si>
  <si>
    <t>21:0541:000686</t>
  </si>
  <si>
    <t>21:0086:000582</t>
  </si>
  <si>
    <t>21:0086:000582:0001:0001:00</t>
  </si>
  <si>
    <t>063N  :851151:00:------:--</t>
  </si>
  <si>
    <t>21:0541:000687</t>
  </si>
  <si>
    <t>21:0086:000583</t>
  </si>
  <si>
    <t>21:0086:000583:0001:0001:00</t>
  </si>
  <si>
    <t>890</t>
  </si>
  <si>
    <t>063N  :851152:00:------:--</t>
  </si>
  <si>
    <t>21:0541:000688</t>
  </si>
  <si>
    <t>21:0086:000584</t>
  </si>
  <si>
    <t>21:0086:000584:0001:0001:00</t>
  </si>
  <si>
    <t>063N  :851153:00:------:--</t>
  </si>
  <si>
    <t>21:0541:000689</t>
  </si>
  <si>
    <t>21:0086:000585</t>
  </si>
  <si>
    <t>21:0086:000585:0001:0001:00</t>
  </si>
  <si>
    <t>1090</t>
  </si>
  <si>
    <t>063N  :851154:00:------:--</t>
  </si>
  <si>
    <t>21:0541:000690</t>
  </si>
  <si>
    <t>21:0086:000586</t>
  </si>
  <si>
    <t>21:0086:000586:0001:0001:00</t>
  </si>
  <si>
    <t>27.2</t>
  </si>
  <si>
    <t>063N  :851155:00:------:--</t>
  </si>
  <si>
    <t>21:0541:000691</t>
  </si>
  <si>
    <t>21:0086:000587</t>
  </si>
  <si>
    <t>21:0086:000587:0001:0001:00</t>
  </si>
  <si>
    <t>063N  :851156:00:------:--</t>
  </si>
  <si>
    <t>21:0541:000692</t>
  </si>
  <si>
    <t>21:0086:000588</t>
  </si>
  <si>
    <t>21:0086:000588:0001:0001:00</t>
  </si>
  <si>
    <t>063N  :851157:00:------:--</t>
  </si>
  <si>
    <t>21:0541:000693</t>
  </si>
  <si>
    <t>21:0086:000589</t>
  </si>
  <si>
    <t>21:0086:000589:0001:0001:00</t>
  </si>
  <si>
    <t>30.2</t>
  </si>
  <si>
    <t>063N  :851158:00:------:--</t>
  </si>
  <si>
    <t>21:0541:000694</t>
  </si>
  <si>
    <t>21:0086:000590</t>
  </si>
  <si>
    <t>21:0086:000590:0001:0001:00</t>
  </si>
  <si>
    <t>063N  :851159:00:------:--</t>
  </si>
  <si>
    <t>21:0541:000695</t>
  </si>
  <si>
    <t>21:0086:000591</t>
  </si>
  <si>
    <t>21:0086:000591:0001:0001:00</t>
  </si>
  <si>
    <t>15.4</t>
  </si>
  <si>
    <t>063N  :851160:9R:------:--</t>
  </si>
  <si>
    <t>21:0541:000696</t>
  </si>
  <si>
    <t>31.7</t>
  </si>
  <si>
    <t>063N  :851161:80:851162:10</t>
  </si>
  <si>
    <t>21:0541:000697</t>
  </si>
  <si>
    <t>21:0086:000592</t>
  </si>
  <si>
    <t>21:0086:000592:0001:0001:02</t>
  </si>
  <si>
    <t>063N  :851162:10:------:--</t>
  </si>
  <si>
    <t>21:0541:000698</t>
  </si>
  <si>
    <t>21:0086:000592:0001:0001:01</t>
  </si>
  <si>
    <t>7.9</t>
  </si>
  <si>
    <t>063N  :851163:20:851162:10</t>
  </si>
  <si>
    <t>21:0541:000699</t>
  </si>
  <si>
    <t>21:0086:000592:0002:0001:00</t>
  </si>
  <si>
    <t>063N  :851164:00:------:--</t>
  </si>
  <si>
    <t>21:0541:000700</t>
  </si>
  <si>
    <t>21:0086:000593</t>
  </si>
  <si>
    <t>21:0086:000593:0001:0001:00</t>
  </si>
  <si>
    <t>870</t>
  </si>
  <si>
    <t>063N  :851165:00:------:--</t>
  </si>
  <si>
    <t>21:0541:000701</t>
  </si>
  <si>
    <t>21:0086:000594</t>
  </si>
  <si>
    <t>21:0086:000594:0001:0001:00</t>
  </si>
  <si>
    <t>1070</t>
  </si>
  <si>
    <t>063N  :851166:00:------:--</t>
  </si>
  <si>
    <t>21:0541:000702</t>
  </si>
  <si>
    <t>21:0086:000595</t>
  </si>
  <si>
    <t>21:0086:000595:0001:0001:00</t>
  </si>
  <si>
    <t>875</t>
  </si>
  <si>
    <t>063N  :851167:00:------:--</t>
  </si>
  <si>
    <t>21:0541:000703</t>
  </si>
  <si>
    <t>21:0086:000596</t>
  </si>
  <si>
    <t>21:0086:000596:0001:0001:00</t>
  </si>
  <si>
    <t>063N  :851168:00:------:--</t>
  </si>
  <si>
    <t>21:0541:000704</t>
  </si>
  <si>
    <t>21:0086:000597</t>
  </si>
  <si>
    <t>21:0086:000597:0001:0001:00</t>
  </si>
  <si>
    <t>063N  :851169:00:------:--</t>
  </si>
  <si>
    <t>21:0541:000705</t>
  </si>
  <si>
    <t>21:0086:000598</t>
  </si>
  <si>
    <t>21:0086:000598:0001:0001:00</t>
  </si>
  <si>
    <t>30.4</t>
  </si>
  <si>
    <t>063N  :851170:00:------:--</t>
  </si>
  <si>
    <t>21:0541:000706</t>
  </si>
  <si>
    <t>21:0086:000599</t>
  </si>
  <si>
    <t>21:0086:000599:0001:0001:00</t>
  </si>
  <si>
    <t>1650</t>
  </si>
  <si>
    <t>063N  :851171:00:------:--</t>
  </si>
  <si>
    <t>21:0541:000707</t>
  </si>
  <si>
    <t>21:0086:000600</t>
  </si>
  <si>
    <t>21:0086:000600:0001:0001:00</t>
  </si>
  <si>
    <t>063N  :851172:00:------:--</t>
  </si>
  <si>
    <t>21:0541:000708</t>
  </si>
  <si>
    <t>21:0086:000601</t>
  </si>
  <si>
    <t>21:0086:000601:0001:0001:00</t>
  </si>
  <si>
    <t>063N  :851173:00:------:--</t>
  </si>
  <si>
    <t>21:0541:000709</t>
  </si>
  <si>
    <t>21:0086:000602</t>
  </si>
  <si>
    <t>21:0086:000602:0001:0001:00</t>
  </si>
  <si>
    <t>32.8</t>
  </si>
  <si>
    <t>063N  :851174:00:------:--</t>
  </si>
  <si>
    <t>21:0541:000710</t>
  </si>
  <si>
    <t>21:0086:000603</t>
  </si>
  <si>
    <t>21:0086:000603:0001:0001:00</t>
  </si>
  <si>
    <t>063N  :851175:00:------:--</t>
  </si>
  <si>
    <t>21:0541:000711</t>
  </si>
  <si>
    <t>21:0086:000604</t>
  </si>
  <si>
    <t>21:0086:000604:0001:0001:00</t>
  </si>
  <si>
    <t>17.4</t>
  </si>
  <si>
    <t>063N  :851176:9R:------:--</t>
  </si>
  <si>
    <t>21:0541:000712</t>
  </si>
  <si>
    <t>119</t>
  </si>
  <si>
    <t>063N  :851177:00:------:--</t>
  </si>
  <si>
    <t>21:0541:000713</t>
  </si>
  <si>
    <t>21:0086:000605</t>
  </si>
  <si>
    <t>21:0086:000605:0001:0001:00</t>
  </si>
  <si>
    <t>063N  :851178:00:------:--</t>
  </si>
  <si>
    <t>21:0541:000714</t>
  </si>
  <si>
    <t>21:0086:000606</t>
  </si>
  <si>
    <t>21:0086:000606:0001:0001:00</t>
  </si>
  <si>
    <t>063N  :851179:00:------:--</t>
  </si>
  <si>
    <t>21:0541:000715</t>
  </si>
  <si>
    <t>21:0086:000607</t>
  </si>
  <si>
    <t>21:0086:000607:0001:0001:00</t>
  </si>
  <si>
    <t>830</t>
  </si>
  <si>
    <t>063N  :851180:00:------:--</t>
  </si>
  <si>
    <t>21:0541:000716</t>
  </si>
  <si>
    <t>21:0086:000608</t>
  </si>
  <si>
    <t>21:0086:000608:0001:0001:00</t>
  </si>
  <si>
    <t>063N  :851181:80:851182:10</t>
  </si>
  <si>
    <t>21:0541:000717</t>
  </si>
  <si>
    <t>21:0086:000609</t>
  </si>
  <si>
    <t>21:0086:000609:0001:0001:02</t>
  </si>
  <si>
    <t>1140</t>
  </si>
  <si>
    <t>063N  :851182:10:------:--</t>
  </si>
  <si>
    <t>21:0541:000718</t>
  </si>
  <si>
    <t>21:0086:000609:0001:0001:01</t>
  </si>
  <si>
    <t>1150</t>
  </si>
  <si>
    <t>063N  :851183:20:851182:10</t>
  </si>
  <si>
    <t>21:0541:000719</t>
  </si>
  <si>
    <t>21:0086:000609:0002:0001:00</t>
  </si>
  <si>
    <t>1130</t>
  </si>
  <si>
    <t>063N  :851184:00:------:--</t>
  </si>
  <si>
    <t>21:0541:000720</t>
  </si>
  <si>
    <t>21:0086:000610</t>
  </si>
  <si>
    <t>21:0086:000610:0001:0001:00</t>
  </si>
  <si>
    <t>063N  :851185:00:------:--</t>
  </si>
  <si>
    <t>21:0541:000721</t>
  </si>
  <si>
    <t>21:0086:000611</t>
  </si>
  <si>
    <t>21:0086:000611:0001:0001:00</t>
  </si>
  <si>
    <t>1800</t>
  </si>
  <si>
    <t>063N  :851186:00:------:--</t>
  </si>
  <si>
    <t>21:0541:000722</t>
  </si>
  <si>
    <t>21:0086:000612</t>
  </si>
  <si>
    <t>21:0086:000612:0001:0001:00</t>
  </si>
  <si>
    <t>900</t>
  </si>
  <si>
    <t>063N  :851187:00:------:--</t>
  </si>
  <si>
    <t>21:0541:000723</t>
  </si>
  <si>
    <t>21:0086:000613</t>
  </si>
  <si>
    <t>21:0086:000613:0001:0001:00</t>
  </si>
  <si>
    <t>063N  :851188:00:------:--</t>
  </si>
  <si>
    <t>21:0541:000724</t>
  </si>
  <si>
    <t>21:0086:000614</t>
  </si>
  <si>
    <t>21:0086:000614:0001:0001:00</t>
  </si>
  <si>
    <t>24.2</t>
  </si>
  <si>
    <t>063N  :851189:00:------:--</t>
  </si>
  <si>
    <t>21:0541:000725</t>
  </si>
  <si>
    <t>21:0086:000615</t>
  </si>
  <si>
    <t>21:0086:000615:0001:0001:00</t>
  </si>
  <si>
    <t>063N  :851190:00:------:--</t>
  </si>
  <si>
    <t>21:0541:000726</t>
  </si>
  <si>
    <t>21:0086:000616</t>
  </si>
  <si>
    <t>21:0086:000616:0001:0001:00</t>
  </si>
  <si>
    <t>063N  :851191:00:------:--</t>
  </si>
  <si>
    <t>21:0541:000727</t>
  </si>
  <si>
    <t>21:0086:000617</t>
  </si>
  <si>
    <t>21:0086:000617:0001:0001:00</t>
  </si>
  <si>
    <t>063N  :851192:00:------:--</t>
  </si>
  <si>
    <t>21:0541:000728</t>
  </si>
  <si>
    <t>21:0086:000618</t>
  </si>
  <si>
    <t>21:0086:000618:0001:0001:00</t>
  </si>
  <si>
    <t>063N  :851193:00:------:--</t>
  </si>
  <si>
    <t>21:0541:000729</t>
  </si>
  <si>
    <t>21:0086:000619</t>
  </si>
  <si>
    <t>21:0086:000619:0001:0001:00</t>
  </si>
  <si>
    <t>8.6</t>
  </si>
  <si>
    <t>063N  :851194:00:------:--</t>
  </si>
  <si>
    <t>21:0541:000730</t>
  </si>
  <si>
    <t>21:0086:000620</t>
  </si>
  <si>
    <t>21:0086:000620:0001:0001:00</t>
  </si>
  <si>
    <t>063N  :851195:00:------:--</t>
  </si>
  <si>
    <t>21:0541:000731</t>
  </si>
  <si>
    <t>21:0086:000621</t>
  </si>
  <si>
    <t>21:0086:000621:0001:0001:00</t>
  </si>
  <si>
    <t>063N  :851196:00:------:--</t>
  </si>
  <si>
    <t>21:0541:000732</t>
  </si>
  <si>
    <t>21:0086:000622</t>
  </si>
  <si>
    <t>21:0086:000622:0001:0001:00</t>
  </si>
  <si>
    <t>063N  :851197:9R:------:--</t>
  </si>
  <si>
    <t>21:0541:000733</t>
  </si>
  <si>
    <t>147</t>
  </si>
  <si>
    <t>28.5</t>
  </si>
  <si>
    <t>063N  :851198:00:------:--</t>
  </si>
  <si>
    <t>21:0541:000734</t>
  </si>
  <si>
    <t>21:0086:000623</t>
  </si>
  <si>
    <t>21:0086:000623:0001:0001:00</t>
  </si>
  <si>
    <t>063N  :851199:00:------:--</t>
  </si>
  <si>
    <t>21:0541:000735</t>
  </si>
  <si>
    <t>21:0086:000624</t>
  </si>
  <si>
    <t>21:0086:000624:0001:0001:00</t>
  </si>
  <si>
    <t>063N  :851200:00:------:--</t>
  </si>
  <si>
    <t>21:0541:000736</t>
  </si>
  <si>
    <t>21:0086:000625</t>
  </si>
  <si>
    <t>21:0086:000625:0001:0001:00</t>
  </si>
  <si>
    <t>063N  :851201:80:851204:20</t>
  </si>
  <si>
    <t>21:0541:000737</t>
  </si>
  <si>
    <t>21:0086:000627</t>
  </si>
  <si>
    <t>21:0086:000627:0002:0001:02</t>
  </si>
  <si>
    <t>063N  :851202:00:------:--</t>
  </si>
  <si>
    <t>21:0541:000738</t>
  </si>
  <si>
    <t>21:0086:000626</t>
  </si>
  <si>
    <t>21:0086:000626:0001:0001:00</t>
  </si>
  <si>
    <t>063N  :851203:10:------:--</t>
  </si>
  <si>
    <t>21:0541:000739</t>
  </si>
  <si>
    <t>21:0086:000627:0001:0001:00</t>
  </si>
  <si>
    <t>063N  :851204:20:851203:10</t>
  </si>
  <si>
    <t>21:0541:000740</t>
  </si>
  <si>
    <t>21:0086:000627:0002:0001:01</t>
  </si>
  <si>
    <t>063N  :851205:00:------:--</t>
  </si>
  <si>
    <t>21:0541:000741</t>
  </si>
  <si>
    <t>21:0086:000628</t>
  </si>
  <si>
    <t>21:0086:000628:0001:0001:00</t>
  </si>
  <si>
    <t>063N  :851206:00:------:--</t>
  </si>
  <si>
    <t>21:0541:000742</t>
  </si>
  <si>
    <t>21:0086:000629</t>
  </si>
  <si>
    <t>21:0086:000629:0001:0001:00</t>
  </si>
  <si>
    <t>063N  :851207:00:------:--</t>
  </si>
  <si>
    <t>21:0541:000743</t>
  </si>
  <si>
    <t>21:0086:000630</t>
  </si>
  <si>
    <t>21:0086:000630:0001:0001:00</t>
  </si>
  <si>
    <t>063N  :851208:00:------:--</t>
  </si>
  <si>
    <t>21:0541:000744</t>
  </si>
  <si>
    <t>21:0086:000631</t>
  </si>
  <si>
    <t>21:0086:000631:0001:0001:00</t>
  </si>
  <si>
    <t>063N  :851209:9P:------:--</t>
  </si>
  <si>
    <t>21:0541:000745</t>
  </si>
  <si>
    <t>21.8</t>
  </si>
  <si>
    <t>063N  :851210:00:------:--</t>
  </si>
  <si>
    <t>21:0541:000746</t>
  </si>
  <si>
    <t>21:0086:000632</t>
  </si>
  <si>
    <t>21:0086:000632:0001:0001:00</t>
  </si>
  <si>
    <t>063N  :851211:00:------:--</t>
  </si>
  <si>
    <t>21:0541:000747</t>
  </si>
  <si>
    <t>21:0086:000633</t>
  </si>
  <si>
    <t>21:0086:000633:0001:0001:00</t>
  </si>
  <si>
    <t>063N  :851212:00:------:--</t>
  </si>
  <si>
    <t>21:0541:000748</t>
  </si>
  <si>
    <t>21:0086:000634</t>
  </si>
  <si>
    <t>21:0086:000634:0001:0001:00</t>
  </si>
  <si>
    <t>063N  :851213:00:------:--</t>
  </si>
  <si>
    <t>21:0541:000749</t>
  </si>
  <si>
    <t>21:0086:000635</t>
  </si>
  <si>
    <t>21:0086:000635:0001:0001:00</t>
  </si>
  <si>
    <t>063N  :851214:00:------:--</t>
  </si>
  <si>
    <t>21:0541:000750</t>
  </si>
  <si>
    <t>21:0086:000636</t>
  </si>
  <si>
    <t>21:0086:000636:0001:0001:00</t>
  </si>
  <si>
    <t>063N  :851215:00:------:--</t>
  </si>
  <si>
    <t>21:0541:000751</t>
  </si>
  <si>
    <t>21:0086:000637</t>
  </si>
  <si>
    <t>21:0086:000637:0001:0001:00</t>
  </si>
  <si>
    <t>063N  :851216:00:------:--</t>
  </si>
  <si>
    <t>21:0541:000752</t>
  </si>
  <si>
    <t>21:0086:000638</t>
  </si>
  <si>
    <t>21:0086:000638:0001:0001:00</t>
  </si>
  <si>
    <t>063N  :851217:00:------:--</t>
  </si>
  <si>
    <t>21:0541:000753</t>
  </si>
  <si>
    <t>21:0086:000639</t>
  </si>
  <si>
    <t>21:0086:000639:0001:0001:00</t>
  </si>
  <si>
    <t>063N  :851218:00:------:--</t>
  </si>
  <si>
    <t>21:0541:000754</t>
  </si>
  <si>
    <t>21:0086:000640</t>
  </si>
  <si>
    <t>21:0086:000640:0001:0001:00</t>
  </si>
  <si>
    <t>063N  :851219:00:------:--</t>
  </si>
  <si>
    <t>21:0541:000755</t>
  </si>
  <si>
    <t>21:0086:000641</t>
  </si>
  <si>
    <t>21:0086:000641:0001:0001:00</t>
  </si>
  <si>
    <t>063N  :851220:00:------:--</t>
  </si>
  <si>
    <t>21:0541:000756</t>
  </si>
  <si>
    <t>21:0086:000642</t>
  </si>
  <si>
    <t>21:0086:000642:0001:0001:00</t>
  </si>
  <si>
    <t>29.2</t>
  </si>
  <si>
    <t>063N  :851221:80:851222:10</t>
  </si>
  <si>
    <t>21:0541:000757</t>
  </si>
  <si>
    <t>21:0086:000643</t>
  </si>
  <si>
    <t>21:0086:000643:0001:0001:02</t>
  </si>
  <si>
    <t>063N  :851222:10:------:--</t>
  </si>
  <si>
    <t>21:0541:000758</t>
  </si>
  <si>
    <t>21:0086:000643:0001:0001:01</t>
  </si>
  <si>
    <t>063N  :851223:20:851222:10</t>
  </si>
  <si>
    <t>21:0541:000759</t>
  </si>
  <si>
    <t>21:0086:000643:0002:0001:00</t>
  </si>
  <si>
    <t>063N  :851224:00:------:--</t>
  </si>
  <si>
    <t>21:0541:000760</t>
  </si>
  <si>
    <t>21:0086:000644</t>
  </si>
  <si>
    <t>21:0086:000644:0001:0001:00</t>
  </si>
  <si>
    <t>063N  :851225:00:------:--</t>
  </si>
  <si>
    <t>21:0541:000761</t>
  </si>
  <si>
    <t>21:0086:000645</t>
  </si>
  <si>
    <t>21:0086:000645:0001:0001:00</t>
  </si>
  <si>
    <t>063N  :851226:00:------:--</t>
  </si>
  <si>
    <t>21:0541:000762</t>
  </si>
  <si>
    <t>21:0086:000646</t>
  </si>
  <si>
    <t>21:0086:000646:0001:0001:00</t>
  </si>
  <si>
    <t>063N  :851227:00:------:--</t>
  </si>
  <si>
    <t>21:0541:000763</t>
  </si>
  <si>
    <t>21:0086:000647</t>
  </si>
  <si>
    <t>21:0086:000647:0001:0001:00</t>
  </si>
  <si>
    <t>063N  :851228:00:------:--</t>
  </si>
  <si>
    <t>21:0541:000764</t>
  </si>
  <si>
    <t>21:0086:000648</t>
  </si>
  <si>
    <t>21:0086:000648:0001:0001:00</t>
  </si>
  <si>
    <t>063N  :851229:00:------:--</t>
  </si>
  <si>
    <t>21:0541:000765</t>
  </si>
  <si>
    <t>21:0086:000649</t>
  </si>
  <si>
    <t>21:0086:000649:0001:0001:00</t>
  </si>
  <si>
    <t>063N  :851230:00:------:--</t>
  </si>
  <si>
    <t>21:0541:000766</t>
  </si>
  <si>
    <t>21:0086:000650</t>
  </si>
  <si>
    <t>21:0086:000650:0001:0001:00</t>
  </si>
  <si>
    <t>063N  :851231:00:------:--</t>
  </si>
  <si>
    <t>21:0541:000767</t>
  </si>
  <si>
    <t>21:0086:000651</t>
  </si>
  <si>
    <t>21:0086:000651:0001:0001:00</t>
  </si>
  <si>
    <t>063N  :851232:00:------:--</t>
  </si>
  <si>
    <t>21:0541:000768</t>
  </si>
  <si>
    <t>21:0086:000652</t>
  </si>
  <si>
    <t>21:0086:000652:0001:0001:00</t>
  </si>
  <si>
    <t>063N  :851233:00:------:--</t>
  </si>
  <si>
    <t>21:0541:000769</t>
  </si>
  <si>
    <t>21:0086:000653</t>
  </si>
  <si>
    <t>21:0086:000653:0001:0001:00</t>
  </si>
  <si>
    <t>063N  :851234:00:------:--</t>
  </si>
  <si>
    <t>21:0541:000770</t>
  </si>
  <si>
    <t>21:0086:000654</t>
  </si>
  <si>
    <t>21:0086:000654:0001:0001:00</t>
  </si>
  <si>
    <t>063N  :851235:00:------:--</t>
  </si>
  <si>
    <t>21:0541:000771</t>
  </si>
  <si>
    <t>21:0086:000655</t>
  </si>
  <si>
    <t>21:0086:000655:0001:0001:00</t>
  </si>
  <si>
    <t>063N  :851236:00:------:--</t>
  </si>
  <si>
    <t>21:0541:000772</t>
  </si>
  <si>
    <t>21:0086:000656</t>
  </si>
  <si>
    <t>21:0086:000656:0001:0001:00</t>
  </si>
  <si>
    <t>063N  :851237:9M:------:--</t>
  </si>
  <si>
    <t>21:0541:000773</t>
  </si>
  <si>
    <t>063N  :851238:00:------:--</t>
  </si>
  <si>
    <t>21:0541:000774</t>
  </si>
  <si>
    <t>21:0086:000657</t>
  </si>
  <si>
    <t>21:0086:000657:0001:0001:00</t>
  </si>
  <si>
    <t>063N  :851239:00:------:--</t>
  </si>
  <si>
    <t>21:0541:000775</t>
  </si>
  <si>
    <t>21:0086:000658</t>
  </si>
  <si>
    <t>21:0086:000658:0001:0001:00</t>
  </si>
  <si>
    <t>063N  :851240:00:------:--</t>
  </si>
  <si>
    <t>21:0541:000776</t>
  </si>
  <si>
    <t>21:0086:000659</t>
  </si>
  <si>
    <t>21:0086:000659:0001:0001:00</t>
  </si>
  <si>
    <t>31.6</t>
  </si>
  <si>
    <t>063N  :851241:80:851243:20</t>
  </si>
  <si>
    <t>21:0541:000777</t>
  </si>
  <si>
    <t>21:0086:000660</t>
  </si>
  <si>
    <t>21:0086:000660:0002:0001:02</t>
  </si>
  <si>
    <t>063N  :851242:10:------:--</t>
  </si>
  <si>
    <t>21:0541:000778</t>
  </si>
  <si>
    <t>21:0086:000660:0001:0001:00</t>
  </si>
  <si>
    <t>063N  :851243:20:851242:10</t>
  </si>
  <si>
    <t>21:0541:000779</t>
  </si>
  <si>
    <t>21:0086:000660:0002:0001:01</t>
  </si>
  <si>
    <t>063N  :851244:00:------:--</t>
  </si>
  <si>
    <t>21:0541:000780</t>
  </si>
  <si>
    <t>21:0086:000661</t>
  </si>
  <si>
    <t>21:0086:000661:0001:0001:00</t>
  </si>
  <si>
    <t>063N  :851245:00:------:--</t>
  </si>
  <si>
    <t>21:0541:000781</t>
  </si>
  <si>
    <t>21:0086:000662</t>
  </si>
  <si>
    <t>21:0086:000662:0001:0001:00</t>
  </si>
  <si>
    <t>1040</t>
  </si>
  <si>
    <t>063N  :851246:00:------:--</t>
  </si>
  <si>
    <t>21:0541:000782</t>
  </si>
  <si>
    <t>21:0086:000663</t>
  </si>
  <si>
    <t>21:0086:000663:0001:0001:00</t>
  </si>
  <si>
    <t>1000</t>
  </si>
  <si>
    <t>063N  :851247:00:------:--</t>
  </si>
  <si>
    <t>21:0541:000783</t>
  </si>
  <si>
    <t>21:0086:000664</t>
  </si>
  <si>
    <t>21:0086:000664:0001:0001:00</t>
  </si>
  <si>
    <t>063N  :851248:00:------:--</t>
  </si>
  <si>
    <t>21:0541:000784</t>
  </si>
  <si>
    <t>21:0086:000665</t>
  </si>
  <si>
    <t>21:0086:000665:0001:0001:00</t>
  </si>
  <si>
    <t>29.8</t>
  </si>
  <si>
    <t>063N  :851249:00:------:--</t>
  </si>
  <si>
    <t>21:0541:000785</t>
  </si>
  <si>
    <t>21:0086:000666</t>
  </si>
  <si>
    <t>21:0086:000666:0001:0001:00</t>
  </si>
  <si>
    <t>063N  :851250:9P:------:--</t>
  </si>
  <si>
    <t>21:0541:000786</t>
  </si>
  <si>
    <t>063N  :851251:00:------:--</t>
  </si>
  <si>
    <t>21:0541:000787</t>
  </si>
  <si>
    <t>21:0086:000667</t>
  </si>
  <si>
    <t>21:0086:000667:0001:0001:00</t>
  </si>
  <si>
    <t>063N  :851252:00:------:--</t>
  </si>
  <si>
    <t>21:0541:000788</t>
  </si>
  <si>
    <t>21:0086:000668</t>
  </si>
  <si>
    <t>21:0086:000668:0001:0001:00</t>
  </si>
  <si>
    <t>063N  :851253:00:------:--</t>
  </si>
  <si>
    <t>21:0541:000789</t>
  </si>
  <si>
    <t>21:0086:000669</t>
  </si>
  <si>
    <t>21:0086:000669:0001:0001:00</t>
  </si>
  <si>
    <t>063N  :851254:00:------:--</t>
  </si>
  <si>
    <t>21:0541:000790</t>
  </si>
  <si>
    <t>21:0086:000670</t>
  </si>
  <si>
    <t>21:0086:000670:0001:0001:00</t>
  </si>
  <si>
    <t>970</t>
  </si>
  <si>
    <t>063N  :851255:00:------:--</t>
  </si>
  <si>
    <t>21:0541:000791</t>
  </si>
  <si>
    <t>21:0086:000671</t>
  </si>
  <si>
    <t>21:0086:000671:0001:0001:00</t>
  </si>
  <si>
    <t>920</t>
  </si>
  <si>
    <t>063N  :851256:00:------:--</t>
  </si>
  <si>
    <t>21:0541:000792</t>
  </si>
  <si>
    <t>21:0086:000672</t>
  </si>
  <si>
    <t>21:0086:000672:0001:0001:00</t>
  </si>
  <si>
    <t>063N  :851257:00:------:--</t>
  </si>
  <si>
    <t>21:0541:000793</t>
  </si>
  <si>
    <t>21:0086:000673</t>
  </si>
  <si>
    <t>21:0086:000673:0001:0001:00</t>
  </si>
  <si>
    <t>063N  :851258:00:------:--</t>
  </si>
  <si>
    <t>21:0541:000794</t>
  </si>
  <si>
    <t>21:0086:000674</t>
  </si>
  <si>
    <t>21:0086:000674:0001:0001:00</t>
  </si>
  <si>
    <t>063N  :851259:00:------:--</t>
  </si>
  <si>
    <t>21:0541:000795</t>
  </si>
  <si>
    <t>21:0086:000675</t>
  </si>
  <si>
    <t>21:0086:000675:0001:0001:00</t>
  </si>
  <si>
    <t>063N  :851260:00:------:--</t>
  </si>
  <si>
    <t>21:0541:000796</t>
  </si>
  <si>
    <t>21:0086:000676</t>
  </si>
  <si>
    <t>21:0086:000676:0001:0001:00</t>
  </si>
  <si>
    <t>063N  :851261:80:851263:10</t>
  </si>
  <si>
    <t>21:0541:000797</t>
  </si>
  <si>
    <t>21:0086:000678</t>
  </si>
  <si>
    <t>21:0086:000678:0001:0001:02</t>
  </si>
  <si>
    <t>063N  :851262:00:------:--</t>
  </si>
  <si>
    <t>21:0541:000798</t>
  </si>
  <si>
    <t>21:0086:000677</t>
  </si>
  <si>
    <t>21:0086:000677:0001:0001:00</t>
  </si>
  <si>
    <t>26.8</t>
  </si>
  <si>
    <t>063N  :851263:10:------:--</t>
  </si>
  <si>
    <t>21:0541:000799</t>
  </si>
  <si>
    <t>21:0086:000678:0001:0001:01</t>
  </si>
  <si>
    <t>063N  :851264:20:851263:10</t>
  </si>
  <si>
    <t>21:0541:000800</t>
  </si>
  <si>
    <t>21:0086:000678:0002:0001:00</t>
  </si>
  <si>
    <t>063N  :851265:00:------:--</t>
  </si>
  <si>
    <t>21:0541:000801</t>
  </si>
  <si>
    <t>21:0086:000679</t>
  </si>
  <si>
    <t>21:0086:000679:0001:0001:00</t>
  </si>
  <si>
    <t>063N  :851266:00:------:--</t>
  </si>
  <si>
    <t>21:0541:000802</t>
  </si>
  <si>
    <t>21:0086:000680</t>
  </si>
  <si>
    <t>21:0086:000680:0001:0001:00</t>
  </si>
  <si>
    <t>063N  :851267:00:------:--</t>
  </si>
  <si>
    <t>21:0541:000803</t>
  </si>
  <si>
    <t>21:0086:000681</t>
  </si>
  <si>
    <t>21:0086:000681:0001:0001:00</t>
  </si>
  <si>
    <t>063N  :851268:00:------:--</t>
  </si>
  <si>
    <t>21:0541:000804</t>
  </si>
  <si>
    <t>21:0086:000682</t>
  </si>
  <si>
    <t>21:0086:000682:0001:0001:00</t>
  </si>
  <si>
    <t>14.4</t>
  </si>
  <si>
    <t>063N  :851269:00:------:--</t>
  </si>
  <si>
    <t>21:0541:000805</t>
  </si>
  <si>
    <t>21:0086:000683</t>
  </si>
  <si>
    <t>21:0086:000683:0001:0001:00</t>
  </si>
  <si>
    <t>29.4</t>
  </si>
  <si>
    <t>063N  :851270:00:------:--</t>
  </si>
  <si>
    <t>21:0541:000806</t>
  </si>
  <si>
    <t>21:0086:000684</t>
  </si>
  <si>
    <t>21:0086:000684:0001:0001:00</t>
  </si>
  <si>
    <t>88.6</t>
  </si>
  <si>
    <t>063N  :851271:9M:------:--</t>
  </si>
  <si>
    <t>21:0541:000807</t>
  </si>
  <si>
    <t>063N  :851272:00:------:--</t>
  </si>
  <si>
    <t>21:0541:000808</t>
  </si>
  <si>
    <t>21:0086:000685</t>
  </si>
  <si>
    <t>21:0086:000685:0001:0001:00</t>
  </si>
  <si>
    <t>063N  :851273:00:------:--</t>
  </si>
  <si>
    <t>21:0541:000809</t>
  </si>
  <si>
    <t>21:0086:000686</t>
  </si>
  <si>
    <t>21:0086:000686:0001:0001:00</t>
  </si>
  <si>
    <t>063N  :851274:00:------:--</t>
  </si>
  <si>
    <t>21:0541:000810</t>
  </si>
  <si>
    <t>21:0086:000687</t>
  </si>
  <si>
    <t>21:0086:000687:0001:0001:00</t>
  </si>
  <si>
    <t>9.5</t>
  </si>
  <si>
    <t>063N  :851275:00:------:--</t>
  </si>
  <si>
    <t>21:0541:000811</t>
  </si>
  <si>
    <t>21:0086:000688</t>
  </si>
  <si>
    <t>21:0086:000688:0001:0001:00</t>
  </si>
  <si>
    <t>15.3</t>
  </si>
  <si>
    <t>063N  :851276:00:------:--</t>
  </si>
  <si>
    <t>21:0541:000812</t>
  </si>
  <si>
    <t>21:0086:000689</t>
  </si>
  <si>
    <t>21:0086:000689:0001:0001:00</t>
  </si>
  <si>
    <t>063N  :851277:00:------:--</t>
  </si>
  <si>
    <t>21:0541:000813</t>
  </si>
  <si>
    <t>21:0086:000690</t>
  </si>
  <si>
    <t>21:0086:000690:0001:0001:00</t>
  </si>
  <si>
    <t>063N  :851278:00:------:--</t>
  </si>
  <si>
    <t>21:0541:000814</t>
  </si>
  <si>
    <t>21:0086:000691</t>
  </si>
  <si>
    <t>21:0086:000691:0001:0001:00</t>
  </si>
  <si>
    <t>129</t>
  </si>
  <si>
    <t>063N  :851279:00:------:--</t>
  </si>
  <si>
    <t>21:0541:000815</t>
  </si>
  <si>
    <t>21:0086:000692</t>
  </si>
  <si>
    <t>21:0086:000692:0001:0001:00</t>
  </si>
  <si>
    <t>063N  :851280:00:------:--</t>
  </si>
  <si>
    <t>21:0541:000816</t>
  </si>
  <si>
    <t>21:0086:000693</t>
  </si>
  <si>
    <t>21:0086:000693:0001:0001:00</t>
  </si>
  <si>
    <t>063N  :851281:80:851284:20</t>
  </si>
  <si>
    <t>21:0541:000817</t>
  </si>
  <si>
    <t>21:0086:000695</t>
  </si>
  <si>
    <t>21:0086:000695:0002:0001:02</t>
  </si>
  <si>
    <t>063N  :851282:00:------:--</t>
  </si>
  <si>
    <t>21:0541:000818</t>
  </si>
  <si>
    <t>21:0086:000694</t>
  </si>
  <si>
    <t>21:0086:000694:0001:0001:00</t>
  </si>
  <si>
    <t>063N  :851283:10:------:--</t>
  </si>
  <si>
    <t>21:0541:000819</t>
  </si>
  <si>
    <t>21:0086:000695:0001:0001:00</t>
  </si>
  <si>
    <t>955</t>
  </si>
  <si>
    <t>063N  :851284:20:851283:10</t>
  </si>
  <si>
    <t>21:0541:000820</t>
  </si>
  <si>
    <t>21:0086:000695:0002:0001:01</t>
  </si>
  <si>
    <t>063N  :851285:00:------:--</t>
  </si>
  <si>
    <t>21:0541:000821</t>
  </si>
  <si>
    <t>21:0086:000696</t>
  </si>
  <si>
    <t>21:0086:000696:0001:0001:00</t>
  </si>
  <si>
    <t>063N  :851286:00:------:--</t>
  </si>
  <si>
    <t>21:0541:000822</t>
  </si>
  <si>
    <t>21:0086:000697</t>
  </si>
  <si>
    <t>21:0086:000697:0001:0001:00</t>
  </si>
  <si>
    <t>063N  :851287:00:------:--</t>
  </si>
  <si>
    <t>21:0541:000823</t>
  </si>
  <si>
    <t>21:0086:000698</t>
  </si>
  <si>
    <t>21:0086:000698:0001:0001:00</t>
  </si>
  <si>
    <t>820</t>
  </si>
  <si>
    <t>063N  :851288:00:------:--</t>
  </si>
  <si>
    <t>21:0541:000824</t>
  </si>
  <si>
    <t>21:0086:000699</t>
  </si>
  <si>
    <t>21:0086:000699:0001:0001:00</t>
  </si>
  <si>
    <t>063N  :851289:00:------:--</t>
  </si>
  <si>
    <t>21:0541:000825</t>
  </si>
  <si>
    <t>21:0086:000700</t>
  </si>
  <si>
    <t>21:0086:000700:0001:0001:00</t>
  </si>
  <si>
    <t>063N  :851290:00:------:--</t>
  </si>
  <si>
    <t>21:0541:000826</t>
  </si>
  <si>
    <t>21:0086:000701</t>
  </si>
  <si>
    <t>21:0086:000701:0001:0001:00</t>
  </si>
  <si>
    <t>063N  :851291:00:------:--</t>
  </si>
  <si>
    <t>21:0541:000827</t>
  </si>
  <si>
    <t>21:0086:000702</t>
  </si>
  <si>
    <t>21:0086:000702:0001:0001:00</t>
  </si>
  <si>
    <t>063N  :851292:9P:------:--</t>
  </si>
  <si>
    <t>21:0541:000828</t>
  </si>
  <si>
    <t>063N  :851293:00:------:--</t>
  </si>
  <si>
    <t>21:0541:000829</t>
  </si>
  <si>
    <t>21:0086:000703</t>
  </si>
  <si>
    <t>21:0086:000703:0001:0001:00</t>
  </si>
  <si>
    <t>27.4</t>
  </si>
  <si>
    <t>063N  :851294:00:------:--</t>
  </si>
  <si>
    <t>21:0541:000830</t>
  </si>
  <si>
    <t>21:0086:000704</t>
  </si>
  <si>
    <t>21:0086:000704:0001:0001:00</t>
  </si>
  <si>
    <t>063N  :851295:00:------:--</t>
  </si>
  <si>
    <t>21:0541:000831</t>
  </si>
  <si>
    <t>21:0086:000705</t>
  </si>
  <si>
    <t>21:0086:000705:0001:0001:00</t>
  </si>
  <si>
    <t>063N  :851296:00:------:--</t>
  </si>
  <si>
    <t>21:0541:000832</t>
  </si>
  <si>
    <t>21:0086:000706</t>
  </si>
  <si>
    <t>21:0086:000706:0001:0001:00</t>
  </si>
  <si>
    <t>063N  :851297:00:------:--</t>
  </si>
  <si>
    <t>21:0541:000833</t>
  </si>
  <si>
    <t>21:0086:000707</t>
  </si>
  <si>
    <t>21:0086:000707:0001:0001:00</t>
  </si>
  <si>
    <t>980</t>
  </si>
  <si>
    <t>063N  :851298:00:------:--</t>
  </si>
  <si>
    <t>21:0541:000834</t>
  </si>
  <si>
    <t>21:0086:000708</t>
  </si>
  <si>
    <t>21:0086:000708:0001:0001:00</t>
  </si>
  <si>
    <t>13.6</t>
  </si>
  <si>
    <t>9.7</t>
  </si>
  <si>
    <t>063N  :851299:00:------:--</t>
  </si>
  <si>
    <t>21:0541:000835</t>
  </si>
  <si>
    <t>21:0086:000709</t>
  </si>
  <si>
    <t>21:0086:000709:0001:0001:00</t>
  </si>
  <si>
    <t>063N  :851300:00:------:--</t>
  </si>
  <si>
    <t>21:0541:000836</t>
  </si>
  <si>
    <t>21:0086:000710</t>
  </si>
  <si>
    <t>21:0086:000710:0001:0001:00</t>
  </si>
  <si>
    <t>063N  :851301:80:851303:20</t>
  </si>
  <si>
    <t>21:0541:000837</t>
  </si>
  <si>
    <t>21:0086:000711</t>
  </si>
  <si>
    <t>21:0086:000711:0002:0001:02</t>
  </si>
  <si>
    <t>063N  :851302:10:------:--</t>
  </si>
  <si>
    <t>21:0541:000838</t>
  </si>
  <si>
    <t>21:0086:000711:0001:0001:00</t>
  </si>
  <si>
    <t>063N  :851303:20:851302:10</t>
  </si>
  <si>
    <t>21:0541:000839</t>
  </si>
  <si>
    <t>21:0086:000711:0002:0001:01</t>
  </si>
  <si>
    <t>063N  :851304:00:------:--</t>
  </si>
  <si>
    <t>21:0541:000840</t>
  </si>
  <si>
    <t>21:0086:000712</t>
  </si>
  <si>
    <t>21:0086:000712:0001:0001:00</t>
  </si>
  <si>
    <t>063N  :851305:00:------:--</t>
  </si>
  <si>
    <t>21:0541:000841</t>
  </si>
  <si>
    <t>21:0086:000713</t>
  </si>
  <si>
    <t>21:0086:000713:0001:0001:00</t>
  </si>
  <si>
    <t>063N  :851306:00:------:--</t>
  </si>
  <si>
    <t>21:0541:000842</t>
  </si>
  <si>
    <t>21:0086:000714</t>
  </si>
  <si>
    <t>21:0086:000714:0001:0001:00</t>
  </si>
  <si>
    <t>063N  :851307:00:------:--</t>
  </si>
  <si>
    <t>21:0541:000843</t>
  </si>
  <si>
    <t>21:0086:000715</t>
  </si>
  <si>
    <t>21:0086:000715:0001:0001:00</t>
  </si>
  <si>
    <t>063N  :851308:9R:------:--</t>
  </si>
  <si>
    <t>21:0541:000844</t>
  </si>
  <si>
    <t>24.9</t>
  </si>
  <si>
    <t>30.3</t>
  </si>
  <si>
    <t>063N  :851309:00:------:--</t>
  </si>
  <si>
    <t>21:0541:000845</t>
  </si>
  <si>
    <t>21:0086:000716</t>
  </si>
  <si>
    <t>21:0086:000716:0001:0001:00</t>
  </si>
  <si>
    <t>063N  :851310:00:------:--</t>
  </si>
  <si>
    <t>21:0541:000846</t>
  </si>
  <si>
    <t>21:0086:000717</t>
  </si>
  <si>
    <t>21:0086:000717:0001:0001:00</t>
  </si>
  <si>
    <t>063N  :851311:00:------:--</t>
  </si>
  <si>
    <t>21:0541:000847</t>
  </si>
  <si>
    <t>21:0086:000718</t>
  </si>
  <si>
    <t>21:0086:000718:0001:0001:00</t>
  </si>
  <si>
    <t>063N  :851312:00:------:--</t>
  </si>
  <si>
    <t>21:0541:000848</t>
  </si>
  <si>
    <t>21:0086:000719</t>
  </si>
  <si>
    <t>21:0086:000719:0001:0001:00</t>
  </si>
  <si>
    <t>063N  :851313:00:------:--</t>
  </si>
  <si>
    <t>21:0541:000849</t>
  </si>
  <si>
    <t>21:0086:000720</t>
  </si>
  <si>
    <t>21:0086:000720:0001:0001:00</t>
  </si>
  <si>
    <t>063N  :851314:00:------:--</t>
  </si>
  <si>
    <t>21:0541:000850</t>
  </si>
  <si>
    <t>21:0086:000721</t>
  </si>
  <si>
    <t>21:0086:000721:0001:0001:00</t>
  </si>
  <si>
    <t>063N  :851315:00:------:--</t>
  </si>
  <si>
    <t>21:0541:000851</t>
  </si>
  <si>
    <t>21:0086:000722</t>
  </si>
  <si>
    <t>21:0086:000722:0001:0001:00</t>
  </si>
  <si>
    <t>063N  :851316:00:------:--</t>
  </si>
  <si>
    <t>21:0541:000852</t>
  </si>
  <si>
    <t>21:0086:000723</t>
  </si>
  <si>
    <t>21:0086:000723:0001:0001:00</t>
  </si>
  <si>
    <t>063N  :851317:00:------:--</t>
  </si>
  <si>
    <t>21:0541:000853</t>
  </si>
  <si>
    <t>21:0086:000724</t>
  </si>
  <si>
    <t>21:0086:000724:0001:0001:00</t>
  </si>
  <si>
    <t>063N  :851318:00:------:--</t>
  </si>
  <si>
    <t>21:0541:000854</t>
  </si>
  <si>
    <t>21:0086:000725</t>
  </si>
  <si>
    <t>21:0086:000725:0001:0001:00</t>
  </si>
  <si>
    <t>9.3</t>
  </si>
  <si>
    <t>063N  :851319:00:------:--</t>
  </si>
  <si>
    <t>21:0541:000855</t>
  </si>
  <si>
    <t>21:0086:000726</t>
  </si>
  <si>
    <t>21:0086:000726:0001:0001:00</t>
  </si>
  <si>
    <t>65.4</t>
  </si>
  <si>
    <t>063N  :851320:00:------:--</t>
  </si>
  <si>
    <t>21:0541:000856</t>
  </si>
  <si>
    <t>21:0086:000727</t>
  </si>
  <si>
    <t>21:0086:000727:0001:0001:00</t>
  </si>
  <si>
    <t>063N  :851321:80:851324:20</t>
  </si>
  <si>
    <t>21:0541:000857</t>
  </si>
  <si>
    <t>21:0086:000729</t>
  </si>
  <si>
    <t>21:0086:000729:0002:0001:02</t>
  </si>
  <si>
    <t>063N  :851322:00:------:--</t>
  </si>
  <si>
    <t>21:0541:000858</t>
  </si>
  <si>
    <t>21:0086:000728</t>
  </si>
  <si>
    <t>21:0086:000728:0001:0001:00</t>
  </si>
  <si>
    <t>063N  :851323:10:------:--</t>
  </si>
  <si>
    <t>21:0541:000859</t>
  </si>
  <si>
    <t>21:0086:000729:0001:0001:00</t>
  </si>
  <si>
    <t>063N  :851324:20:851323:10</t>
  </si>
  <si>
    <t>21:0541:000860</t>
  </si>
  <si>
    <t>21:0086:000729:0002:0001:01</t>
  </si>
  <si>
    <t>063N  :851325:00:------:--</t>
  </si>
  <si>
    <t>21:0541:000861</t>
  </si>
  <si>
    <t>21:0086:000730</t>
  </si>
  <si>
    <t>21:0086:000730:0001:0001:00</t>
  </si>
  <si>
    <t>063N  :851326:00:------:--</t>
  </si>
  <si>
    <t>21:0541:000862</t>
  </si>
  <si>
    <t>21:0086:000731</t>
  </si>
  <si>
    <t>21:0086:000731:0001:0001:00</t>
  </si>
  <si>
    <t>063N  :851327:00:------:--</t>
  </si>
  <si>
    <t>21:0541:000863</t>
  </si>
  <si>
    <t>21:0086:000732</t>
  </si>
  <si>
    <t>21:0086:000732:0001:0001:00</t>
  </si>
  <si>
    <t>063N  :851328:9P:------:--</t>
  </si>
  <si>
    <t>21:0541:000864</t>
  </si>
  <si>
    <t>063N  :851329:00:------:--</t>
  </si>
  <si>
    <t>21:0541:000865</t>
  </si>
  <si>
    <t>21:0086:000733</t>
  </si>
  <si>
    <t>21:0086:000733:0001:0001:00</t>
  </si>
  <si>
    <t>42.6</t>
  </si>
  <si>
    <t>063N  :851330:00:------:--</t>
  </si>
  <si>
    <t>21:0541:000866</t>
  </si>
  <si>
    <t>21:0086:000734</t>
  </si>
  <si>
    <t>21:0086:000734:0001:0001:00</t>
  </si>
  <si>
    <t>063N  :851331:00:------:--</t>
  </si>
  <si>
    <t>21:0541:000867</t>
  </si>
  <si>
    <t>21:0086:000735</t>
  </si>
  <si>
    <t>21:0086:000735:0001:0001:00</t>
  </si>
  <si>
    <t>063N  :851332:00:------:--</t>
  </si>
  <si>
    <t>21:0541:000868</t>
  </si>
  <si>
    <t>21:0086:000736</t>
  </si>
  <si>
    <t>21:0086:000736:0001:0001:00</t>
  </si>
  <si>
    <t>063N  :851333:00:------:--</t>
  </si>
  <si>
    <t>21:0541:000869</t>
  </si>
  <si>
    <t>21:0086:000737</t>
  </si>
  <si>
    <t>21:0086:000737:0001:0001:00</t>
  </si>
  <si>
    <t>063N  :851334:00:------:--</t>
  </si>
  <si>
    <t>21:0541:000870</t>
  </si>
  <si>
    <t>21:0086:000738</t>
  </si>
  <si>
    <t>21:0086:000738:0001:0001:00</t>
  </si>
  <si>
    <t>063N  :851335:00:------:--</t>
  </si>
  <si>
    <t>21:0541:000871</t>
  </si>
  <si>
    <t>21:0086:000739</t>
  </si>
  <si>
    <t>21:0086:000739:0001:0001:00</t>
  </si>
  <si>
    <t>063N  :851336:00:------:--</t>
  </si>
  <si>
    <t>21:0541:000872</t>
  </si>
  <si>
    <t>21:0086:000740</t>
  </si>
  <si>
    <t>21:0086:000740:0001:0001:00</t>
  </si>
  <si>
    <t>36.4</t>
  </si>
  <si>
    <t>063N  :851337:00:------:--</t>
  </si>
  <si>
    <t>21:0541:000873</t>
  </si>
  <si>
    <t>21:0086:000741</t>
  </si>
  <si>
    <t>21:0086:000741:0001:0001:00</t>
  </si>
  <si>
    <t>063N  :851338:00:------:--</t>
  </si>
  <si>
    <t>21:0541:000874</t>
  </si>
  <si>
    <t>21:0086:000742</t>
  </si>
  <si>
    <t>21:0086:000742:0001:0001:00</t>
  </si>
  <si>
    <t>865</t>
  </si>
  <si>
    <t>063N  :851339:00:------:--</t>
  </si>
  <si>
    <t>21:0541:000875</t>
  </si>
  <si>
    <t>21:0086:000743</t>
  </si>
  <si>
    <t>21:0086:000743:0001:0001:00</t>
  </si>
  <si>
    <t>835</t>
  </si>
  <si>
    <t>063N  :851340:00:------:--</t>
  </si>
  <si>
    <t>21:0541:000876</t>
  </si>
  <si>
    <t>21:0086:000744</t>
  </si>
  <si>
    <t>21:0086:000744:0001:0001:00</t>
  </si>
  <si>
    <t>063N  :851341:80:851344:20</t>
  </si>
  <si>
    <t>21:0541:000877</t>
  </si>
  <si>
    <t>21:0086:000745</t>
  </si>
  <si>
    <t>21:0086:000745:0002:0001:02</t>
  </si>
  <si>
    <t>063N  :851342:9M:------:--</t>
  </si>
  <si>
    <t>21:0541:000878</t>
  </si>
  <si>
    <t>063N  :851343:10:------:--</t>
  </si>
  <si>
    <t>21:0541:000879</t>
  </si>
  <si>
    <t>21:0086:000745:0001:0001:00</t>
  </si>
  <si>
    <t>063N  :851344:20:851343:10</t>
  </si>
  <si>
    <t>21:0541:000880</t>
  </si>
  <si>
    <t>21:0086:000745:0002:0001:01</t>
  </si>
  <si>
    <t>063N  :851345:00:------:--</t>
  </si>
  <si>
    <t>21:0541:000881</t>
  </si>
  <si>
    <t>21:0086:000746</t>
  </si>
  <si>
    <t>21:0086:000746:0001:0001:00</t>
  </si>
  <si>
    <t>063N  :851346:00:------:--</t>
  </si>
  <si>
    <t>21:0541:000882</t>
  </si>
  <si>
    <t>21:0086:000747</t>
  </si>
  <si>
    <t>21:0086:000747:0001:0001:00</t>
  </si>
  <si>
    <t>063N  :851347:00:------:--</t>
  </si>
  <si>
    <t>21:0541:000883</t>
  </si>
  <si>
    <t>21:0086:000748</t>
  </si>
  <si>
    <t>21:0086:000748:0001:0001:00</t>
  </si>
  <si>
    <t>063N  :851348:00:------:--</t>
  </si>
  <si>
    <t>21:0541:000884</t>
  </si>
  <si>
    <t>21:0086:000749</t>
  </si>
  <si>
    <t>21:0086:000749:0001:0001:00</t>
  </si>
  <si>
    <t>063N  :851349:00:------:--</t>
  </si>
  <si>
    <t>21:0541:000885</t>
  </si>
  <si>
    <t>21:0086:000750</t>
  </si>
  <si>
    <t>21:0086:000750:0001:0001:00</t>
  </si>
  <si>
    <t>063N  :851350:00:------:--</t>
  </si>
  <si>
    <t>21:0541:000886</t>
  </si>
  <si>
    <t>21:0086:000751</t>
  </si>
  <si>
    <t>21:0086:000751:0001:0001:00</t>
  </si>
  <si>
    <t>063N  :851351:00:------:--</t>
  </si>
  <si>
    <t>21:0541:000887</t>
  </si>
  <si>
    <t>21:0086:000752</t>
  </si>
  <si>
    <t>21:0086:000752:0001:0001:00</t>
  </si>
  <si>
    <t>063N  :851352:00:------:--</t>
  </si>
  <si>
    <t>21:0541:000888</t>
  </si>
  <si>
    <t>21:0086:000753</t>
  </si>
  <si>
    <t>21:0086:000753:0001:0001:00</t>
  </si>
  <si>
    <t>063N  :851353:00:------:--</t>
  </si>
  <si>
    <t>21:0541:000889</t>
  </si>
  <si>
    <t>21:0086:000754</t>
  </si>
  <si>
    <t>21:0086:000754:0001:0001:00</t>
  </si>
  <si>
    <t>063N  :851354:00:------:--</t>
  </si>
  <si>
    <t>21:0541:000890</t>
  </si>
  <si>
    <t>21:0086:000755</t>
  </si>
  <si>
    <t>21:0086:000755:0001:0001:00</t>
  </si>
  <si>
    <t>063N  :851355:00:------:--</t>
  </si>
  <si>
    <t>21:0541:000891</t>
  </si>
  <si>
    <t>21:0086:000756</t>
  </si>
  <si>
    <t>21:0086:000756:0001:0001:00</t>
  </si>
  <si>
    <t>1700</t>
  </si>
  <si>
    <t>063N  :851356:00:------:--</t>
  </si>
  <si>
    <t>21:0541:000892</t>
  </si>
  <si>
    <t>21:0086:000757</t>
  </si>
  <si>
    <t>21:0086:000757:0001:0001:00</t>
  </si>
  <si>
    <t>063N  :851357:00:------:--</t>
  </si>
  <si>
    <t>21:0541:000893</t>
  </si>
  <si>
    <t>21:0086:000758</t>
  </si>
  <si>
    <t>21:0086:000758:0001:0001:00</t>
  </si>
  <si>
    <t>063N  :851358:00:------:--</t>
  </si>
  <si>
    <t>21:0541:000894</t>
  </si>
  <si>
    <t>21:0086:000759</t>
  </si>
  <si>
    <t>21:0086:000759:0001:0001:00</t>
  </si>
  <si>
    <t>1120</t>
  </si>
  <si>
    <t>063N  :851359:00:------:--</t>
  </si>
  <si>
    <t>21:0541:000895</t>
  </si>
  <si>
    <t>21:0086:000760</t>
  </si>
  <si>
    <t>21:0086:000760:0001:0001:00</t>
  </si>
  <si>
    <t>063N  :851360:00:------:--</t>
  </si>
  <si>
    <t>21:0541:000896</t>
  </si>
  <si>
    <t>21:0086:000761</t>
  </si>
  <si>
    <t>21:0086:000761:0001:0001:00</t>
  </si>
  <si>
    <t>063N  :851361:80:851364:10</t>
  </si>
  <si>
    <t>21:0541:000897</t>
  </si>
  <si>
    <t>21:0086:000764</t>
  </si>
  <si>
    <t>21:0086:000764:0001:0001:02</t>
  </si>
  <si>
    <t>063N  :851362:00:------:--</t>
  </si>
  <si>
    <t>21:0541:000898</t>
  </si>
  <si>
    <t>21:0086:000762</t>
  </si>
  <si>
    <t>21:0086:000762:0001:0001:00</t>
  </si>
  <si>
    <t>063N  :851363:00:------:--</t>
  </si>
  <si>
    <t>21:0541:000899</t>
  </si>
  <si>
    <t>21:0086:000763</t>
  </si>
  <si>
    <t>21:0086:000763:0001:0001:00</t>
  </si>
  <si>
    <t>063N  :851364:10:------:--</t>
  </si>
  <si>
    <t>21:0541:000900</t>
  </si>
  <si>
    <t>21:0086:000764:0001:0001:01</t>
  </si>
  <si>
    <t>063N  :851365:20:851364:10</t>
  </si>
  <si>
    <t>21:0541:000901</t>
  </si>
  <si>
    <t>21:0086:000764:0002:0001:00</t>
  </si>
  <si>
    <t>063N  :851366:9M:------:--</t>
  </si>
  <si>
    <t>21:0541:000902</t>
  </si>
  <si>
    <t>063N  :851367:00:------:--</t>
  </si>
  <si>
    <t>21:0541:000903</t>
  </si>
  <si>
    <t>21:0086:000765</t>
  </si>
  <si>
    <t>21:0086:000765:0001:0001:00</t>
  </si>
  <si>
    <t>063N  :851368:00:------:--</t>
  </si>
  <si>
    <t>21:0541:000904</t>
  </si>
  <si>
    <t>21:0086:000766</t>
  </si>
  <si>
    <t>21:0086:000766:0001:0001:00</t>
  </si>
  <si>
    <t>063N  :851369:00:------:--</t>
  </si>
  <si>
    <t>21:0541:000905</t>
  </si>
  <si>
    <t>21:0086:000767</t>
  </si>
  <si>
    <t>21:0086:000767:0001:0001:00</t>
  </si>
  <si>
    <t>063N  :851370:00:------:--</t>
  </si>
  <si>
    <t>21:0541:000906</t>
  </si>
  <si>
    <t>21:0086:000768</t>
  </si>
  <si>
    <t>21:0086:000768:0001:0001:00</t>
  </si>
  <si>
    <t>1450</t>
  </si>
  <si>
    <t>063N  :851371:00:------:--</t>
  </si>
  <si>
    <t>21:0541:000907</t>
  </si>
  <si>
    <t>21:0086:000769</t>
  </si>
  <si>
    <t>21:0086:000769:0001:0001:00</t>
  </si>
  <si>
    <t>063N  :851372:00:------:--</t>
  </si>
  <si>
    <t>21:0541:000908</t>
  </si>
  <si>
    <t>21:0086:000770</t>
  </si>
  <si>
    <t>21:0086:000770:0001:0001:00</t>
  </si>
  <si>
    <t>063N  :851373:00:------:--</t>
  </si>
  <si>
    <t>21:0541:000909</t>
  </si>
  <si>
    <t>21:0086:000771</t>
  </si>
  <si>
    <t>21:0086:000771:0001:0001:00</t>
  </si>
  <si>
    <t>0.73</t>
  </si>
  <si>
    <t>063N  :851374:00:------:--</t>
  </si>
  <si>
    <t>21:0541:000910</t>
  </si>
  <si>
    <t>21:0086:000772</t>
  </si>
  <si>
    <t>21:0086:000772:0001:0001:00</t>
  </si>
  <si>
    <t>063N  :851375:00:------:--</t>
  </si>
  <si>
    <t>21:0541:000911</t>
  </si>
  <si>
    <t>21:0086:000773</t>
  </si>
  <si>
    <t>21:0086:000773:0001:0001:00</t>
  </si>
  <si>
    <t>063N  :851376:00:------:--</t>
  </si>
  <si>
    <t>21:0541:000912</t>
  </si>
  <si>
    <t>21:0086:000774</t>
  </si>
  <si>
    <t>21:0086:000774:0001:0001:00</t>
  </si>
  <si>
    <t>063N  :851377:00:------:--</t>
  </si>
  <si>
    <t>21:0541:000913</t>
  </si>
  <si>
    <t>21:0086:000775</t>
  </si>
  <si>
    <t>21:0086:000775:0001:0001:00</t>
  </si>
  <si>
    <t>063N  :851378:00:------:--</t>
  </si>
  <si>
    <t>21:0541:000914</t>
  </si>
  <si>
    <t>21:0086:000776</t>
  </si>
  <si>
    <t>21:0086:000776:0001:0001:00</t>
  </si>
  <si>
    <t>063N  :851379:00:------:--</t>
  </si>
  <si>
    <t>21:0541:000915</t>
  </si>
  <si>
    <t>21:0086:000777</t>
  </si>
  <si>
    <t>21:0086:000777:0001:0001:00</t>
  </si>
  <si>
    <t>063N  :851380:00:------:--</t>
  </si>
  <si>
    <t>21:0541:000916</t>
  </si>
  <si>
    <t>21:0086:000778</t>
  </si>
  <si>
    <t>21:0086:000778:0001:0001:00</t>
  </si>
  <si>
    <t>063N  :851381:80:851385:20</t>
  </si>
  <si>
    <t>21:0541:000917</t>
  </si>
  <si>
    <t>21:0086:000780</t>
  </si>
  <si>
    <t>21:0086:000780:0002:0001:02</t>
  </si>
  <si>
    <t>063N  :851382:00:------:--</t>
  </si>
  <si>
    <t>21:0541:000918</t>
  </si>
  <si>
    <t>21:0086:000779</t>
  </si>
  <si>
    <t>21:0086:000779:0001:0001:00</t>
  </si>
  <si>
    <t>063N  :851383:10:------:--</t>
  </si>
  <si>
    <t>21:0541:000919</t>
  </si>
  <si>
    <t>21:0086:000780:0001:0001:00</t>
  </si>
  <si>
    <t>24.4</t>
  </si>
  <si>
    <t>063N  :851384:9P:------:--</t>
  </si>
  <si>
    <t>21:0541:000920</t>
  </si>
  <si>
    <t>063N  :851385:20:851383:10</t>
  </si>
  <si>
    <t>21:0541:000921</t>
  </si>
  <si>
    <t>21:0086:000780:0002:0001:01</t>
  </si>
  <si>
    <t>063N  :851386:00:------:--</t>
  </si>
  <si>
    <t>21:0541:000922</t>
  </si>
  <si>
    <t>21:0086:000781</t>
  </si>
  <si>
    <t>21:0086:000781:0001:0001:00</t>
  </si>
  <si>
    <t>063N  :851387:00:------:--</t>
  </si>
  <si>
    <t>21:0541:000923</t>
  </si>
  <si>
    <t>21:0086:000782</t>
  </si>
  <si>
    <t>21:0086:000782:0001:0001:00</t>
  </si>
  <si>
    <t>063N  :851388:00:------:--</t>
  </si>
  <si>
    <t>21:0541:000924</t>
  </si>
  <si>
    <t>21:0086:000783</t>
  </si>
  <si>
    <t>21:0086:000783:0001:0001:00</t>
  </si>
  <si>
    <t>063N  :851389:00:------:--</t>
  </si>
  <si>
    <t>21:0541:000925</t>
  </si>
  <si>
    <t>21:0086:000784</t>
  </si>
  <si>
    <t>21:0086:000784:0001:0001:00</t>
  </si>
  <si>
    <t>063N  :851390:00:------:--</t>
  </si>
  <si>
    <t>21:0541:000926</t>
  </si>
  <si>
    <t>21:0086:000785</t>
  </si>
  <si>
    <t>21:0086:000785:0001:0001:00</t>
  </si>
  <si>
    <t>063N  :851391:00:------:--</t>
  </si>
  <si>
    <t>21:0541:000927</t>
  </si>
  <si>
    <t>21:0086:000786</t>
  </si>
  <si>
    <t>21:0086:000786:0001:0001:00</t>
  </si>
  <si>
    <t>063N  :851392:00:------:--</t>
  </si>
  <si>
    <t>21:0541:000928</t>
  </si>
  <si>
    <t>21:0086:000787</t>
  </si>
  <si>
    <t>21:0086:000787:0001:0001:00</t>
  </si>
  <si>
    <t>063N  :851393:00:------:--</t>
  </si>
  <si>
    <t>21:0541:000929</t>
  </si>
  <si>
    <t>21:0086:000788</t>
  </si>
  <si>
    <t>21:0086:000788:0001:0001:00</t>
  </si>
  <si>
    <t>15.2</t>
  </si>
  <si>
    <t>063N  :851394:00:------:--</t>
  </si>
  <si>
    <t>21:0541:000930</t>
  </si>
  <si>
    <t>21:0086:000789</t>
  </si>
  <si>
    <t>21:0086:000789:0001:0001:00</t>
  </si>
  <si>
    <t>885</t>
  </si>
  <si>
    <t>1080</t>
  </si>
  <si>
    <t>063N  :851395:00:------:--</t>
  </si>
  <si>
    <t>21:0541:000931</t>
  </si>
  <si>
    <t>21:0086:000790</t>
  </si>
  <si>
    <t>21:0086:000790:0001:0001:00</t>
  </si>
  <si>
    <t>063N  :851396:00:------:--</t>
  </si>
  <si>
    <t>21:0541:000932</t>
  </si>
  <si>
    <t>21:0086:000791</t>
  </si>
  <si>
    <t>21:0086:000791:0001:0001:00</t>
  </si>
  <si>
    <t>063N  :851397:00:------:--</t>
  </si>
  <si>
    <t>21:0541:000933</t>
  </si>
  <si>
    <t>21:0086:000792</t>
  </si>
  <si>
    <t>21:0086:000792:0001:0001:00</t>
  </si>
  <si>
    <t>063N  :851398:00:------:--</t>
  </si>
  <si>
    <t>21:0541:000934</t>
  </si>
  <si>
    <t>21:0086:000793</t>
  </si>
  <si>
    <t>21:0086:000793:0001:0001:00</t>
  </si>
  <si>
    <t>11.5</t>
  </si>
  <si>
    <t>063N  :851399:00:------:--</t>
  </si>
  <si>
    <t>21:0541:000935</t>
  </si>
  <si>
    <t>21:0086:000794</t>
  </si>
  <si>
    <t>21:0086:000794:0001:0001:00</t>
  </si>
  <si>
    <t>62.6</t>
  </si>
  <si>
    <t>063N  :851400:00:------:--</t>
  </si>
  <si>
    <t>21:0541:000936</t>
  </si>
  <si>
    <t>21:0086:000795</t>
  </si>
  <si>
    <t>21:0086:000795:0001:0001:00</t>
  </si>
  <si>
    <t>063N  :851401:80:851403:20</t>
  </si>
  <si>
    <t>21:0541:000937</t>
  </si>
  <si>
    <t>21:0086:000796</t>
  </si>
  <si>
    <t>21:0086:000796:0002:0001:02</t>
  </si>
  <si>
    <t>063N  :851402:10:------:--</t>
  </si>
  <si>
    <t>21:0541:000938</t>
  </si>
  <si>
    <t>21:0086:000796:0001:0001:00</t>
  </si>
  <si>
    <t>063N  :851403:20:851402:10</t>
  </si>
  <si>
    <t>21:0541:000939</t>
  </si>
  <si>
    <t>21:0086:000796:0002:0001:01</t>
  </si>
  <si>
    <t>063N  :851404:00:------:--</t>
  </si>
  <si>
    <t>21:0541:000940</t>
  </si>
  <si>
    <t>21:0086:000797</t>
  </si>
  <si>
    <t>21:0086:000797:0001:0001:00</t>
  </si>
  <si>
    <t>063N  :851405:00:------:--</t>
  </si>
  <si>
    <t>21:0541:000941</t>
  </si>
  <si>
    <t>21:0086:000798</t>
  </si>
  <si>
    <t>21:0086:000798:0001:0001:00</t>
  </si>
  <si>
    <t>063N  :851406:00:------:--</t>
  </si>
  <si>
    <t>21:0541:000942</t>
  </si>
  <si>
    <t>21:0086:000799</t>
  </si>
  <si>
    <t>21:0086:000799:0001:0001:00</t>
  </si>
  <si>
    <t>063N  :851407:9P:------:--</t>
  </si>
  <si>
    <t>21:0541:000943</t>
  </si>
  <si>
    <t>063N  :851408:00:------:--</t>
  </si>
  <si>
    <t>21:0541:000944</t>
  </si>
  <si>
    <t>21:0086:000800</t>
  </si>
  <si>
    <t>21:0086:000800:0001:0001:00</t>
  </si>
  <si>
    <t>063N  :851409:00:------:--</t>
  </si>
  <si>
    <t>21:0541:000945</t>
  </si>
  <si>
    <t>21:0086:000801</t>
  </si>
  <si>
    <t>21:0086:000801:0001:0001:00</t>
  </si>
  <si>
    <t>063N  :851410:00:------:--</t>
  </si>
  <si>
    <t>21:0541:000946</t>
  </si>
  <si>
    <t>21:0086:000802</t>
  </si>
  <si>
    <t>21:0086:000802:0001:0001:00</t>
  </si>
  <si>
    <t>063N  :851411:00:------:--</t>
  </si>
  <si>
    <t>21:0541:000947</t>
  </si>
  <si>
    <t>21:0086:000803</t>
  </si>
  <si>
    <t>21:0086:000803:0001:0001:00</t>
  </si>
  <si>
    <t>063N  :851412:00:------:--</t>
  </si>
  <si>
    <t>21:0541:000948</t>
  </si>
  <si>
    <t>21:0086:000804</t>
  </si>
  <si>
    <t>21:0086:000804:0001:0001:00</t>
  </si>
  <si>
    <t>063N  :851413:00:------:--</t>
  </si>
  <si>
    <t>21:0541:000949</t>
  </si>
  <si>
    <t>21:0086:000805</t>
  </si>
  <si>
    <t>21:0086:000805:0001:0001:00</t>
  </si>
  <si>
    <t>063N  :851414:00:------:--</t>
  </si>
  <si>
    <t>21:0541:000950</t>
  </si>
  <si>
    <t>21:0086:000806</t>
  </si>
  <si>
    <t>21:0086:000806:0001:0001:00</t>
  </si>
  <si>
    <t>19.2</t>
  </si>
  <si>
    <t>063N  :851415:00:------:--</t>
  </si>
  <si>
    <t>21:0541:000951</t>
  </si>
  <si>
    <t>21:0086:000807</t>
  </si>
  <si>
    <t>21:0086:000807:0001:0001:00</t>
  </si>
  <si>
    <t>063N  :851416:00:------:--</t>
  </si>
  <si>
    <t>21:0541:000952</t>
  </si>
  <si>
    <t>21:0086:000808</t>
  </si>
  <si>
    <t>21:0086:000808:0001:0001:00</t>
  </si>
  <si>
    <t>063N  :851417:00:------:--</t>
  </si>
  <si>
    <t>21:0541:000953</t>
  </si>
  <si>
    <t>21:0086:000809</t>
  </si>
  <si>
    <t>21:0086:000809:0001:0001:00</t>
  </si>
  <si>
    <t>063N  :851418:00:------:--</t>
  </si>
  <si>
    <t>21:0541:000954</t>
  </si>
  <si>
    <t>21:0086:000810</t>
  </si>
  <si>
    <t>21:0086:000810:0001:0001:00</t>
  </si>
  <si>
    <t>063N  :851419:00:------:--</t>
  </si>
  <si>
    <t>21:0541:000955</t>
  </si>
  <si>
    <t>21:0086:000811</t>
  </si>
  <si>
    <t>21:0086:000811:0001:0001:00</t>
  </si>
  <si>
    <t>063N  :851420:00:------:--</t>
  </si>
  <si>
    <t>21:0541:000956</t>
  </si>
  <si>
    <t>21:0086:000812</t>
  </si>
  <si>
    <t>21:0086:000812:0001:0001:00</t>
  </si>
  <si>
    <t>063N  :851421:80:851424:20</t>
  </si>
  <si>
    <t>21:0541:000957</t>
  </si>
  <si>
    <t>21:0086:000814</t>
  </si>
  <si>
    <t>21:0086:000814:0002:0001:02</t>
  </si>
  <si>
    <t>063N  :851422:00:------:--</t>
  </si>
  <si>
    <t>21:0541:000958</t>
  </si>
  <si>
    <t>21:0086:000813</t>
  </si>
  <si>
    <t>21:0086:000813:0001:0001:00</t>
  </si>
  <si>
    <t>81.7</t>
  </si>
  <si>
    <t>063N  :851423:10:------:--</t>
  </si>
  <si>
    <t>21:0541:000959</t>
  </si>
  <si>
    <t>21:0086:000814:0001:0001:00</t>
  </si>
  <si>
    <t>063N  :851424:20:851423:10</t>
  </si>
  <si>
    <t>21:0541:000960</t>
  </si>
  <si>
    <t>21:0086:000814:0002:0001:01</t>
  </si>
  <si>
    <t>18.1</t>
  </si>
  <si>
    <t>063N  :851425:9R:------:--</t>
  </si>
  <si>
    <t>21:0541:000961</t>
  </si>
  <si>
    <t>144</t>
  </si>
  <si>
    <t>063N  :851426:00:------:--</t>
  </si>
  <si>
    <t>21:0541:000962</t>
  </si>
  <si>
    <t>21:0086:000815</t>
  </si>
  <si>
    <t>21:0086:000815:0001:0001:00</t>
  </si>
  <si>
    <t>063N  :851427:00:------:--</t>
  </si>
  <si>
    <t>21:0541:000963</t>
  </si>
  <si>
    <t>21:0086:000816</t>
  </si>
  <si>
    <t>21:0086:000816:0001:0001:00</t>
  </si>
  <si>
    <t>90.3</t>
  </si>
  <si>
    <t>063N  :851428:00:------:--</t>
  </si>
  <si>
    <t>21:0541:000964</t>
  </si>
  <si>
    <t>21:0086:000817</t>
  </si>
  <si>
    <t>21:0086:000817:0001:0001:00</t>
  </si>
  <si>
    <t>063N  :851429:00:------:--</t>
  </si>
  <si>
    <t>21:0541:000965</t>
  </si>
  <si>
    <t>21:0086:000818</t>
  </si>
  <si>
    <t>21:0086:000818:0001:0001:00</t>
  </si>
  <si>
    <t>063N  :851430:00:------:--</t>
  </si>
  <si>
    <t>21:0541:000966</t>
  </si>
  <si>
    <t>21:0086:000819</t>
  </si>
  <si>
    <t>21:0086:000819:0001:0001:00</t>
  </si>
  <si>
    <t>063N  :851431:00:------:--</t>
  </si>
  <si>
    <t>21:0541:000967</t>
  </si>
  <si>
    <t>21:0086:000820</t>
  </si>
  <si>
    <t>21:0086:000820:0001:0001:00</t>
  </si>
  <si>
    <t>063N  :851432:00:------:--</t>
  </si>
  <si>
    <t>21:0541:000968</t>
  </si>
  <si>
    <t>21:0086:000821</t>
  </si>
  <si>
    <t>21:0086:000821:0001:0001:00</t>
  </si>
  <si>
    <t>063N  :851433:00:------:--</t>
  </si>
  <si>
    <t>21:0541:000969</t>
  </si>
  <si>
    <t>21:0086:000822</t>
  </si>
  <si>
    <t>21:0086:000822:0001:0001:00</t>
  </si>
  <si>
    <t>063N  :851434:00:------:--</t>
  </si>
  <si>
    <t>21:0541:000970</t>
  </si>
  <si>
    <t>21:0086:000823</t>
  </si>
  <si>
    <t>21:0086:000823:0001:0001:00</t>
  </si>
  <si>
    <t>17.1</t>
  </si>
  <si>
    <t>063N  :851435:00:------:--</t>
  </si>
  <si>
    <t>21:0541:000971</t>
  </si>
  <si>
    <t>21:0086:000824</t>
  </si>
  <si>
    <t>21:0086:000824:0001:0001:00</t>
  </si>
  <si>
    <t>063N  :851436:00:------:--</t>
  </si>
  <si>
    <t>21:0541:000972</t>
  </si>
  <si>
    <t>21:0086:000825</t>
  </si>
  <si>
    <t>21:0086:000825:0001:0001:00</t>
  </si>
  <si>
    <t>063N  :851437:00:------:--</t>
  </si>
  <si>
    <t>21:0541:000973</t>
  </si>
  <si>
    <t>21:0086:000826</t>
  </si>
  <si>
    <t>21:0086:000826:0001:0001:00</t>
  </si>
  <si>
    <t>32.6</t>
  </si>
  <si>
    <t>063N  :851438:00:------:--</t>
  </si>
  <si>
    <t>21:0541:000974</t>
  </si>
  <si>
    <t>21:0086:000827</t>
  </si>
  <si>
    <t>21:0086:000827:0001:0001:00</t>
  </si>
  <si>
    <t>29.7</t>
  </si>
  <si>
    <t>063N  :851439:00:------:--</t>
  </si>
  <si>
    <t>21:0541:000975</t>
  </si>
  <si>
    <t>21:0086:000828</t>
  </si>
  <si>
    <t>21:0086:000828:0001:0001:00</t>
  </si>
  <si>
    <t>063N  :851440:00:------:--</t>
  </si>
  <si>
    <t>21:0541:000976</t>
  </si>
  <si>
    <t>21:0086:000829</t>
  </si>
  <si>
    <t>21:0086:000829:0001:0001:00</t>
  </si>
  <si>
    <t>47.3</t>
  </si>
  <si>
    <t>063N  :851441:80:851442:10</t>
  </si>
  <si>
    <t>21:0541:000977</t>
  </si>
  <si>
    <t>21:0086:000830</t>
  </si>
  <si>
    <t>21:0086:000830:0001:0001:02</t>
  </si>
  <si>
    <t>0.79</t>
  </si>
  <si>
    <t>063N  :851442:10:------:--</t>
  </si>
  <si>
    <t>21:0541:000978</t>
  </si>
  <si>
    <t>21:0086:000830:0001:0001:01</t>
  </si>
  <si>
    <t>31.3</t>
  </si>
  <si>
    <t>14.1</t>
  </si>
  <si>
    <t>063N  :851443:20:851442:10</t>
  </si>
  <si>
    <t>21:0541:000979</t>
  </si>
  <si>
    <t>21:0086:000830:0002:0001:00</t>
  </si>
  <si>
    <t>25.7</t>
  </si>
  <si>
    <t>063N  :851444:00:------:--</t>
  </si>
  <si>
    <t>21:0541:000980</t>
  </si>
  <si>
    <t>21:0086:000831</t>
  </si>
  <si>
    <t>21:0086:000831:0001:0001:00</t>
  </si>
  <si>
    <t>063N  :851445:00:------:--</t>
  </si>
  <si>
    <t>21:0541:000981</t>
  </si>
  <si>
    <t>21:0086:000832</t>
  </si>
  <si>
    <t>21:0086:000832:0001:0001:00</t>
  </si>
  <si>
    <t>063N  :851446:00:------:--</t>
  </si>
  <si>
    <t>21:0541:000982</t>
  </si>
  <si>
    <t>21:0086:000833</t>
  </si>
  <si>
    <t>21:0086:000833:0001:0001:00</t>
  </si>
  <si>
    <t>790</t>
  </si>
  <si>
    <t>063N  :851447:00:------:--</t>
  </si>
  <si>
    <t>21:0541:000983</t>
  </si>
  <si>
    <t>21:0086:000834</t>
  </si>
  <si>
    <t>21:0086:000834:0001:0001:00</t>
  </si>
  <si>
    <t>063N  :851448:00:------:--</t>
  </si>
  <si>
    <t>21:0541:000984</t>
  </si>
  <si>
    <t>21:0086:000835</t>
  </si>
  <si>
    <t>21:0086:000835:0001:0001:00</t>
  </si>
  <si>
    <t>063N  :851449:9M:------:--</t>
  </si>
  <si>
    <t>21:0541:000985</t>
  </si>
  <si>
    <t>063N  :851450:00:------:--</t>
  </si>
  <si>
    <t>21:0541:000986</t>
  </si>
  <si>
    <t>21:0086:000836</t>
  </si>
  <si>
    <t>21:0086:000836:0001:0001:00</t>
  </si>
  <si>
    <t>063N  :851451:00:------:--</t>
  </si>
  <si>
    <t>21:0541:000987</t>
  </si>
  <si>
    <t>21:0086:000837</t>
  </si>
  <si>
    <t>21:0086:000837:0001:0001:00</t>
  </si>
  <si>
    <t>063N  :851452:00:------:--</t>
  </si>
  <si>
    <t>21:0541:000988</t>
  </si>
  <si>
    <t>21:0086:000838</t>
  </si>
  <si>
    <t>21:0086:000838:0001:0001:00</t>
  </si>
  <si>
    <t>063N  :851453:00:------:--</t>
  </si>
  <si>
    <t>21:0541:000989</t>
  </si>
  <si>
    <t>21:0086:000839</t>
  </si>
  <si>
    <t>21:0086:000839:0001:0001:00</t>
  </si>
  <si>
    <t>063N  :851454:00:------:--</t>
  </si>
  <si>
    <t>21:0541:000990</t>
  </si>
  <si>
    <t>21:0086:000840</t>
  </si>
  <si>
    <t>21:0086:000840:0001:0001:00</t>
  </si>
  <si>
    <t>063N  :851455:00:------:--</t>
  </si>
  <si>
    <t>21:0541:000991</t>
  </si>
  <si>
    <t>21:0086:000841</t>
  </si>
  <si>
    <t>21:0086:000841:0001:0001:00</t>
  </si>
  <si>
    <t>063N  :851456:00:------:--</t>
  </si>
  <si>
    <t>21:0541:000992</t>
  </si>
  <si>
    <t>21:0086:000842</t>
  </si>
  <si>
    <t>21:0086:000842:0001:0001:00</t>
  </si>
  <si>
    <t>063N  :851457:00:------:--</t>
  </si>
  <si>
    <t>21:0541:000993</t>
  </si>
  <si>
    <t>21:0086:000843</t>
  </si>
  <si>
    <t>21:0086:000843:0001:0001:00</t>
  </si>
  <si>
    <t>063N  :851458:00:------:--</t>
  </si>
  <si>
    <t>21:0541:000994</t>
  </si>
  <si>
    <t>21:0086:000844</t>
  </si>
  <si>
    <t>21:0086:000844:0001:0001:00</t>
  </si>
  <si>
    <t>063N  :851459:00:------:--</t>
  </si>
  <si>
    <t>21:0541:000995</t>
  </si>
  <si>
    <t>21:0086:000845</t>
  </si>
  <si>
    <t>21:0086:000845:0001:0001:00</t>
  </si>
  <si>
    <t>063N  :851460:00:------:--</t>
  </si>
  <si>
    <t>21:0541:000996</t>
  </si>
  <si>
    <t>21:0086:000846</t>
  </si>
  <si>
    <t>21:0086:000846:0001:0001:00</t>
  </si>
  <si>
    <t>063N  :851461:80:851462:10</t>
  </si>
  <si>
    <t>21:0541:000997</t>
  </si>
  <si>
    <t>21:0086:000847</t>
  </si>
  <si>
    <t>21:0086:000847:0001:0001:02</t>
  </si>
  <si>
    <t>063N  :851462:10:------:--</t>
  </si>
  <si>
    <t>21:0541:000998</t>
  </si>
  <si>
    <t>21:0086:000847:0001:0001:01</t>
  </si>
  <si>
    <t>063N  :851463:20:851462:10</t>
  </si>
  <si>
    <t>21:0541:000999</t>
  </si>
  <si>
    <t>21:0086:000847:0002:0001:00</t>
  </si>
  <si>
    <t>063N  :851464:00:------:--</t>
  </si>
  <si>
    <t>21:0541:001000</t>
  </si>
  <si>
    <t>21:0086:000848</t>
  </si>
  <si>
    <t>21:0086:000848:0001:0001:00</t>
  </si>
  <si>
    <t>063N  :851465:00:------:--</t>
  </si>
  <si>
    <t>21:0541:001001</t>
  </si>
  <si>
    <t>21:0086:000849</t>
  </si>
  <si>
    <t>21:0086:000849:0001:0001:00</t>
  </si>
  <si>
    <t>063N  :851466:9M:------:--</t>
  </si>
  <si>
    <t>21:0541:001002</t>
  </si>
  <si>
    <t>063N  :851467:00:------:--</t>
  </si>
  <si>
    <t>21:0541:001003</t>
  </si>
  <si>
    <t>21:0086:000850</t>
  </si>
  <si>
    <t>21:0086:000850:0001:0001:00</t>
  </si>
  <si>
    <t>063N  :851468:00:------:--</t>
  </si>
  <si>
    <t>21:0541:001004</t>
  </si>
  <si>
    <t>21:0086:000851</t>
  </si>
  <si>
    <t>21:0086:000851:0001:0001:00</t>
  </si>
  <si>
    <t>063N  :851469:00:------:--</t>
  </si>
  <si>
    <t>21:0541:001005</t>
  </si>
  <si>
    <t>21:0086:000852</t>
  </si>
  <si>
    <t>21:0086:000852:0001:0001:00</t>
  </si>
  <si>
    <t>063N  :851470:00:------:--</t>
  </si>
  <si>
    <t>21:0541:001006</t>
  </si>
  <si>
    <t>21:0086:000853</t>
  </si>
  <si>
    <t>21:0086:000853:0001:0001:00</t>
  </si>
  <si>
    <t>063N  :851471:00:------:--</t>
  </si>
  <si>
    <t>21:0541:001007</t>
  </si>
  <si>
    <t>21:0086:000854</t>
  </si>
  <si>
    <t>21:0086:000854:0001:0001:00</t>
  </si>
  <si>
    <t>063N  :851472:00:------:--</t>
  </si>
  <si>
    <t>21:0541:001008</t>
  </si>
  <si>
    <t>21:0086:000855</t>
  </si>
  <si>
    <t>21:0086:000855:0001:0001:00</t>
  </si>
  <si>
    <t>063N  :851473:00:------:--</t>
  </si>
  <si>
    <t>21:0541:001009</t>
  </si>
  <si>
    <t>21:0086:000856</t>
  </si>
  <si>
    <t>21:0086:000856:0001:0001:00</t>
  </si>
  <si>
    <t>063N  :851474:00:------:--</t>
  </si>
  <si>
    <t>21:0541:001010</t>
  </si>
  <si>
    <t>21:0086:000857</t>
  </si>
  <si>
    <t>21:0086:000857:0001:0001:00</t>
  </si>
  <si>
    <t>063N  :851475:00:------:--</t>
  </si>
  <si>
    <t>21:0541:001011</t>
  </si>
  <si>
    <t>21:0086:000858</t>
  </si>
  <si>
    <t>21:0086:000858:0001:0001:00</t>
  </si>
  <si>
    <t>063N  :851476:00:------:--</t>
  </si>
  <si>
    <t>21:0541:001012</t>
  </si>
  <si>
    <t>21:0086:000859</t>
  </si>
  <si>
    <t>21:0086:000859:0001:0001:00</t>
  </si>
  <si>
    <t>063N  :851477:00:------:--</t>
  </si>
  <si>
    <t>21:0541:001013</t>
  </si>
  <si>
    <t>21:0086:000860</t>
  </si>
  <si>
    <t>21:0086:000860:0001:0001:00</t>
  </si>
  <si>
    <t>063N  :851478:00:------:--</t>
  </si>
  <si>
    <t>21:0541:001014</t>
  </si>
  <si>
    <t>21:0086:000861</t>
  </si>
  <si>
    <t>21:0086:000861:0001:0001:00</t>
  </si>
  <si>
    <t>063N  :851479:00:------:--</t>
  </si>
  <si>
    <t>21:0541:001015</t>
  </si>
  <si>
    <t>21:0086:000862</t>
  </si>
  <si>
    <t>21:0086:000862:0001:0001:00</t>
  </si>
  <si>
    <t>063N  :851480:00:------:--</t>
  </si>
  <si>
    <t>21:0541:001016</t>
  </si>
  <si>
    <t>21:0086:000863</t>
  </si>
  <si>
    <t>21:0086:000863:0001:0001:00</t>
  </si>
  <si>
    <t>063N  :851481:80:851484:10</t>
  </si>
  <si>
    <t>21:0541:001017</t>
  </si>
  <si>
    <t>21:0086:000866</t>
  </si>
  <si>
    <t>21:0086:000866:0001:0001:02</t>
  </si>
  <si>
    <t>063N  :851482:00:------:--</t>
  </si>
  <si>
    <t>21:0541:001018</t>
  </si>
  <si>
    <t>21:0086:000864</t>
  </si>
  <si>
    <t>21:0086:000864:0001:0001:00</t>
  </si>
  <si>
    <t>063N  :851483:00:------:--</t>
  </si>
  <si>
    <t>21:0541:001019</t>
  </si>
  <si>
    <t>21:0086:000865</t>
  </si>
  <si>
    <t>21:0086:000865:0001:0001:00</t>
  </si>
  <si>
    <t>063N  :851484:10:------:--</t>
  </si>
  <si>
    <t>21:0541:001020</t>
  </si>
  <si>
    <t>21:0086:000866:0001:0001:01</t>
  </si>
  <si>
    <t>063N  :851485:20:851484:10</t>
  </si>
  <si>
    <t>21:0541:001021</t>
  </si>
  <si>
    <t>21:0086:000866:0002:0001:00</t>
  </si>
  <si>
    <t>063N  :851486:00:------:--</t>
  </si>
  <si>
    <t>21:0541:001022</t>
  </si>
  <si>
    <t>21:0086:000867</t>
  </si>
  <si>
    <t>21:0086:000867:0001:0001:00</t>
  </si>
  <si>
    <t>063N  :851487:00:------:--</t>
  </si>
  <si>
    <t>21:0541:001023</t>
  </si>
  <si>
    <t>21:0086:000868</t>
  </si>
  <si>
    <t>21:0086:000868:0001:0001:00</t>
  </si>
  <si>
    <t>063N  :851488:00:------:--</t>
  </si>
  <si>
    <t>21:0541:001024</t>
  </si>
  <si>
    <t>21:0086:000869</t>
  </si>
  <si>
    <t>21:0086:000869:0001:0001:00</t>
  </si>
  <si>
    <t>063N  :851489:9P:------:--</t>
  </si>
  <si>
    <t>21:0541:001025</t>
  </si>
  <si>
    <t>063N  :851490:00:------:--</t>
  </si>
  <si>
    <t>21:0541:001026</t>
  </si>
  <si>
    <t>21:0086:000870</t>
  </si>
  <si>
    <t>21:0086:000870:0001:0001:00</t>
  </si>
  <si>
    <t>063N  :851491:00:------:--</t>
  </si>
  <si>
    <t>21:0541:001027</t>
  </si>
  <si>
    <t>21:0086:000871</t>
  </si>
  <si>
    <t>21:0086:000871:0001:0001:00</t>
  </si>
  <si>
    <t>063N  :851492:00:------:--</t>
  </si>
  <si>
    <t>21:0541:001028</t>
  </si>
  <si>
    <t>21:0086:000872</t>
  </si>
  <si>
    <t>21:0086:000872:0001:0001:00</t>
  </si>
  <si>
    <t>063N  :851493:00:------:--</t>
  </si>
  <si>
    <t>21:0541:001029</t>
  </si>
  <si>
    <t>21:0086:000873</t>
  </si>
  <si>
    <t>21:0086:000873:0001:0001:00</t>
  </si>
  <si>
    <t>063N  :851494:00:------:--</t>
  </si>
  <si>
    <t>21:0541:001030</t>
  </si>
  <si>
    <t>21:0086:000874</t>
  </si>
  <si>
    <t>21:0086:000874:0001:0001:00</t>
  </si>
  <si>
    <t>063N  :851495:00:------:--</t>
  </si>
  <si>
    <t>21:0541:001031</t>
  </si>
  <si>
    <t>21:0086:000875</t>
  </si>
  <si>
    <t>21:0086:000875:0001:0001:00</t>
  </si>
  <si>
    <t>063N  :851496:00:------:--</t>
  </si>
  <si>
    <t>21:0541:001032</t>
  </si>
  <si>
    <t>21:0086:000876</t>
  </si>
  <si>
    <t>21:0086:000876:0001:0001:00</t>
  </si>
  <si>
    <t>063N  :851497:00:------:--</t>
  </si>
  <si>
    <t>21:0541:001033</t>
  </si>
  <si>
    <t>21:0086:000877</t>
  </si>
  <si>
    <t>21:0086:000877:0001:0001:00</t>
  </si>
  <si>
    <t>063N  :851498:00:------:--</t>
  </si>
  <si>
    <t>21:0541:001034</t>
  </si>
  <si>
    <t>21:0086:000878</t>
  </si>
  <si>
    <t>21:0086:000878:0001:0001:00</t>
  </si>
  <si>
    <t>063N  :851499:00:------:--</t>
  </si>
  <si>
    <t>21:0541:001035</t>
  </si>
  <si>
    <t>21:0086:000879</t>
  </si>
  <si>
    <t>21:0086:000879:0001:0001:00</t>
  </si>
  <si>
    <t>063N  :851500:00:------:--</t>
  </si>
  <si>
    <t>21:0541:001036</t>
  </si>
  <si>
    <t>21:0086:000880</t>
  </si>
  <si>
    <t>21:0086:000880:0001:0001:00</t>
  </si>
  <si>
    <t>063N  :851501:80:851505:20</t>
  </si>
  <si>
    <t>21:0541:001037</t>
  </si>
  <si>
    <t>21:0086:000882</t>
  </si>
  <si>
    <t>21:0086:000882:0002:0001:02</t>
  </si>
  <si>
    <t>063N  :851502:9M:------:--</t>
  </si>
  <si>
    <t>21:0541:001038</t>
  </si>
  <si>
    <t>063N  :851503:00:------:--</t>
  </si>
  <si>
    <t>21:0541:001039</t>
  </si>
  <si>
    <t>21:0086:000881</t>
  </si>
  <si>
    <t>21:0086:000881:0001:0001:00</t>
  </si>
  <si>
    <t>063N  :851504:10:------:--</t>
  </si>
  <si>
    <t>21:0541:001040</t>
  </si>
  <si>
    <t>21:0086:000882:0001:0001:00</t>
  </si>
  <si>
    <t>063N  :851505:20:851504:10</t>
  </si>
  <si>
    <t>21:0541:001041</t>
  </si>
  <si>
    <t>21:0086:000882:0002:0001:01</t>
  </si>
  <si>
    <t>063N  :851506:00:------:--</t>
  </si>
  <si>
    <t>21:0541:001042</t>
  </si>
  <si>
    <t>21:0086:000883</t>
  </si>
  <si>
    <t>21:0086:000883:0001:0001:00</t>
  </si>
  <si>
    <t>925</t>
  </si>
  <si>
    <t>063N  :851507:00:------:--</t>
  </si>
  <si>
    <t>21:0541:001043</t>
  </si>
  <si>
    <t>21:0086:000884</t>
  </si>
  <si>
    <t>21:0086:000884:0001:0001:00</t>
  </si>
  <si>
    <t>063N  :851508:00:------:--</t>
  </si>
  <si>
    <t>21:0541:001044</t>
  </si>
  <si>
    <t>21:0086:000885</t>
  </si>
  <si>
    <t>21:0086:000885:0001:0001:00</t>
  </si>
  <si>
    <t>895</t>
  </si>
  <si>
    <t>063N  :851509:00:------:--</t>
  </si>
  <si>
    <t>21:0541:001045</t>
  </si>
  <si>
    <t>21:0086:000886</t>
  </si>
  <si>
    <t>21:0086:000886:0001:0001:00</t>
  </si>
  <si>
    <t>063N  :851510:00:------:--</t>
  </si>
  <si>
    <t>21:0541:001046</t>
  </si>
  <si>
    <t>21:0086:000887</t>
  </si>
  <si>
    <t>21:0086:000887:0001:0001:00</t>
  </si>
  <si>
    <t>063N  :851511:00:------:--</t>
  </si>
  <si>
    <t>21:0541:001047</t>
  </si>
  <si>
    <t>21:0086:000888</t>
  </si>
  <si>
    <t>21:0086:000888:0001:0001:00</t>
  </si>
  <si>
    <t>063N  :851512:00:------:--</t>
  </si>
  <si>
    <t>21:0541:001048</t>
  </si>
  <si>
    <t>21:0086:000889</t>
  </si>
  <si>
    <t>21:0086:000889:0001:0001:00</t>
  </si>
  <si>
    <t>063N  :851513:00:------:--</t>
  </si>
  <si>
    <t>21:0541:001049</t>
  </si>
  <si>
    <t>21:0086:000890</t>
  </si>
  <si>
    <t>21:0086:000890:0001:0001:00</t>
  </si>
  <si>
    <t>063N  :851514:00:------:--</t>
  </si>
  <si>
    <t>21:0541:001050</t>
  </si>
  <si>
    <t>21:0086:000891</t>
  </si>
  <si>
    <t>21:0086:000891:0001:0001:00</t>
  </si>
  <si>
    <t>063N  :851515:00:------:--</t>
  </si>
  <si>
    <t>21:0541:001051</t>
  </si>
  <si>
    <t>21:0086:000892</t>
  </si>
  <si>
    <t>21:0086:000892:0001:0001:00</t>
  </si>
  <si>
    <t>063N  :851516:00:------:--</t>
  </si>
  <si>
    <t>21:0541:001052</t>
  </si>
  <si>
    <t>21:0086:000893</t>
  </si>
  <si>
    <t>21:0086:000893:0001:0001:00</t>
  </si>
  <si>
    <t>063N  :851517:00:------:--</t>
  </si>
  <si>
    <t>21:0541:001053</t>
  </si>
  <si>
    <t>21:0086:000894</t>
  </si>
  <si>
    <t>21:0086:000894:0001:0001:00</t>
  </si>
  <si>
    <t>063N  :851518:00:------:--</t>
  </si>
  <si>
    <t>21:0541:001054</t>
  </si>
  <si>
    <t>21:0086:000895</t>
  </si>
  <si>
    <t>21:0086:000895:0001:0001:00</t>
  </si>
  <si>
    <t>063N  :851519:00:------:--</t>
  </si>
  <si>
    <t>21:0541:001055</t>
  </si>
  <si>
    <t>21:0086:000896</t>
  </si>
  <si>
    <t>21:0086:000896:0001:0001:00</t>
  </si>
  <si>
    <t>795</t>
  </si>
  <si>
    <t>063N  :851520:00:------:--</t>
  </si>
  <si>
    <t>21:0541:001056</t>
  </si>
  <si>
    <t>21:0086:000897</t>
  </si>
  <si>
    <t>21:0086:000897:0001:0001:00</t>
  </si>
  <si>
    <t>063N  :851521:80:851524:10</t>
  </si>
  <si>
    <t>21:0541:001057</t>
  </si>
  <si>
    <t>21:0086:000900</t>
  </si>
  <si>
    <t>21:0086:000900:0001:0001:02</t>
  </si>
  <si>
    <t>063N  :851522:00:------:--</t>
  </si>
  <si>
    <t>21:0541:001058</t>
  </si>
  <si>
    <t>21:0086:000898</t>
  </si>
  <si>
    <t>21:0086:000898:0001:0001:00</t>
  </si>
  <si>
    <t>063N  :851523:00:------:--</t>
  </si>
  <si>
    <t>21:0541:001059</t>
  </si>
  <si>
    <t>21:0086:000899</t>
  </si>
  <si>
    <t>21:0086:000899:0001:0001:00</t>
  </si>
  <si>
    <t>063N  :851524:10:------:--</t>
  </si>
  <si>
    <t>21:0541:001060</t>
  </si>
  <si>
    <t>21:0086:000900:0001:0001:01</t>
  </si>
  <si>
    <t>063N  :851525:20:851524:10</t>
  </si>
  <si>
    <t>21:0541:001061</t>
  </si>
  <si>
    <t>21:0086:000900:0002:0001:00</t>
  </si>
  <si>
    <t>063N  :851526:9R:------:--</t>
  </si>
  <si>
    <t>21:0541:001062</t>
  </si>
  <si>
    <t>063N  :851527:00:------:--</t>
  </si>
  <si>
    <t>21:0541:001063</t>
  </si>
  <si>
    <t>21:0086:000901</t>
  </si>
  <si>
    <t>21:0086:000901:0001:0001:00</t>
  </si>
  <si>
    <t>063N  :851528:00:------:--</t>
  </si>
  <si>
    <t>21:0541:001064</t>
  </si>
  <si>
    <t>21:0086:000902</t>
  </si>
  <si>
    <t>21:0086:000902:0001:0001:00</t>
  </si>
  <si>
    <t>063N  :851529:00:------:--</t>
  </si>
  <si>
    <t>21:0541:001065</t>
  </si>
  <si>
    <t>21:0086:000903</t>
  </si>
  <si>
    <t>21:0086:000903:0001:0001:00</t>
  </si>
  <si>
    <t>063N  :851530:00:------:--</t>
  </si>
  <si>
    <t>21:0541:001066</t>
  </si>
  <si>
    <t>21:0086:000904</t>
  </si>
  <si>
    <t>21:0086:000904:0001:0001:00</t>
  </si>
  <si>
    <t>063N  :851531:00:------:--</t>
  </si>
  <si>
    <t>21:0541:001067</t>
  </si>
  <si>
    <t>21:0086:000905</t>
  </si>
  <si>
    <t>21:0086:000905:0001:0001:00</t>
  </si>
  <si>
    <t>063N  :851532:00:------:--</t>
  </si>
  <si>
    <t>21:0541:001068</t>
  </si>
  <si>
    <t>21:0086:000906</t>
  </si>
  <si>
    <t>21:0086:000906:0001:0001:00</t>
  </si>
  <si>
    <t>063N  :851533:00:------:--</t>
  </si>
  <si>
    <t>21:0541:001069</t>
  </si>
  <si>
    <t>21:0086:000907</t>
  </si>
  <si>
    <t>21:0086:000907:0001:0001:00</t>
  </si>
  <si>
    <t>063N  :851534:00:------:--</t>
  </si>
  <si>
    <t>21:0541:001070</t>
  </si>
  <si>
    <t>21:0086:000908</t>
  </si>
  <si>
    <t>21:0086:000908:0001:0001:00</t>
  </si>
  <si>
    <t>063N  :851535:00:------:--</t>
  </si>
  <si>
    <t>21:0541:001071</t>
  </si>
  <si>
    <t>21:0086:000909</t>
  </si>
  <si>
    <t>21:0086:000909:0001:0001:00</t>
  </si>
  <si>
    <t>063N  :851536:00:------:--</t>
  </si>
  <si>
    <t>21:0541:001072</t>
  </si>
  <si>
    <t>21:0086:000910</t>
  </si>
  <si>
    <t>21:0086:000910:0001:0001:00</t>
  </si>
  <si>
    <t>063N  :851537:00:------:--</t>
  </si>
  <si>
    <t>21:0541:001073</t>
  </si>
  <si>
    <t>21:0086:000911</t>
  </si>
  <si>
    <t>21:0086:000911:0001:0001:00</t>
  </si>
  <si>
    <t>063N  :851538:00:------:--</t>
  </si>
  <si>
    <t>21:0541:001074</t>
  </si>
  <si>
    <t>21:0086:000912</t>
  </si>
  <si>
    <t>21:0086:000912:0001:0001:00</t>
  </si>
  <si>
    <t>063N  :851539:00:------:--</t>
  </si>
  <si>
    <t>21:0541:001075</t>
  </si>
  <si>
    <t>21:0086:000913</t>
  </si>
  <si>
    <t>21:0086:000913:0001:0001:00</t>
  </si>
  <si>
    <t>063N  :851540:00:------:--</t>
  </si>
  <si>
    <t>21:0541:001076</t>
  </si>
  <si>
    <t>21:0086:000914</t>
  </si>
  <si>
    <t>21:0086:000914:0001:0001:00</t>
  </si>
  <si>
    <t>063N  :851541:80:851544:20</t>
  </si>
  <si>
    <t>21:0541:001077</t>
  </si>
  <si>
    <t>21:0086:000916</t>
  </si>
  <si>
    <t>21:0086:000916:0002:0001:02</t>
  </si>
  <si>
    <t>755</t>
  </si>
  <si>
    <t>063N  :851542:00:------:--</t>
  </si>
  <si>
    <t>21:0541:001078</t>
  </si>
  <si>
    <t>21:0086:000915</t>
  </si>
  <si>
    <t>21:0086:000915:0001:0001:00</t>
  </si>
  <si>
    <t>765</t>
  </si>
  <si>
    <t>063N  :851543:10:------:--</t>
  </si>
  <si>
    <t>21:0541:001079</t>
  </si>
  <si>
    <t>21:0086:000916:0001:0001:00</t>
  </si>
  <si>
    <t>063N  :851544:20:851543:10</t>
  </si>
  <si>
    <t>21:0541:001080</t>
  </si>
  <si>
    <t>21:0086:000916:0002:0001:01</t>
  </si>
  <si>
    <t>063N  :851545:00:------:--</t>
  </si>
  <si>
    <t>21:0541:001081</t>
  </si>
  <si>
    <t>21:0086:000917</t>
  </si>
  <si>
    <t>21:0086:000917:0001:0001:00</t>
  </si>
  <si>
    <t>063N  :851546:00:------:--</t>
  </si>
  <si>
    <t>21:0541:001082</t>
  </si>
  <si>
    <t>21:0086:000918</t>
  </si>
  <si>
    <t>21:0086:000918:0001:0001:00</t>
  </si>
  <si>
    <t>063N  :851547:00:------:--</t>
  </si>
  <si>
    <t>21:0541:001083</t>
  </si>
  <si>
    <t>21:0086:000919</t>
  </si>
  <si>
    <t>21:0086:000919:0001:0001:00</t>
  </si>
  <si>
    <t>063N  :851548:00:------:--</t>
  </si>
  <si>
    <t>21:0541:001084</t>
  </si>
  <si>
    <t>21:0086:000920</t>
  </si>
  <si>
    <t>21:0086:000920:0001:0001:00</t>
  </si>
  <si>
    <t>063N  :851549:00:------:--</t>
  </si>
  <si>
    <t>21:0541:001085</t>
  </si>
  <si>
    <t>21:0086:000921</t>
  </si>
  <si>
    <t>21:0086:000921:0001:0001:00</t>
  </si>
  <si>
    <t>063N  :851550:00:------:--</t>
  </si>
  <si>
    <t>21:0541:001086</t>
  </si>
  <si>
    <t>21:0086:000922</t>
  </si>
  <si>
    <t>21:0086:000922:0001:0001:00</t>
  </si>
  <si>
    <t>063N  :851551:00:------:--</t>
  </si>
  <si>
    <t>21:0541:001087</t>
  </si>
  <si>
    <t>21:0086:000923</t>
  </si>
  <si>
    <t>21:0086:000923:0001:0001:00</t>
  </si>
  <si>
    <t>063N  :851552:00:------:--</t>
  </si>
  <si>
    <t>21:0541:001088</t>
  </si>
  <si>
    <t>21:0086:000924</t>
  </si>
  <si>
    <t>21:0086:000924:0001:0001:00</t>
  </si>
  <si>
    <t>063N  :851553:00:------:--</t>
  </si>
  <si>
    <t>21:0541:001089</t>
  </si>
  <si>
    <t>21:0086:000925</t>
  </si>
  <si>
    <t>21:0086:000925:0001:0001:00</t>
  </si>
  <si>
    <t>063N  :851554:00:------:--</t>
  </si>
  <si>
    <t>21:0541:001090</t>
  </si>
  <si>
    <t>21:0086:000926</t>
  </si>
  <si>
    <t>21:0086:000926:0001:0001:00</t>
  </si>
  <si>
    <t>36.6</t>
  </si>
  <si>
    <t>063N  :851555:00:------:--</t>
  </si>
  <si>
    <t>21:0541:001091</t>
  </si>
  <si>
    <t>21:0086:000927</t>
  </si>
  <si>
    <t>21:0086:000927:0001:0001:00</t>
  </si>
  <si>
    <t>063N  :851556:00:------:--</t>
  </si>
  <si>
    <t>21:0541:001092</t>
  </si>
  <si>
    <t>21:0086:000928</t>
  </si>
  <si>
    <t>21:0086:000928:0001:0001:00</t>
  </si>
  <si>
    <t>063N  :851557:00:------:--</t>
  </si>
  <si>
    <t>21:0541:001093</t>
  </si>
  <si>
    <t>21:0086:000929</t>
  </si>
  <si>
    <t>21:0086:000929:0001:0001:00</t>
  </si>
  <si>
    <t>063N  :851558:00:------:--</t>
  </si>
  <si>
    <t>21:0541:001094</t>
  </si>
  <si>
    <t>21:0086:000930</t>
  </si>
  <si>
    <t>21:0086:000930:0001:0001:00</t>
  </si>
  <si>
    <t>063N  :851559:9P:------:--</t>
  </si>
  <si>
    <t>21:0541:001095</t>
  </si>
  <si>
    <t>21.5</t>
  </si>
  <si>
    <t>063N  :851560:00:------:--</t>
  </si>
  <si>
    <t>21:0541:001096</t>
  </si>
  <si>
    <t>21:0086:000931</t>
  </si>
  <si>
    <t>21:0086:000931:0001:0001:00</t>
  </si>
  <si>
    <t>063N  :851561:80:851562:10</t>
  </si>
  <si>
    <t>21:0541:001097</t>
  </si>
  <si>
    <t>21:0086:000932</t>
  </si>
  <si>
    <t>21:0086:000932:0001:0001:02</t>
  </si>
  <si>
    <t>063N  :851562:10:------:--</t>
  </si>
  <si>
    <t>21:0541:001098</t>
  </si>
  <si>
    <t>21:0086:000932:0001:0001:01</t>
  </si>
  <si>
    <t>063N  :851563:20:851562:10</t>
  </si>
  <si>
    <t>21:0541:001099</t>
  </si>
  <si>
    <t>21:0086:000932:0002:0001:00</t>
  </si>
  <si>
    <t>063N  :851564:00:------:--</t>
  </si>
  <si>
    <t>21:0541:001100</t>
  </si>
  <si>
    <t>21:0086:000933</t>
  </si>
  <si>
    <t>21:0086:000933:0001:0001:00</t>
  </si>
  <si>
    <t>2600</t>
  </si>
  <si>
    <t>063N  :851565:00:------:--</t>
  </si>
  <si>
    <t>21:0541:001101</t>
  </si>
  <si>
    <t>21:0086:000934</t>
  </si>
  <si>
    <t>21:0086:000934:0001:0001:00</t>
  </si>
  <si>
    <t>063N  :851566:00:------:--</t>
  </si>
  <si>
    <t>21:0541:001102</t>
  </si>
  <si>
    <t>21:0086:000935</t>
  </si>
  <si>
    <t>21:0086:000935:0001:0001:00</t>
  </si>
  <si>
    <t>063N  :851567:00:------:--</t>
  </si>
  <si>
    <t>21:0541:001103</t>
  </si>
  <si>
    <t>21:0086:000936</t>
  </si>
  <si>
    <t>21:0086:000936:0001:0001:00</t>
  </si>
  <si>
    <t>735</t>
  </si>
  <si>
    <t>063N  :851568:00:------:--</t>
  </si>
  <si>
    <t>21:0541:001104</t>
  </si>
  <si>
    <t>21:0086:000937</t>
  </si>
  <si>
    <t>21:0086:000937:0001:0001:00</t>
  </si>
  <si>
    <t>063N  :851569:00:------:--</t>
  </si>
  <si>
    <t>21:0541:001105</t>
  </si>
  <si>
    <t>21:0086:000938</t>
  </si>
  <si>
    <t>21:0086:000938:0001:0001:00</t>
  </si>
  <si>
    <t>063N  :851570:00:------:--</t>
  </si>
  <si>
    <t>21:0541:001106</t>
  </si>
  <si>
    <t>21:0086:000939</t>
  </si>
  <si>
    <t>21:0086:000939:0001:0001:00</t>
  </si>
  <si>
    <t>063N  :851571:00:------:--</t>
  </si>
  <si>
    <t>21:0541:001107</t>
  </si>
  <si>
    <t>21:0086:000940</t>
  </si>
  <si>
    <t>21:0086:000940:0001:0001:00</t>
  </si>
  <si>
    <t>063N  :851572:00:------:--</t>
  </si>
  <si>
    <t>21:0541:001108</t>
  </si>
  <si>
    <t>21:0086:000941</t>
  </si>
  <si>
    <t>21:0086:000941:0001:0001:00</t>
  </si>
  <si>
    <t>063N  :851573:00:------:--</t>
  </si>
  <si>
    <t>21:0541:001109</t>
  </si>
  <si>
    <t>21:0086:000942</t>
  </si>
  <si>
    <t>21:0086:000942:0001:0001:00</t>
  </si>
  <si>
    <t>063N  :851574:00:------:--</t>
  </si>
  <si>
    <t>21:0541:001110</t>
  </si>
  <si>
    <t>21:0086:000943</t>
  </si>
  <si>
    <t>21:0086:000943:0001:0001:00</t>
  </si>
  <si>
    <t>063N  :851575:00:------:--</t>
  </si>
  <si>
    <t>21:0541:001111</t>
  </si>
  <si>
    <t>21:0086:000944</t>
  </si>
  <si>
    <t>21:0086:000944:0001:0001:00</t>
  </si>
  <si>
    <t>1050</t>
  </si>
  <si>
    <t>063N  :851576:9P:------:--</t>
  </si>
  <si>
    <t>21:0541:001112</t>
  </si>
  <si>
    <t>063N  :851577:00:------:--</t>
  </si>
  <si>
    <t>21:0541:001113</t>
  </si>
  <si>
    <t>21:0086:000945</t>
  </si>
  <si>
    <t>21:0086:000945:0001:0001:00</t>
  </si>
  <si>
    <t>063N  :851578:00:------:--</t>
  </si>
  <si>
    <t>21:0541:001114</t>
  </si>
  <si>
    <t>21:0086:000946</t>
  </si>
  <si>
    <t>21:0086:000946:0001:0001:00</t>
  </si>
  <si>
    <t>063N  :851579:00:------:--</t>
  </si>
  <si>
    <t>21:0541:001115</t>
  </si>
  <si>
    <t>21:0086:000947</t>
  </si>
  <si>
    <t>21:0086:000947:0001:0001:00</t>
  </si>
  <si>
    <t>063N  :851580:00:------:--</t>
  </si>
  <si>
    <t>21:0541:001116</t>
  </si>
  <si>
    <t>21:0086:000948</t>
  </si>
  <si>
    <t>21:0086:000948:0001:0001:00</t>
  </si>
  <si>
    <t>063N  :851581:80:851582:10</t>
  </si>
  <si>
    <t>21:0541:001117</t>
  </si>
  <si>
    <t>21:0086:000949</t>
  </si>
  <si>
    <t>21:0086:000949:0001:0001:02</t>
  </si>
  <si>
    <t>063N  :851582:10:------:--</t>
  </si>
  <si>
    <t>21:0541:001118</t>
  </si>
  <si>
    <t>21:0086:000949:0001:0001:01</t>
  </si>
  <si>
    <t>063N  :851583:20:851582:10</t>
  </si>
  <si>
    <t>21:0541:001119</t>
  </si>
  <si>
    <t>21:0086:000949:0002:0001:00</t>
  </si>
  <si>
    <t>063N  :851584:00:------:--</t>
  </si>
  <si>
    <t>21:0541:001120</t>
  </si>
  <si>
    <t>21:0086:000950</t>
  </si>
  <si>
    <t>21:0086:000950:0001:0001:00</t>
  </si>
  <si>
    <t>063N  :851585:00:------:--</t>
  </si>
  <si>
    <t>21:0541:001121</t>
  </si>
  <si>
    <t>21:0086:000951</t>
  </si>
  <si>
    <t>21:0086:000951:0001:0001:00</t>
  </si>
  <si>
    <t>063N  :851586:00:------:--</t>
  </si>
  <si>
    <t>21:0541:001122</t>
  </si>
  <si>
    <t>21:0086:000952</t>
  </si>
  <si>
    <t>21:0086:000952:0001:0001:00</t>
  </si>
  <si>
    <t>063N  :851587:00:------:--</t>
  </si>
  <si>
    <t>21:0541:001123</t>
  </si>
  <si>
    <t>21:0086:000953</t>
  </si>
  <si>
    <t>21:0086:000953:0001:0001:00</t>
  </si>
  <si>
    <t>063N  :851588:00:------:--</t>
  </si>
  <si>
    <t>21:0541:001124</t>
  </si>
  <si>
    <t>21:0086:000954</t>
  </si>
  <si>
    <t>21:0086:000954:0001:0001:00</t>
  </si>
  <si>
    <t>063N  :851589:00:------:--</t>
  </si>
  <si>
    <t>21:0541:001125</t>
  </si>
  <si>
    <t>21:0086:000955</t>
  </si>
  <si>
    <t>21:0086:000955:0001:0001:00</t>
  </si>
  <si>
    <t>063N  :851590:00:------:--</t>
  </si>
  <si>
    <t>21:0541:001126</t>
  </si>
  <si>
    <t>21:0086:000956</t>
  </si>
  <si>
    <t>21:0086:000956:0001:0001:00</t>
  </si>
  <si>
    <t>063N  :851591:00:------:--</t>
  </si>
  <si>
    <t>21:0541:001127</t>
  </si>
  <si>
    <t>21:0086:000957</t>
  </si>
  <si>
    <t>21:0086:000957:0001:0001:00</t>
  </si>
  <si>
    <t>063N  :851592:00:------:--</t>
  </si>
  <si>
    <t>21:0541:001128</t>
  </si>
  <si>
    <t>21:0086:000958</t>
  </si>
  <si>
    <t>21:0086:000958:0001:0001:00</t>
  </si>
  <si>
    <t>063N  :851593:00:------:--</t>
  </si>
  <si>
    <t>21:0541:001129</t>
  </si>
  <si>
    <t>21:0086:000959</t>
  </si>
  <si>
    <t>21:0086:000959:0001:0001:00</t>
  </si>
  <si>
    <t>063N  :851594:9P:------:--</t>
  </si>
  <si>
    <t>21:0541:001130</t>
  </si>
  <si>
    <t>063N  :851595:00:------:--</t>
  </si>
  <si>
    <t>21:0541:001131</t>
  </si>
  <si>
    <t>21:0086:000960</t>
  </si>
  <si>
    <t>21:0086:000960:0001:0001:00</t>
  </si>
  <si>
    <t>063N  :851596:00:------:--</t>
  </si>
  <si>
    <t>21:0541:001132</t>
  </si>
  <si>
    <t>21:0086:000961</t>
  </si>
  <si>
    <t>21:0086:000961:0001:0001:00</t>
  </si>
  <si>
    <t>063N  :851597:00:------:--</t>
  </si>
  <si>
    <t>21:0541:001133</t>
  </si>
  <si>
    <t>21:0086:000962</t>
  </si>
  <si>
    <t>21:0086:000962:0001:0001:00</t>
  </si>
  <si>
    <t>063N  :851598:00:------:--</t>
  </si>
  <si>
    <t>21:0541:001134</t>
  </si>
  <si>
    <t>21:0086:000963</t>
  </si>
  <si>
    <t>21:0086:000963:0001:0001:00</t>
  </si>
  <si>
    <t>063N  :851599:00:------:--</t>
  </si>
  <si>
    <t>21:0541:001135</t>
  </si>
  <si>
    <t>21:0086:000964</t>
  </si>
  <si>
    <t>21:0086:000964:0001:0001:00</t>
  </si>
  <si>
    <t>063N  :851600:00:------:--</t>
  </si>
  <si>
    <t>21:0541:001136</t>
  </si>
  <si>
    <t>21:0086:000965</t>
  </si>
  <si>
    <t>21:0086:000965:0001:0001:00</t>
  </si>
  <si>
    <t>063N  :851601:80:851603:10</t>
  </si>
  <si>
    <t>21:0541:001137</t>
  </si>
  <si>
    <t>21:0086:000967</t>
  </si>
  <si>
    <t>21:0086:000967:0001:0001:02</t>
  </si>
  <si>
    <t>063N  :851602:00:------:--</t>
  </si>
  <si>
    <t>21:0541:001138</t>
  </si>
  <si>
    <t>21:0086:000966</t>
  </si>
  <si>
    <t>21:0086:000966:0001:0001:00</t>
  </si>
  <si>
    <t>063N  :851603:10:------:--</t>
  </si>
  <si>
    <t>21:0541:001139</t>
  </si>
  <si>
    <t>21:0086:000967:0001:0001:01</t>
  </si>
  <si>
    <t>55.8</t>
  </si>
  <si>
    <t>063N  :851604:20:851603:10</t>
  </si>
  <si>
    <t>21:0541:001140</t>
  </si>
  <si>
    <t>21:0086:000967:0002:0001:00</t>
  </si>
  <si>
    <t>063N  :851605:00:------:--</t>
  </si>
  <si>
    <t>21:0541:001141</t>
  </si>
  <si>
    <t>21:0086:000968</t>
  </si>
  <si>
    <t>21:0086:000968:0001:0001:00</t>
  </si>
  <si>
    <t>063N  :851606:00:------:--</t>
  </si>
  <si>
    <t>21:0541:001142</t>
  </si>
  <si>
    <t>21:0086:000969</t>
  </si>
  <si>
    <t>21:0086:000969:0001:0001:00</t>
  </si>
  <si>
    <t>063N  :851607:00:------:--</t>
  </si>
  <si>
    <t>21:0541:001143</t>
  </si>
  <si>
    <t>21:0086:000970</t>
  </si>
  <si>
    <t>21:0086:000970:0001:0001:00</t>
  </si>
  <si>
    <t>063N  :851608:00:------:--</t>
  </si>
  <si>
    <t>21:0541:001144</t>
  </si>
  <si>
    <t>21:0086:000971</t>
  </si>
  <si>
    <t>21:0086:000971:0001:0001:00</t>
  </si>
  <si>
    <t>063N  :851609:00:------:--</t>
  </si>
  <si>
    <t>21:0541:001145</t>
  </si>
  <si>
    <t>21:0086:000972</t>
  </si>
  <si>
    <t>21:0086:000972:0001:0001:00</t>
  </si>
  <si>
    <t>063N  :851610:00:------:--</t>
  </si>
  <si>
    <t>21:0541:001146</t>
  </si>
  <si>
    <t>21:0086:000973</t>
  </si>
  <si>
    <t>21:0086:000973:0001:0001:00</t>
  </si>
  <si>
    <t>063N  :851611:00:------:--</t>
  </si>
  <si>
    <t>21:0541:001147</t>
  </si>
  <si>
    <t>21:0086:000974</t>
  </si>
  <si>
    <t>21:0086:000974:0001:0001:00</t>
  </si>
  <si>
    <t>063N  :851612:00:------:--</t>
  </si>
  <si>
    <t>21:0541:001148</t>
  </si>
  <si>
    <t>21:0086:000975</t>
  </si>
  <si>
    <t>21:0086:000975:0001:0001:00</t>
  </si>
  <si>
    <t>063N  :851613:00:------:--</t>
  </si>
  <si>
    <t>21:0541:001149</t>
  </si>
  <si>
    <t>21:0086:000976</t>
  </si>
  <si>
    <t>21:0086:000976:0001:0001:00</t>
  </si>
  <si>
    <t>063N  :851614:00:------:--</t>
  </si>
  <si>
    <t>21:0541:001150</t>
  </si>
  <si>
    <t>21:0086:000977</t>
  </si>
  <si>
    <t>21:0086:000977:0001:0001:00</t>
  </si>
  <si>
    <t>063N  :851615:00:------:--</t>
  </si>
  <si>
    <t>21:0541:001151</t>
  </si>
  <si>
    <t>21:0086:000978</t>
  </si>
  <si>
    <t>21:0086:000978:0001:0001:00</t>
  </si>
  <si>
    <t>063N  :851616:00:------:--</t>
  </si>
  <si>
    <t>21:0541:001152</t>
  </si>
  <si>
    <t>21:0086:000979</t>
  </si>
  <si>
    <t>21:0086:000979:0001:0001:00</t>
  </si>
  <si>
    <t>063N  :851617:00:------:--</t>
  </si>
  <si>
    <t>21:0541:001153</t>
  </si>
  <si>
    <t>21:0086:000980</t>
  </si>
  <si>
    <t>21:0086:000980:0001:0001:00</t>
  </si>
  <si>
    <t>063N  :851618:9M:------:--</t>
  </si>
  <si>
    <t>21:0541:001154</t>
  </si>
  <si>
    <t>063N  :851619:00:------:--</t>
  </si>
  <si>
    <t>21:0541:001155</t>
  </si>
  <si>
    <t>21:0086:000981</t>
  </si>
  <si>
    <t>21:0086:000981:0001:0001:00</t>
  </si>
  <si>
    <t>063N  :851620:00:------:--</t>
  </si>
  <si>
    <t>21:0541:001156</t>
  </si>
  <si>
    <t>21:0086:000982</t>
  </si>
  <si>
    <t>21:0086:000982:0001:0001:00</t>
  </si>
  <si>
    <t>063N  :851621:80:851624:20</t>
  </si>
  <si>
    <t>21:0541:001157</t>
  </si>
  <si>
    <t>21:0086:000983</t>
  </si>
  <si>
    <t>21:0086:000983:0002:0001:02</t>
  </si>
  <si>
    <t>&lt;0.02</t>
  </si>
  <si>
    <t>063N  :851622:10:------:--</t>
  </si>
  <si>
    <t>21:0541:001158</t>
  </si>
  <si>
    <t>21:0086:000983:0001:0001:00</t>
  </si>
  <si>
    <t>063N  :851623:9R:------:--</t>
  </si>
  <si>
    <t>21:0541:001159</t>
  </si>
  <si>
    <t>28.7</t>
  </si>
  <si>
    <t>063N  :851624:20:851622:10</t>
  </si>
  <si>
    <t>21:0541:001160</t>
  </si>
  <si>
    <t>21:0086:000983:0002:0001:01</t>
  </si>
  <si>
    <t>063N  :851625:00:------:--</t>
  </si>
  <si>
    <t>21:0541:001161</t>
  </si>
  <si>
    <t>21:0086:000984</t>
  </si>
  <si>
    <t>21:0086:000984:0001:0001:00</t>
  </si>
  <si>
    <t>063N  :851626:00:------:--</t>
  </si>
  <si>
    <t>21:0541:001162</t>
  </si>
  <si>
    <t>21:0086:000985</t>
  </si>
  <si>
    <t>21:0086:000985:0001:0001:00</t>
  </si>
  <si>
    <t>063N  :851627:00:------:--</t>
  </si>
  <si>
    <t>21:0541:001163</t>
  </si>
  <si>
    <t>21:0086:000986</t>
  </si>
  <si>
    <t>21:0086:000986:0001:0001:00</t>
  </si>
  <si>
    <t>063N  :851628:00:------:--</t>
  </si>
  <si>
    <t>21:0541:001164</t>
  </si>
  <si>
    <t>21:0086:000987</t>
  </si>
  <si>
    <t>21:0086:000987:0001:0001:00</t>
  </si>
  <si>
    <t>063N  :851629:00:------:--</t>
  </si>
  <si>
    <t>21:0541:001165</t>
  </si>
  <si>
    <t>21:0086:000988</t>
  </si>
  <si>
    <t>21:0086:000988:0001:0001:00</t>
  </si>
  <si>
    <t>11.3</t>
  </si>
  <si>
    <t>063N  :851630:00:------:--</t>
  </si>
  <si>
    <t>21:0541:001166</t>
  </si>
  <si>
    <t>21:0086:000989</t>
  </si>
  <si>
    <t>21:0086:000989:0001:0001:00</t>
  </si>
  <si>
    <t>063N  :851631:00:------:--</t>
  </si>
  <si>
    <t>21:0541:001167</t>
  </si>
  <si>
    <t>21:0086:000990</t>
  </si>
  <si>
    <t>21:0086:000990:0001:0001:00</t>
  </si>
  <si>
    <t>063N  :851632:00:------:--</t>
  </si>
  <si>
    <t>21:0541:001168</t>
  </si>
  <si>
    <t>21:0086:000991</t>
  </si>
  <si>
    <t>21:0086:000991:0001:0001:00</t>
  </si>
  <si>
    <t>063N  :851633:00:------:--</t>
  </si>
  <si>
    <t>21:0541:001169</t>
  </si>
  <si>
    <t>21:0086:000992</t>
  </si>
  <si>
    <t>21:0086:000992:0001:0001:00</t>
  </si>
  <si>
    <t>855</t>
  </si>
  <si>
    <t>063N  :851634:00:------:--</t>
  </si>
  <si>
    <t>21:0541:001170</t>
  </si>
  <si>
    <t>21:0086:000993</t>
  </si>
  <si>
    <t>21:0086:000993:0001:0001:00</t>
  </si>
  <si>
    <t>063N  :851635:00:------:--</t>
  </si>
  <si>
    <t>21:0541:001171</t>
  </si>
  <si>
    <t>21:0086:000994</t>
  </si>
  <si>
    <t>21:0086:000994:0001:0001:00</t>
  </si>
  <si>
    <t>063N  :851636:00:------:--</t>
  </si>
  <si>
    <t>21:0541:001172</t>
  </si>
  <si>
    <t>21:0086:000995</t>
  </si>
  <si>
    <t>21:0086:000995:0001:0001:00</t>
  </si>
  <si>
    <t>063N  :851637:00:------:--</t>
  </si>
  <si>
    <t>21:0541:001173</t>
  </si>
  <si>
    <t>21:0086:000996</t>
  </si>
  <si>
    <t>21:0086:000996:0001:0001:00</t>
  </si>
  <si>
    <t>063N  :851638:00:------:--</t>
  </si>
  <si>
    <t>21:0541:001174</t>
  </si>
  <si>
    <t>21:0086:000997</t>
  </si>
  <si>
    <t>21:0086:000997:0001:0001:00</t>
  </si>
  <si>
    <t>1550</t>
  </si>
  <si>
    <t>063N  :851639:00:------:--</t>
  </si>
  <si>
    <t>21:0541:001175</t>
  </si>
  <si>
    <t>21:0086:000998</t>
  </si>
  <si>
    <t>21:0086:000998:0001:0001:00</t>
  </si>
  <si>
    <t>7450</t>
  </si>
  <si>
    <t>063N  :851640:00:------:--</t>
  </si>
  <si>
    <t>21:0541:001176</t>
  </si>
  <si>
    <t>21:0086:000999</t>
  </si>
  <si>
    <t>21:0086:000999:0001:0001:00</t>
  </si>
  <si>
    <t>063N  :851641:80:851642:10</t>
  </si>
  <si>
    <t>21:0541:001177</t>
  </si>
  <si>
    <t>21:0086:001000</t>
  </si>
  <si>
    <t>21:0086:001000:0001:0001:02</t>
  </si>
  <si>
    <t>750</t>
  </si>
  <si>
    <t>063N  :851642:10:------:--</t>
  </si>
  <si>
    <t>21:0541:001178</t>
  </si>
  <si>
    <t>21:0086:001000:0001:0001:01</t>
  </si>
  <si>
    <t>063N  :851643:20:851642:10</t>
  </si>
  <si>
    <t>21:0541:001179</t>
  </si>
  <si>
    <t>21:0086:001000:0002:0001:00</t>
  </si>
  <si>
    <t>063N  :851644:00:------:--</t>
  </si>
  <si>
    <t>21:0541:001180</t>
  </si>
  <si>
    <t>21:0086:001001</t>
  </si>
  <si>
    <t>21:0086:001001:0001:0001:00</t>
  </si>
  <si>
    <t>063N  :851645:00:------:--</t>
  </si>
  <si>
    <t>21:0541:001181</t>
  </si>
  <si>
    <t>21:0086:001002</t>
  </si>
  <si>
    <t>21:0086:001002:0001:0001:00</t>
  </si>
  <si>
    <t>063N  :851646:00:------:--</t>
  </si>
  <si>
    <t>21:0541:001182</t>
  </si>
  <si>
    <t>21:0086:001003</t>
  </si>
  <si>
    <t>21:0086:001003:0001:0001:00</t>
  </si>
  <si>
    <t>063N  :851647:00:------:--</t>
  </si>
  <si>
    <t>21:0541:001183</t>
  </si>
  <si>
    <t>21:0086:001004</t>
  </si>
  <si>
    <t>21:0086:001004:0001:0001:00</t>
  </si>
  <si>
    <t>063N  :851648:00:------:--</t>
  </si>
  <si>
    <t>21:0541:001184</t>
  </si>
  <si>
    <t>21:0086:001005</t>
  </si>
  <si>
    <t>21:0086:001005:0001:0001:00</t>
  </si>
  <si>
    <t>063N  :851649:00:------:--</t>
  </si>
  <si>
    <t>21:0541:001185</t>
  </si>
  <si>
    <t>21:0086:001006</t>
  </si>
  <si>
    <t>21:0086:001006:0001:0001:00</t>
  </si>
  <si>
    <t>063N  :851650:00:------:--</t>
  </si>
  <si>
    <t>21:0541:001186</t>
  </si>
  <si>
    <t>21:0086:001007</t>
  </si>
  <si>
    <t>21:0086:001007:0001:0001:00</t>
  </si>
  <si>
    <t>063N  :851651:9M:------:--</t>
  </si>
  <si>
    <t>21:0541:001187</t>
  </si>
  <si>
    <t>063N  :851652:00:------:--</t>
  </si>
  <si>
    <t>21:0541:001188</t>
  </si>
  <si>
    <t>21:0086:001008</t>
  </si>
  <si>
    <t>21:0086:001008:0001:0001:00</t>
  </si>
  <si>
    <t>063N  :851653:00:------:--</t>
  </si>
  <si>
    <t>21:0541:001189</t>
  </si>
  <si>
    <t>21:0086:001009</t>
  </si>
  <si>
    <t>21:0086:001009:0001:0001:00</t>
  </si>
  <si>
    <t>063N  :851654:00:------:--</t>
  </si>
  <si>
    <t>21:0541:001190</t>
  </si>
  <si>
    <t>21:0086:001010</t>
  </si>
  <si>
    <t>21:0086:001010:0001:0001:00</t>
  </si>
  <si>
    <t>1160</t>
  </si>
  <si>
    <t>063N  :851655:00:------:--</t>
  </si>
  <si>
    <t>21:0541:001191</t>
  </si>
  <si>
    <t>21:0086:001011</t>
  </si>
  <si>
    <t>21:0086:001011:0001:0001:00</t>
  </si>
  <si>
    <t>063N  :851656:00:------:--</t>
  </si>
  <si>
    <t>21:0541:001192</t>
  </si>
  <si>
    <t>21:0086:001012</t>
  </si>
  <si>
    <t>21:0086:001012:0001:0001:00</t>
  </si>
  <si>
    <t>1350</t>
  </si>
  <si>
    <t>063N  :851657:00:------:--</t>
  </si>
  <si>
    <t>21:0541:001193</t>
  </si>
  <si>
    <t>21:0086:001013</t>
  </si>
  <si>
    <t>21:0086:001013:0001:0001:00</t>
  </si>
  <si>
    <t>10.9</t>
  </si>
  <si>
    <t>063N  :851658:00:------:--</t>
  </si>
  <si>
    <t>21:0541:001194</t>
  </si>
  <si>
    <t>21:0086:001014</t>
  </si>
  <si>
    <t>21:0086:001014:0001:0001:00</t>
  </si>
  <si>
    <t>063N  :851659:00:------:--</t>
  </si>
  <si>
    <t>21:0541:001195</t>
  </si>
  <si>
    <t>21:0086:001015</t>
  </si>
  <si>
    <t>21:0086:001015:0001:0001:00</t>
  </si>
  <si>
    <t>063N  :851660:00:------:--</t>
  </si>
  <si>
    <t>21:0541:001196</t>
  </si>
  <si>
    <t>21:0086:001016</t>
  </si>
  <si>
    <t>21:0086:001016:0001:0001:00</t>
  </si>
  <si>
    <t>063N  :851661:80:851663:10</t>
  </si>
  <si>
    <t>21:0541:001197</t>
  </si>
  <si>
    <t>21:0086:001018</t>
  </si>
  <si>
    <t>21:0086:001018:0001:0001:02</t>
  </si>
  <si>
    <t>063N  :851662:00:------:--</t>
  </si>
  <si>
    <t>21:0541:001198</t>
  </si>
  <si>
    <t>21:0086:001017</t>
  </si>
  <si>
    <t>21:0086:001017:0001:0001:00</t>
  </si>
  <si>
    <t>063N  :851663:10:------:--</t>
  </si>
  <si>
    <t>21:0541:001199</t>
  </si>
  <si>
    <t>21:0086:001018:0001:0001:01</t>
  </si>
  <si>
    <t>063N  :851664:9P:------:--</t>
  </si>
  <si>
    <t>21:0541:001200</t>
  </si>
  <si>
    <t>063N  :851665:20:851663:10</t>
  </si>
  <si>
    <t>21:0541:001201</t>
  </si>
  <si>
    <t>21:0086:001018:0002:0001:00</t>
  </si>
  <si>
    <t>063N  :851666:00:------:--</t>
  </si>
  <si>
    <t>21:0541:001202</t>
  </si>
  <si>
    <t>21:0086:001019</t>
  </si>
  <si>
    <t>21:0086:001019:0001:0001:00</t>
  </si>
  <si>
    <t>063N  :851667:00:------:--</t>
  </si>
  <si>
    <t>21:0541:001203</t>
  </si>
  <si>
    <t>21:0086:001020</t>
  </si>
  <si>
    <t>21:0086:001020:0001:0001:00</t>
  </si>
  <si>
    <t>063N  :851668:00:------:--</t>
  </si>
  <si>
    <t>21:0541:001204</t>
  </si>
  <si>
    <t>21:0086:001021</t>
  </si>
  <si>
    <t>21:0086:001021:0001:0001:00</t>
  </si>
  <si>
    <t>825</t>
  </si>
  <si>
    <t>063N  :851669:00:------:--</t>
  </si>
  <si>
    <t>21:0541:001205</t>
  </si>
  <si>
    <t>21:0086:001022</t>
  </si>
  <si>
    <t>21:0086:001022:0001:0001:00</t>
  </si>
  <si>
    <t>063N  :851670:00:------:--</t>
  </si>
  <si>
    <t>21:0541:001206</t>
  </si>
  <si>
    <t>21:0086:001023</t>
  </si>
  <si>
    <t>21:0086:001023:0001:0001:00</t>
  </si>
  <si>
    <t>063N  :851671:00:------:--</t>
  </si>
  <si>
    <t>21:0541:001207</t>
  </si>
  <si>
    <t>21:0086:001024</t>
  </si>
  <si>
    <t>21:0086:001024:0001:0001:00</t>
  </si>
  <si>
    <t>1190</t>
  </si>
  <si>
    <t>063N  :851672:00:------:--</t>
  </si>
  <si>
    <t>21:0541:001208</t>
  </si>
  <si>
    <t>21:0086:001025</t>
  </si>
  <si>
    <t>21:0086:001025:0001:0001:00</t>
  </si>
  <si>
    <t>063N  :851673:00:------:--</t>
  </si>
  <si>
    <t>21:0541:001209</t>
  </si>
  <si>
    <t>21:0086:001026</t>
  </si>
  <si>
    <t>21:0086:001026:0001:0001:00</t>
  </si>
  <si>
    <t>063N  :851674:00:------:--</t>
  </si>
  <si>
    <t>21:0541:001210</t>
  </si>
  <si>
    <t>21:0086:001027</t>
  </si>
  <si>
    <t>21:0086:001027:0001:0001:00</t>
  </si>
  <si>
    <t>063N  :851675:00:------:--</t>
  </si>
  <si>
    <t>21:0541:001211</t>
  </si>
  <si>
    <t>21:0086:001028</t>
  </si>
  <si>
    <t>21:0086:001028:0001:0001:00</t>
  </si>
  <si>
    <t>1060</t>
  </si>
  <si>
    <t>063N  :851676:00:------:--</t>
  </si>
  <si>
    <t>21:0541:001212</t>
  </si>
  <si>
    <t>21:0086:001029</t>
  </si>
  <si>
    <t>21:0086:001029:0001:0001:00</t>
  </si>
  <si>
    <t>063N  :851677:00:------:--</t>
  </si>
  <si>
    <t>21:0541:001213</t>
  </si>
  <si>
    <t>21:0086:001030</t>
  </si>
  <si>
    <t>21:0086:001030:0001:0001:00</t>
  </si>
  <si>
    <t>063N  :851678:00:------:--</t>
  </si>
  <si>
    <t>21:0541:001214</t>
  </si>
  <si>
    <t>21:0086:001031</t>
  </si>
  <si>
    <t>21:0086:001031:0001:0001:00</t>
  </si>
  <si>
    <t>905</t>
  </si>
  <si>
    <t>063N  :851679:00:------:--</t>
  </si>
  <si>
    <t>21:0541:001215</t>
  </si>
  <si>
    <t>21:0086:001032</t>
  </si>
  <si>
    <t>21:0086:001032:0001:0001:00</t>
  </si>
  <si>
    <t>063N  :851680:00:------:--</t>
  </si>
  <si>
    <t>21:0541:001216</t>
  </si>
  <si>
    <t>21:0086:001033</t>
  </si>
  <si>
    <t>21:0086:001033:0001:0001:00</t>
  </si>
  <si>
    <t>063N  :851681:80:851682:10</t>
  </si>
  <si>
    <t>21:0541:001217</t>
  </si>
  <si>
    <t>21:0086:001034</t>
  </si>
  <si>
    <t>21:0086:001034:0001:0001:02</t>
  </si>
  <si>
    <t>063N  :851682:10:------:--</t>
  </si>
  <si>
    <t>21:0541:001218</t>
  </si>
  <si>
    <t>21:0086:001034:0001:0001:01</t>
  </si>
  <si>
    <t>063N  :851683:20:851682:10</t>
  </si>
  <si>
    <t>21:0541:001219</t>
  </si>
  <si>
    <t>21:0086:001034:0002:0001:00</t>
  </si>
  <si>
    <t>990</t>
  </si>
  <si>
    <t>063N  :851684:00:------:--</t>
  </si>
  <si>
    <t>21:0541:001220</t>
  </si>
  <si>
    <t>21:0086:001035</t>
  </si>
  <si>
    <t>21:0086:001035:0001:0001:00</t>
  </si>
  <si>
    <t>1600</t>
  </si>
  <si>
    <t>063N  :851685:00:------:--</t>
  </si>
  <si>
    <t>21:0541:001221</t>
  </si>
  <si>
    <t>21:0086:001036</t>
  </si>
  <si>
    <t>21:0086:001036:0001:0001:00</t>
  </si>
  <si>
    <t>063N  :851686:00:------:--</t>
  </si>
  <si>
    <t>21:0541:001222</t>
  </si>
  <si>
    <t>21:0086:001037</t>
  </si>
  <si>
    <t>21:0086:001037:0001:0001:00</t>
  </si>
  <si>
    <t>063N  :851687:00:------:--</t>
  </si>
  <si>
    <t>21:0541:001223</t>
  </si>
  <si>
    <t>21:0086:001038</t>
  </si>
  <si>
    <t>21:0086:001038:0001:0001:00</t>
  </si>
  <si>
    <t>11.4</t>
  </si>
  <si>
    <t>063N  :851688:00:------:--</t>
  </si>
  <si>
    <t>21:0541:001224</t>
  </si>
  <si>
    <t>21:0086:001039</t>
  </si>
  <si>
    <t>21:0086:001039:0001:0001:00</t>
  </si>
  <si>
    <t>063N  :851689:00:------:--</t>
  </si>
  <si>
    <t>21:0541:001225</t>
  </si>
  <si>
    <t>21:0086:001040</t>
  </si>
  <si>
    <t>21:0086:001040:0001:0001:00</t>
  </si>
  <si>
    <t>1950</t>
  </si>
  <si>
    <t>063N  :851690:00:------:--</t>
  </si>
  <si>
    <t>21:0541:001226</t>
  </si>
  <si>
    <t>21:0086:001041</t>
  </si>
  <si>
    <t>21:0086:001041:0001:0001:00</t>
  </si>
  <si>
    <t>063N  :851691:00:------:--</t>
  </si>
  <si>
    <t>21:0541:001227</t>
  </si>
  <si>
    <t>21:0086:001042</t>
  </si>
  <si>
    <t>21:0086:001042:0001:0001:00</t>
  </si>
  <si>
    <t>063N  :851692:00:------:--</t>
  </si>
  <si>
    <t>21:0541:001228</t>
  </si>
  <si>
    <t>21:0086:001043</t>
  </si>
  <si>
    <t>21:0086:001043:0001:0001:00</t>
  </si>
  <si>
    <t>063N  :851693:00:------:--</t>
  </si>
  <si>
    <t>21:0541:001229</t>
  </si>
  <si>
    <t>21:0086:001044</t>
  </si>
  <si>
    <t>21:0086:001044:0001:0001:00</t>
  </si>
  <si>
    <t>063N  :851694:00:------:--</t>
  </si>
  <si>
    <t>21:0541:001230</t>
  </si>
  <si>
    <t>21:0086:001045</t>
  </si>
  <si>
    <t>21:0086:001045:0001:0001:00</t>
  </si>
  <si>
    <t>063N  :851695:00:------:--</t>
  </si>
  <si>
    <t>21:0541:001231</t>
  </si>
  <si>
    <t>21:0086:001046</t>
  </si>
  <si>
    <t>21:0086:001046:0001:0001:00</t>
  </si>
  <si>
    <t>063N  :851696:00:------:--</t>
  </si>
  <si>
    <t>21:0541:001232</t>
  </si>
  <si>
    <t>21:0086:001047</t>
  </si>
  <si>
    <t>21:0086:001047:0001:0001:00</t>
  </si>
  <si>
    <t>063N  :851697:00:------:--</t>
  </si>
  <si>
    <t>21:0541:001233</t>
  </si>
  <si>
    <t>21:0086:001048</t>
  </si>
  <si>
    <t>21:0086:001048:0001:0001:00</t>
  </si>
  <si>
    <t>063N  :851698:00:------:--</t>
  </si>
  <si>
    <t>21:0541:001234</t>
  </si>
  <si>
    <t>21:0086:001049</t>
  </si>
  <si>
    <t>21:0086:001049:0001:0001:00</t>
  </si>
  <si>
    <t>063N  :851699:9M:------:--</t>
  </si>
  <si>
    <t>21:0541:001235</t>
  </si>
  <si>
    <t>063N  :851700:00:------:--</t>
  </si>
  <si>
    <t>21:0541:001236</t>
  </si>
  <si>
    <t>21:0086:001050</t>
  </si>
  <si>
    <t>21:0086:001050:0001:0001:00</t>
  </si>
  <si>
    <t>063N  :851701:80:851702:10</t>
  </si>
  <si>
    <t>21:0541:001237</t>
  </si>
  <si>
    <t>21:0086:001051</t>
  </si>
  <si>
    <t>21:0086:001051:0001:0001:02</t>
  </si>
  <si>
    <t>063N  :851702:10:------:--</t>
  </si>
  <si>
    <t>21:0541:001238</t>
  </si>
  <si>
    <t>21:0086:001051:0001:0001:01</t>
  </si>
  <si>
    <t>063N  :851703:20:851702:10</t>
  </si>
  <si>
    <t>21:0541:001239</t>
  </si>
  <si>
    <t>21:0086:001051:0002:0001:00</t>
  </si>
  <si>
    <t>063N  :851704:00:------:--</t>
  </si>
  <si>
    <t>21:0541:001240</t>
  </si>
  <si>
    <t>21:0086:001052</t>
  </si>
  <si>
    <t>21:0086:001052:0001:0001:00</t>
  </si>
  <si>
    <t>063N  :851705:00:------:--</t>
  </si>
  <si>
    <t>21:0541:001241</t>
  </si>
  <si>
    <t>21:0086:001053</t>
  </si>
  <si>
    <t>21:0086:001053:0001:0001:00</t>
  </si>
  <si>
    <t>063N  :851706:00:------:--</t>
  </si>
  <si>
    <t>21:0541:001242</t>
  </si>
  <si>
    <t>21:0086:001054</t>
  </si>
  <si>
    <t>21:0086:001054:0001:0001:00</t>
  </si>
  <si>
    <t>063N  :851707:00:------:--</t>
  </si>
  <si>
    <t>21:0541:001243</t>
  </si>
  <si>
    <t>21:0086:001055</t>
  </si>
  <si>
    <t>21:0086:001055:0001:0001:00</t>
  </si>
  <si>
    <t>063N  :851708:00:------:--</t>
  </si>
  <si>
    <t>21:0541:001244</t>
  </si>
  <si>
    <t>21:0086:001056</t>
  </si>
  <si>
    <t>21:0086:001056:0001:0001:00</t>
  </si>
  <si>
    <t>063N  :851709:00:------:--</t>
  </si>
  <si>
    <t>21:0541:001245</t>
  </si>
  <si>
    <t>21:0086:001057</t>
  </si>
  <si>
    <t>21:0086:001057:0001:0001:00</t>
  </si>
  <si>
    <t>063N  :851710:00:------:--</t>
  </si>
  <si>
    <t>21:0541:001246</t>
  </si>
  <si>
    <t>21:0086:001058</t>
  </si>
  <si>
    <t>21:0086:001058:0001:0001:00</t>
  </si>
  <si>
    <t>063N  :851711:00:------:--</t>
  </si>
  <si>
    <t>21:0541:001247</t>
  </si>
  <si>
    <t>21:0086:001059</t>
  </si>
  <si>
    <t>21:0086:001059:0001:0001:00</t>
  </si>
  <si>
    <t>063N  :851712:00:------:--</t>
  </si>
  <si>
    <t>21:0541:001248</t>
  </si>
  <si>
    <t>21:0086:001060</t>
  </si>
  <si>
    <t>21:0086:001060:0001:0001:00</t>
  </si>
  <si>
    <t>063N  :851713:00:------:--</t>
  </si>
  <si>
    <t>21:0541:001249</t>
  </si>
  <si>
    <t>21:0086:001061</t>
  </si>
  <si>
    <t>21:0086:001061:0001:0001:00</t>
  </si>
  <si>
    <t>063N  :851714:00:------:--</t>
  </si>
  <si>
    <t>21:0541:001250</t>
  </si>
  <si>
    <t>21:0086:001062</t>
  </si>
  <si>
    <t>21:0086:001062:0001:0001:00</t>
  </si>
  <si>
    <t>063N  :851715:00:------:--</t>
  </si>
  <si>
    <t>21:0541:001251</t>
  </si>
  <si>
    <t>21:0086:001063</t>
  </si>
  <si>
    <t>21:0086:001063:0001:0001:00</t>
  </si>
  <si>
    <t>063N  :851716:00:------:--</t>
  </si>
  <si>
    <t>21:0541:001252</t>
  </si>
  <si>
    <t>21:0086:001064</t>
  </si>
  <si>
    <t>21:0086:001064:0001:0001:00</t>
  </si>
  <si>
    <t>063N  :851717:00:------:--</t>
  </si>
  <si>
    <t>21:0541:001253</t>
  </si>
  <si>
    <t>21:0086:001065</t>
  </si>
  <si>
    <t>21:0086:001065:0001:0001:00</t>
  </si>
  <si>
    <t>063N  :851718:00:------:--</t>
  </si>
  <si>
    <t>21:0541:001254</t>
  </si>
  <si>
    <t>21:0086:001066</t>
  </si>
  <si>
    <t>21:0086:001066:0001:0001:00</t>
  </si>
  <si>
    <t>063N  :851719:9M:------:--</t>
  </si>
  <si>
    <t>21:0541:001255</t>
  </si>
  <si>
    <t>063N  :851720:00:------:--</t>
  </si>
  <si>
    <t>21:0541:001256</t>
  </si>
  <si>
    <t>21:0086:001067</t>
  </si>
  <si>
    <t>21:0086:001067:0001:0001:00</t>
  </si>
  <si>
    <t>063N  :851721:80:851723:20</t>
  </si>
  <si>
    <t>21:0541:001257</t>
  </si>
  <si>
    <t>21:0086:001068</t>
  </si>
  <si>
    <t>21:0086:001068:0002:0001:02</t>
  </si>
  <si>
    <t>063N  :851722:10:------:--</t>
  </si>
  <si>
    <t>21:0541:001258</t>
  </si>
  <si>
    <t>21:0086:001068:0001:0001:00</t>
  </si>
  <si>
    <t>41.2</t>
  </si>
  <si>
    <t>063N  :851723:20:851722:10</t>
  </si>
  <si>
    <t>21:0541:001259</t>
  </si>
  <si>
    <t>21:0086:001068:0002:0001:01</t>
  </si>
  <si>
    <t>063N  :851724:00:------:--</t>
  </si>
  <si>
    <t>21:0541:001260</t>
  </si>
  <si>
    <t>21:0086:001069</t>
  </si>
  <si>
    <t>21:0086:001069:0001:0001:00</t>
  </si>
  <si>
    <t>063N  :851725:00:------:--</t>
  </si>
  <si>
    <t>21:0541:001261</t>
  </si>
  <si>
    <t>21:0086:001070</t>
  </si>
  <si>
    <t>21:0086:001070:0001:0001:00</t>
  </si>
  <si>
    <t>063N  :851726:00:------:--</t>
  </si>
  <si>
    <t>21:0541:001262</t>
  </si>
  <si>
    <t>21:0086:001071</t>
  </si>
  <si>
    <t>21:0086:001071:0001:0001:00</t>
  </si>
  <si>
    <t>063N  :851727:00:------:--</t>
  </si>
  <si>
    <t>21:0541:001263</t>
  </si>
  <si>
    <t>21:0086:001072</t>
  </si>
  <si>
    <t>21:0086:001072:0001:0001:00</t>
  </si>
  <si>
    <t>063N  :851728:9P:------:--</t>
  </si>
  <si>
    <t>21:0541:001264</t>
  </si>
  <si>
    <t>22.9</t>
  </si>
  <si>
    <t>063N  :851729:00:------:--</t>
  </si>
  <si>
    <t>21:0541:001265</t>
  </si>
  <si>
    <t>21:0086:001073</t>
  </si>
  <si>
    <t>21:0086:001073:0001:0001:00</t>
  </si>
  <si>
    <t>063N  :851730:00:------:--</t>
  </si>
  <si>
    <t>21:0541:001266</t>
  </si>
  <si>
    <t>21:0086:001074</t>
  </si>
  <si>
    <t>21:0086:001074:0001:0001:00</t>
  </si>
  <si>
    <t>063N  :851731:00:------:--</t>
  </si>
  <si>
    <t>21:0541:001267</t>
  </si>
  <si>
    <t>21:0086:001075</t>
  </si>
  <si>
    <t>21:0086:001075:0001:0001:00</t>
  </si>
  <si>
    <t>063N  :851732:00:------:--</t>
  </si>
  <si>
    <t>21:0541:001268</t>
  </si>
  <si>
    <t>21:0086:001076</t>
  </si>
  <si>
    <t>21:0086:001076:0001:0001:00</t>
  </si>
  <si>
    <t>063N  :851733:00:------:--</t>
  </si>
  <si>
    <t>21:0541:001269</t>
  </si>
  <si>
    <t>21:0086:001077</t>
  </si>
  <si>
    <t>21:0086:001077:0001:0001:00</t>
  </si>
  <si>
    <t>063N  :851734:00:------:--</t>
  </si>
  <si>
    <t>21:0541:001270</t>
  </si>
  <si>
    <t>21:0086:001078</t>
  </si>
  <si>
    <t>21:0086:001078:0001:0001:00</t>
  </si>
  <si>
    <t>10.4</t>
  </si>
  <si>
    <t>063N  :851735:00:------:--</t>
  </si>
  <si>
    <t>21:0541:001271</t>
  </si>
  <si>
    <t>21:0086:001079</t>
  </si>
  <si>
    <t>21:0086:001079:0001:0001:00</t>
  </si>
  <si>
    <t>063N  :851736:00:------:--</t>
  </si>
  <si>
    <t>21:0541:001272</t>
  </si>
  <si>
    <t>21:0086:001080</t>
  </si>
  <si>
    <t>21:0086:001080:0001:0001:00</t>
  </si>
  <si>
    <t>063N  :851737:00:------:--</t>
  </si>
  <si>
    <t>21:0541:001273</t>
  </si>
  <si>
    <t>21:0086:001081</t>
  </si>
  <si>
    <t>21:0086:001081:0001:0001:00</t>
  </si>
  <si>
    <t>063N  :851738:00:------:--</t>
  </si>
  <si>
    <t>21:0541:001274</t>
  </si>
  <si>
    <t>21:0086:001082</t>
  </si>
  <si>
    <t>21:0086:001082:0001:0001:00</t>
  </si>
  <si>
    <t>063N  :851739:00:------:--</t>
  </si>
  <si>
    <t>21:0541:001275</t>
  </si>
  <si>
    <t>21:0086:001083</t>
  </si>
  <si>
    <t>21:0086:001083:0001:0001:00</t>
  </si>
  <si>
    <t>063N  :851740:00:------:--</t>
  </si>
  <si>
    <t>21:0541:001276</t>
  </si>
  <si>
    <t>21:0086:001084</t>
  </si>
  <si>
    <t>21:0086:001084:0001:0001:00</t>
  </si>
  <si>
    <t>1030</t>
  </si>
  <si>
    <t>063N  :851741:80:851742:10</t>
  </si>
  <si>
    <t>21:0541:001277</t>
  </si>
  <si>
    <t>21:0086:001085</t>
  </si>
  <si>
    <t>21:0086:001085:0001:0001:02</t>
  </si>
  <si>
    <t>1750</t>
  </si>
  <si>
    <t>063N  :851742:10:------:--</t>
  </si>
  <si>
    <t>21:0541:001278</t>
  </si>
  <si>
    <t>21:0086:001085:0001:0001:01</t>
  </si>
  <si>
    <t>063N  :851743:20:851742:10</t>
  </si>
  <si>
    <t>21:0541:001279</t>
  </si>
  <si>
    <t>21:0086:001085:0002:0001:00</t>
  </si>
  <si>
    <t>063N  :851744:00:------:--</t>
  </si>
  <si>
    <t>21:0541:001280</t>
  </si>
  <si>
    <t>21:0086:001086</t>
  </si>
  <si>
    <t>21:0086:001086:0001:0001:00</t>
  </si>
  <si>
    <t>10.1</t>
  </si>
  <si>
    <t>063N  :851745:9P:------:--</t>
  </si>
  <si>
    <t>21:0541:001281</t>
  </si>
  <si>
    <t>063N  :851746:00:------:--</t>
  </si>
  <si>
    <t>21:0541:001282</t>
  </si>
  <si>
    <t>21:0086:001087</t>
  </si>
  <si>
    <t>21:0086:001087:0001:0001:00</t>
  </si>
  <si>
    <t>063N  :851747:00:------:--</t>
  </si>
  <si>
    <t>21:0541:001283</t>
  </si>
  <si>
    <t>21:0086:001088</t>
  </si>
  <si>
    <t>21:0086:001088:0001:0001:00</t>
  </si>
  <si>
    <t>063N  :851748:00:------:--</t>
  </si>
  <si>
    <t>21:0541:001284</t>
  </si>
  <si>
    <t>21:0086:001089</t>
  </si>
  <si>
    <t>21:0086:001089:0001:0001:00</t>
  </si>
  <si>
    <t>063N  :851749:00:------:--</t>
  </si>
  <si>
    <t>21:0541:001285</t>
  </si>
  <si>
    <t>21:0086:001090</t>
  </si>
  <si>
    <t>21:0086:001090:0001:0001:00</t>
  </si>
  <si>
    <t>063N  :851750:00:------:--</t>
  </si>
  <si>
    <t>21:0541:001286</t>
  </si>
  <si>
    <t>21:0086:001091</t>
  </si>
  <si>
    <t>21:0086:001091:0001:0001:00</t>
  </si>
  <si>
    <t>063N  :851751:00:------:--</t>
  </si>
  <si>
    <t>21:0541:001287</t>
  </si>
  <si>
    <t>21:0086:001092</t>
  </si>
  <si>
    <t>21:0086:001092:0001:0001:00</t>
  </si>
  <si>
    <t>805</t>
  </si>
  <si>
    <t>063N  :851752:00:------:--</t>
  </si>
  <si>
    <t>21:0541:001288</t>
  </si>
  <si>
    <t>21:0086:001093</t>
  </si>
  <si>
    <t>21:0086:001093:0001:0001:00</t>
  </si>
  <si>
    <t>063N  :851753:00:------:--</t>
  </si>
  <si>
    <t>21:0541:001289</t>
  </si>
  <si>
    <t>21:0086:001094</t>
  </si>
  <si>
    <t>21:0086:001094:0001:0001:00</t>
  </si>
  <si>
    <t>063N  :851754:00:------:--</t>
  </si>
  <si>
    <t>21:0541:001290</t>
  </si>
  <si>
    <t>21:0086:001095</t>
  </si>
  <si>
    <t>21:0086:001095:0001:0001:00</t>
  </si>
  <si>
    <t>063N  :851755:00:------:--</t>
  </si>
  <si>
    <t>21:0541:001291</t>
  </si>
  <si>
    <t>21:0086:001096</t>
  </si>
  <si>
    <t>21:0086:001096:0001:0001:00</t>
  </si>
  <si>
    <t>063N  :851756:00:------:--</t>
  </si>
  <si>
    <t>21:0541:001292</t>
  </si>
  <si>
    <t>21:0086:001097</t>
  </si>
  <si>
    <t>21:0086:001097:0001:0001:00</t>
  </si>
  <si>
    <t>063N  :851757:00:------:--</t>
  </si>
  <si>
    <t>21:0541:001293</t>
  </si>
  <si>
    <t>21:0086:001098</t>
  </si>
  <si>
    <t>21:0086:001098:0001:0001:00</t>
  </si>
  <si>
    <t>063N  :851758:00:------:--</t>
  </si>
  <si>
    <t>21:0541:001294</t>
  </si>
  <si>
    <t>21:0086:001099</t>
  </si>
  <si>
    <t>21:0086:001099:0001:0001:00</t>
  </si>
  <si>
    <t>063N  :851759:00:------:--</t>
  </si>
  <si>
    <t>21:0541:001295</t>
  </si>
  <si>
    <t>21:0086:001100</t>
  </si>
  <si>
    <t>21:0086:001100:0001:0001:00</t>
  </si>
  <si>
    <t>063N  :851760:00:------:--</t>
  </si>
  <si>
    <t>21:0541:001296</t>
  </si>
  <si>
    <t>21:0086:001101</t>
  </si>
  <si>
    <t>21:0086:001101:0001:0001:00</t>
  </si>
  <si>
    <t>063N  :851761:80:851762:10</t>
  </si>
  <si>
    <t>21:0541:001297</t>
  </si>
  <si>
    <t>21:0086:001102</t>
  </si>
  <si>
    <t>21:0086:001102:0001:0001:02</t>
  </si>
  <si>
    <t>063N  :851762:10:------:--</t>
  </si>
  <si>
    <t>21:0541:001298</t>
  </si>
  <si>
    <t>21:0086:001102:0001:0001:01</t>
  </si>
  <si>
    <t>063N  :851763:9M:------:--</t>
  </si>
  <si>
    <t>21:0541:001299</t>
  </si>
  <si>
    <t>063N  :851764:20:851762:10</t>
  </si>
  <si>
    <t>21:0541:001300</t>
  </si>
  <si>
    <t>21:0086:001102:0002:0001:00</t>
  </si>
  <si>
    <t>063N  :851765:00:------:--</t>
  </si>
  <si>
    <t>21:0541:001301</t>
  </si>
  <si>
    <t>21:0086:001103</t>
  </si>
  <si>
    <t>21:0086:001103:0001:0001:00</t>
  </si>
  <si>
    <t>063N  :851766:00:------:--</t>
  </si>
  <si>
    <t>21:0541:001302</t>
  </si>
  <si>
    <t>21:0086:001104</t>
  </si>
  <si>
    <t>21:0086:001104:0001:0001:00</t>
  </si>
  <si>
    <t>063N  :851767:00:------:--</t>
  </si>
  <si>
    <t>21:0541:001303</t>
  </si>
  <si>
    <t>21:0086:001105</t>
  </si>
  <si>
    <t>21:0086:001105:0001:0001:00</t>
  </si>
  <si>
    <t>063N  :851768:00:------:--</t>
  </si>
  <si>
    <t>21:0541:001304</t>
  </si>
  <si>
    <t>21:0086:001106</t>
  </si>
  <si>
    <t>21:0086:001106:0001:0001:00</t>
  </si>
  <si>
    <t>063N  :851769:00:------:--</t>
  </si>
  <si>
    <t>21:0541:001305</t>
  </si>
  <si>
    <t>21:0086:001107</t>
  </si>
  <si>
    <t>21:0086:001107:0001:0001:00</t>
  </si>
  <si>
    <t>063N  :851770:00:------:--</t>
  </si>
  <si>
    <t>21:0541:001306</t>
  </si>
  <si>
    <t>21:0086:001108</t>
  </si>
  <si>
    <t>21:0086:001108:0001:0001:00</t>
  </si>
  <si>
    <t>063N  :851771:00:------:--</t>
  </si>
  <si>
    <t>21:0541:001307</t>
  </si>
  <si>
    <t>21:0086:001109</t>
  </si>
  <si>
    <t>21:0086:001109:0001:0001:00</t>
  </si>
  <si>
    <t>063N  :851772:00:------:--</t>
  </si>
  <si>
    <t>21:0541:001308</t>
  </si>
  <si>
    <t>21:0086:001110</t>
  </si>
  <si>
    <t>21:0086:001110:0001:0001:00</t>
  </si>
  <si>
    <t>063N  :851773:00:------:--</t>
  </si>
  <si>
    <t>21:0541:001309</t>
  </si>
  <si>
    <t>21:0086:001111</t>
  </si>
  <si>
    <t>21:0086:001111:0001:0001:00</t>
  </si>
  <si>
    <t>12.9</t>
  </si>
  <si>
    <t>063N  :851774:00:------:--</t>
  </si>
  <si>
    <t>21:0541:001310</t>
  </si>
  <si>
    <t>21:0086:001112</t>
  </si>
  <si>
    <t>21:0086:001112:0001:0001:00</t>
  </si>
  <si>
    <t>063N  :851775:00:------:--</t>
  </si>
  <si>
    <t>21:0541:001311</t>
  </si>
  <si>
    <t>21:0086:001113</t>
  </si>
  <si>
    <t>21:0086:001113:0001:0001:00</t>
  </si>
  <si>
    <t>063N  :851776:00:------:--</t>
  </si>
  <si>
    <t>21:0541:001312</t>
  </si>
  <si>
    <t>21:0086:001114</t>
  </si>
  <si>
    <t>21:0086:001114:0001:0001:00</t>
  </si>
  <si>
    <t>063N  :851777:00:------:--</t>
  </si>
  <si>
    <t>21:0541:001313</t>
  </si>
  <si>
    <t>21:0086:001115</t>
  </si>
  <si>
    <t>21:0086:001115:0001:0001:00</t>
  </si>
  <si>
    <t>063N  :851778:00:------:--</t>
  </si>
  <si>
    <t>21:0541:001314</t>
  </si>
  <si>
    <t>21:0086:001116</t>
  </si>
  <si>
    <t>21:0086:001116:0001:0001:00</t>
  </si>
  <si>
    <t>063N  :851779:00:------:--</t>
  </si>
  <si>
    <t>21:0541:001315</t>
  </si>
  <si>
    <t>21:0086:001117</t>
  </si>
  <si>
    <t>21:0086:001117:0001:0001:00</t>
  </si>
  <si>
    <t>063N  :851780:00:------:--</t>
  </si>
  <si>
    <t>21:0541:001316</t>
  </si>
  <si>
    <t>21:0086:001118</t>
  </si>
  <si>
    <t>21:0086:001118:0001:0001:00</t>
  </si>
  <si>
    <t>063N  :851781:80:851788:00</t>
  </si>
  <si>
    <t>21:0541:001317</t>
  </si>
  <si>
    <t>21:0086:001124</t>
  </si>
  <si>
    <t>21:0086:001124:0001:0001:02</t>
  </si>
  <si>
    <t>0041:bs__1</t>
  </si>
  <si>
    <t>063N  :851782:00:------:--</t>
  </si>
  <si>
    <t>21:0541:001318</t>
  </si>
  <si>
    <t>21:0086:001119</t>
  </si>
  <si>
    <t>21:0086:001119:0001:0001:00</t>
  </si>
  <si>
    <t>063N  :851783:10:------:--</t>
  </si>
  <si>
    <t>21:0541:001319</t>
  </si>
  <si>
    <t>21:0086:001120</t>
  </si>
  <si>
    <t>21:0086:001120:0001:0001:00</t>
  </si>
  <si>
    <t>0071:ff__1</t>
  </si>
  <si>
    <t>063N  :851784:20:851783:10</t>
  </si>
  <si>
    <t>21:0541:001320</t>
  </si>
  <si>
    <t>21:0086:001120:0002:0001:00</t>
  </si>
  <si>
    <t>0072:ff__1</t>
  </si>
  <si>
    <t>063N  :851785:00:------:--</t>
  </si>
  <si>
    <t>21:0541:001321</t>
  </si>
  <si>
    <t>21:0086:001121</t>
  </si>
  <si>
    <t>21:0086:001121:0001:0001:00</t>
  </si>
  <si>
    <t>063N  :851786:00:------:--</t>
  </si>
  <si>
    <t>21:0541:001322</t>
  </si>
  <si>
    <t>21:0086:001122</t>
  </si>
  <si>
    <t>21:0086:001122:0001:0001:00</t>
  </si>
  <si>
    <t>063N  :851787:00:------:--</t>
  </si>
  <si>
    <t>21:0541:001323</t>
  </si>
  <si>
    <t>21:0086:001123</t>
  </si>
  <si>
    <t>21:0086:001123:0001:0001:00</t>
  </si>
  <si>
    <t>063N  :851788:00:------:--</t>
  </si>
  <si>
    <t>21:0541:001324</t>
  </si>
  <si>
    <t>21:0086:001124:0001:0001:01</t>
  </si>
  <si>
    <t>0042:bs__1</t>
  </si>
  <si>
    <t>063N  :851789:00:------:--</t>
  </si>
  <si>
    <t>21:0541:001325</t>
  </si>
  <si>
    <t>21:0086:001125</t>
  </si>
  <si>
    <t>21:0086:001125:0001:0001:00</t>
  </si>
  <si>
    <t>063N  :851790:00:------:--</t>
  </si>
  <si>
    <t>21:0541:001326</t>
  </si>
  <si>
    <t>21:0086:001126</t>
  </si>
  <si>
    <t>21:0086:001126:0001:0001:00</t>
  </si>
  <si>
    <t>063N  :851791:9P:------:--</t>
  </si>
  <si>
    <t>21:0541:001327</t>
  </si>
  <si>
    <t>063N  :851792:00:------:--</t>
  </si>
  <si>
    <t>21:0541:001328</t>
  </si>
  <si>
    <t>21:0086:001127</t>
  </si>
  <si>
    <t>21:0086:001127:0001:0001:00</t>
  </si>
  <si>
    <t>063N  :851793:00:------:--</t>
  </si>
  <si>
    <t>21:0541:001329</t>
  </si>
  <si>
    <t>21:0086:001128</t>
  </si>
  <si>
    <t>21:0086:001128:0001:0001:00</t>
  </si>
  <si>
    <t>063N  :851794:00:------:--</t>
  </si>
  <si>
    <t>21:0541:001330</t>
  </si>
  <si>
    <t>21:0086:001129</t>
  </si>
  <si>
    <t>21:0086:001129:0001:0001:00</t>
  </si>
  <si>
    <t>063N  :851795:00:------:--</t>
  </si>
  <si>
    <t>21:0541:001331</t>
  </si>
  <si>
    <t>21:0086:001130</t>
  </si>
  <si>
    <t>21:0086:001130:0001:0001:00</t>
  </si>
  <si>
    <t>063N  :851796:00:------:--</t>
  </si>
  <si>
    <t>21:0541:001332</t>
  </si>
  <si>
    <t>21:0086:001131</t>
  </si>
  <si>
    <t>21:0086:001131:0001:0001:00</t>
  </si>
  <si>
    <t>063N  :851797:00:------:--</t>
  </si>
  <si>
    <t>21:0541:001333</t>
  </si>
  <si>
    <t>21:0086:001132</t>
  </si>
  <si>
    <t>21:0086:001132:0001:0001:00</t>
  </si>
  <si>
    <t>063N  :851798:00:------:--</t>
  </si>
  <si>
    <t>21:0541:001334</t>
  </si>
  <si>
    <t>21:0086:001133</t>
  </si>
  <si>
    <t>21:0086:001133:0001:0001:00</t>
  </si>
  <si>
    <t>063N  :851799:00:------:--</t>
  </si>
  <si>
    <t>21:0541:001335</t>
  </si>
  <si>
    <t>21:0086:001134</t>
  </si>
  <si>
    <t>21:0086:001134:0001:0001:00</t>
  </si>
  <si>
    <t>063N  :851800:00:------:--</t>
  </si>
  <si>
    <t>21:0541:001336</t>
  </si>
  <si>
    <t>21:0086:001135</t>
  </si>
  <si>
    <t>21:0086:001135:0001:0001:00</t>
  </si>
  <si>
    <t>063N  :851801:80:851802:10</t>
  </si>
  <si>
    <t>21:0541:001337</t>
  </si>
  <si>
    <t>21:0086:001136</t>
  </si>
  <si>
    <t>21:0086:001136:0001:0001:02</t>
  </si>
  <si>
    <t>063N  :851802:10:------:--</t>
  </si>
  <si>
    <t>21:0541:001338</t>
  </si>
  <si>
    <t>21:0086:001136:0001:0001:01</t>
  </si>
  <si>
    <t>063N  :851803:20:851802:10</t>
  </si>
  <si>
    <t>21:0541:001339</t>
  </si>
  <si>
    <t>21:0086:001136:0002:0001:00</t>
  </si>
  <si>
    <t>063N  :851804:00:------:--</t>
  </si>
  <si>
    <t>21:0541:001340</t>
  </si>
  <si>
    <t>21:0086:001137</t>
  </si>
  <si>
    <t>21:0086:001137:0001:0001:00</t>
  </si>
  <si>
    <t>063N  :851805:00:------:--</t>
  </si>
  <si>
    <t>21:0541:001341</t>
  </si>
  <si>
    <t>21:0086:001138</t>
  </si>
  <si>
    <t>21:0086:001138:0001:0001:00</t>
  </si>
  <si>
    <t>063N  :851806:00:------:--</t>
  </si>
  <si>
    <t>21:0541:001342</t>
  </si>
  <si>
    <t>21:0086:001139</t>
  </si>
  <si>
    <t>21:0086:001139:0001:0001:00</t>
  </si>
  <si>
    <t>063N  :851807:00:------:--</t>
  </si>
  <si>
    <t>21:0541:001343</t>
  </si>
  <si>
    <t>21:0086:001140</t>
  </si>
  <si>
    <t>21:0086:001140:0001:0001:00</t>
  </si>
  <si>
    <t>063N  :851808:00:------:--</t>
  </si>
  <si>
    <t>21:0541:001344</t>
  </si>
  <si>
    <t>21:0086:001141</t>
  </si>
  <si>
    <t>21:0086:001141:0001:0001:00</t>
  </si>
  <si>
    <t>063N  :851809:9P:------:--</t>
  </si>
  <si>
    <t>21:0541:001345</t>
  </si>
  <si>
    <t>063N  :851810:00:------:--</t>
  </si>
  <si>
    <t>21:0541:001346</t>
  </si>
  <si>
    <t>21:0086:001142</t>
  </si>
  <si>
    <t>21:0086:001142:0001:0001:00</t>
  </si>
  <si>
    <t>063N  :851811:00:------:--</t>
  </si>
  <si>
    <t>21:0541:001347</t>
  </si>
  <si>
    <t>21:0086:001143</t>
  </si>
  <si>
    <t>21:0086:001143:0001:0001:00</t>
  </si>
  <si>
    <t>063N  :851812:00:------:--</t>
  </si>
  <si>
    <t>21:0541:001348</t>
  </si>
  <si>
    <t>21:0086:001144</t>
  </si>
  <si>
    <t>21:0086:001144:0001:0001:00</t>
  </si>
  <si>
    <t>063N  :851813:00:------:--</t>
  </si>
  <si>
    <t>21:0541:001349</t>
  </si>
  <si>
    <t>21:0086:001145</t>
  </si>
  <si>
    <t>21:0086:001145:0001:0001:00</t>
  </si>
  <si>
    <t>41.4</t>
  </si>
  <si>
    <t>063N  :851814:00:------:--</t>
  </si>
  <si>
    <t>21:0541:001350</t>
  </si>
  <si>
    <t>21:0086:001146</t>
  </si>
  <si>
    <t>21:0086:001146:0001:0001:00</t>
  </si>
  <si>
    <t>063N  :851815:00:------:--</t>
  </si>
  <si>
    <t>21:0541:001351</t>
  </si>
  <si>
    <t>21:0086:001147</t>
  </si>
  <si>
    <t>21:0086:001147:0001:0001:00</t>
  </si>
  <si>
    <t>063N  :851816:00:------:--</t>
  </si>
  <si>
    <t>21:0541:001352</t>
  </si>
  <si>
    <t>21:0086:001148</t>
  </si>
  <si>
    <t>21:0086:001148:0001:0001:00</t>
  </si>
  <si>
    <t>063N  :851817:00:------:--</t>
  </si>
  <si>
    <t>21:0541:001353</t>
  </si>
  <si>
    <t>21:0086:001149</t>
  </si>
  <si>
    <t>21:0086:001149:0001:0001:00</t>
  </si>
  <si>
    <t>063N  :851818:00:------:--</t>
  </si>
  <si>
    <t>21:0541:001354</t>
  </si>
  <si>
    <t>21:0086:001150</t>
  </si>
  <si>
    <t>21:0086:001150:0001:0001:00</t>
  </si>
  <si>
    <t>21.9</t>
  </si>
  <si>
    <t>063N  :851819:00:------:--</t>
  </si>
  <si>
    <t>21:0541:001355</t>
  </si>
  <si>
    <t>21:0086:001151</t>
  </si>
  <si>
    <t>21:0086:001151:0001:0001:00</t>
  </si>
  <si>
    <t>063N  :851820:00:------:--</t>
  </si>
  <si>
    <t>21:0541:001356</t>
  </si>
  <si>
    <t>21:0086:001152</t>
  </si>
  <si>
    <t>21:0086:001152:0001:0001:00</t>
  </si>
  <si>
    <t>063N  :851821:80:851825:20</t>
  </si>
  <si>
    <t>21:0541:001357</t>
  </si>
  <si>
    <t>21:0086:001155</t>
  </si>
  <si>
    <t>21:0086:001155:0002:0001:02</t>
  </si>
  <si>
    <t>063N  :851822:00:------:--</t>
  </si>
  <si>
    <t>21:0541:001358</t>
  </si>
  <si>
    <t>21:0086:001153</t>
  </si>
  <si>
    <t>21:0086:001153:0001:0001:00</t>
  </si>
  <si>
    <t>063N  :851823:00:------:--</t>
  </si>
  <si>
    <t>21:0541:001359</t>
  </si>
  <si>
    <t>21:0086:001154</t>
  </si>
  <si>
    <t>21:0086:001154:0001:0001:00</t>
  </si>
  <si>
    <t>063N  :851824:10:------:--</t>
  </si>
  <si>
    <t>21:0541:001360</t>
  </si>
  <si>
    <t>21:0086:001155:0001:0001:00</t>
  </si>
  <si>
    <t>063N  :851825:20:851824:10</t>
  </si>
  <si>
    <t>21:0541:001361</t>
  </si>
  <si>
    <t>21:0086:001155:0002:0001:01</t>
  </si>
  <si>
    <t>063N  :851826:00:------:--</t>
  </si>
  <si>
    <t>21:0541:001362</t>
  </si>
  <si>
    <t>21:0086:001156</t>
  </si>
  <si>
    <t>21:0086:001156:0001:0001:00</t>
  </si>
  <si>
    <t>063N  :851827:00:------:--</t>
  </si>
  <si>
    <t>21:0541:001363</t>
  </si>
  <si>
    <t>21:0086:001157</t>
  </si>
  <si>
    <t>21:0086:001157:0001:0001:00</t>
  </si>
  <si>
    <t>063N  :851828:00:------:--</t>
  </si>
  <si>
    <t>21:0541:001364</t>
  </si>
  <si>
    <t>21:0086:001158</t>
  </si>
  <si>
    <t>21:0086:001158:0001:0001:00</t>
  </si>
  <si>
    <t>063N  :851829:00:------:--</t>
  </si>
  <si>
    <t>21:0541:001365</t>
  </si>
  <si>
    <t>21:0086:001159</t>
  </si>
  <si>
    <t>21:0086:001159:0001:0001:00</t>
  </si>
  <si>
    <t>063N  :851830:00:------:--</t>
  </si>
  <si>
    <t>21:0541:001366</t>
  </si>
  <si>
    <t>21:0086:001160</t>
  </si>
  <si>
    <t>21:0086:001160:0001:0001:00</t>
  </si>
  <si>
    <t>063N  :851831:00:------:--</t>
  </si>
  <si>
    <t>21:0541:001367</t>
  </si>
  <si>
    <t>21:0086:001161</t>
  </si>
  <si>
    <t>21:0086:001161:0001:0001:00</t>
  </si>
  <si>
    <t>063N  :851832:00:------:--</t>
  </si>
  <si>
    <t>21:0541:001368</t>
  </si>
  <si>
    <t>21:0086:001162</t>
  </si>
  <si>
    <t>21:0086:001162:0001:0001:00</t>
  </si>
  <si>
    <t>063N  :851833:00:------:--</t>
  </si>
  <si>
    <t>21:0541:001369</t>
  </si>
  <si>
    <t>21:0086:001163</t>
  </si>
  <si>
    <t>21:0086:001163:0001:0001:00</t>
  </si>
  <si>
    <t>063N  :851834:00:------:--</t>
  </si>
  <si>
    <t>21:0541:001370</t>
  </si>
  <si>
    <t>21:0086:001164</t>
  </si>
  <si>
    <t>21:0086:001164:0001:0001:00</t>
  </si>
  <si>
    <t>063N  :851835:00:------:--</t>
  </si>
  <si>
    <t>21:0541:001371</t>
  </si>
  <si>
    <t>21:0086:001165</t>
  </si>
  <si>
    <t>21:0086:001165:0001:0001:00</t>
  </si>
  <si>
    <t>063N  :851836:00:------:--</t>
  </si>
  <si>
    <t>21:0541:001372</t>
  </si>
  <si>
    <t>21:0086:001166</t>
  </si>
  <si>
    <t>21:0086:001166:0001:0001:00</t>
  </si>
  <si>
    <t>063N  :851837:9R:------:--</t>
  </si>
  <si>
    <t>21:0541:001373</t>
  </si>
  <si>
    <t>116</t>
  </si>
  <si>
    <t>063N  :851838:00:------:--</t>
  </si>
  <si>
    <t>21:0541:001374</t>
  </si>
  <si>
    <t>21:0086:001167</t>
  </si>
  <si>
    <t>21:0086:001167:0001:0001:00</t>
  </si>
  <si>
    <t>063N  :851839:00:------:--</t>
  </si>
  <si>
    <t>21:0541:001375</t>
  </si>
  <si>
    <t>21:0086:001168</t>
  </si>
  <si>
    <t>21:0086:001168:0001:0001:00</t>
  </si>
  <si>
    <t>063N  :851840:00:------:--</t>
  </si>
  <si>
    <t>21:0541:001376</t>
  </si>
  <si>
    <t>21:0086:001169</t>
  </si>
  <si>
    <t>21:0086:001169:0001:0001:00</t>
  </si>
  <si>
    <t>063N  :851841:80:851843:10</t>
  </si>
  <si>
    <t>21:0541:001377</t>
  </si>
  <si>
    <t>21:0086:001171</t>
  </si>
  <si>
    <t>21:0086:001171:0001:0001:02</t>
  </si>
  <si>
    <t>063N  :851842:00:------:--</t>
  </si>
  <si>
    <t>21:0541:001378</t>
  </si>
  <si>
    <t>21:0086:001170</t>
  </si>
  <si>
    <t>21:0086:001170:0001:0001:00</t>
  </si>
  <si>
    <t>063N  :851843:10:------:--</t>
  </si>
  <si>
    <t>21:0541:001379</t>
  </si>
  <si>
    <t>21:0086:001171:0001:0001:01</t>
  </si>
  <si>
    <t>063N  :851844:20:851843:10</t>
  </si>
  <si>
    <t>21:0541:001380</t>
  </si>
  <si>
    <t>21:0086:001171:0002:0001:00</t>
  </si>
  <si>
    <t>063N  :851845:00:------:--</t>
  </si>
  <si>
    <t>21:0541:001381</t>
  </si>
  <si>
    <t>21:0086:001172</t>
  </si>
  <si>
    <t>21:0086:001172:0001:0001:00</t>
  </si>
  <si>
    <t>063N  :851846:00:------:--</t>
  </si>
  <si>
    <t>21:0541:001382</t>
  </si>
  <si>
    <t>21:0086:001173</t>
  </si>
  <si>
    <t>21:0086:001173:0001:0001:00</t>
  </si>
  <si>
    <t>063N  :851847:00:------:--</t>
  </si>
  <si>
    <t>21:0541:001383</t>
  </si>
  <si>
    <t>21:0086:001174</t>
  </si>
  <si>
    <t>21:0086:001174:0001:0001:00</t>
  </si>
  <si>
    <t>063N  :851848:00:------:--</t>
  </si>
  <si>
    <t>21:0541:001384</t>
  </si>
  <si>
    <t>21:0086:001175</t>
  </si>
  <si>
    <t>21:0086:001175:0001:0001:00</t>
  </si>
  <si>
    <t>063N  :851849:9M:------:--</t>
  </si>
  <si>
    <t>21:0541:001385</t>
  </si>
  <si>
    <t>40.2</t>
  </si>
  <si>
    <t>063N  :851850:00:------:--</t>
  </si>
  <si>
    <t>21:0541:001386</t>
  </si>
  <si>
    <t>21:0086:001176</t>
  </si>
  <si>
    <t>21:0086:001176:0001:0001:00</t>
  </si>
  <si>
    <t>063N  :851851:00:------:--</t>
  </si>
  <si>
    <t>21:0541:001387</t>
  </si>
  <si>
    <t>21:0086:001177</t>
  </si>
  <si>
    <t>21:0086:001177:0001:0001:00</t>
  </si>
  <si>
    <t>063N  :851852:00:------:--</t>
  </si>
  <si>
    <t>21:0541:001388</t>
  </si>
  <si>
    <t>21:0086:001178</t>
  </si>
  <si>
    <t>21:0086:001178:0001:0001:00</t>
  </si>
  <si>
    <t>063N  :851853:00:------:--</t>
  </si>
  <si>
    <t>21:0541:001389</t>
  </si>
  <si>
    <t>21:0086:001179</t>
  </si>
  <si>
    <t>21:0086:001179:0001:0001:00</t>
  </si>
  <si>
    <t>0.67</t>
  </si>
  <si>
    <t>063N  :851854:00:------:--</t>
  </si>
  <si>
    <t>21:0541:001390</t>
  </si>
  <si>
    <t>21:0086:001180</t>
  </si>
  <si>
    <t>21:0086:001180:0001:0001:00</t>
  </si>
  <si>
    <t>063N  :851855:00:------:--</t>
  </si>
  <si>
    <t>21:0541:001391</t>
  </si>
  <si>
    <t>21:0086:001181</t>
  </si>
  <si>
    <t>21:0086:001181:0001:0001:00</t>
  </si>
  <si>
    <t>063N  :851856:00:------:--</t>
  </si>
  <si>
    <t>21:0541:001392</t>
  </si>
  <si>
    <t>21:0086:001182</t>
  </si>
  <si>
    <t>21:0086:001182:0001:0001:00</t>
  </si>
  <si>
    <t>063N  :851857:00:------:--</t>
  </si>
  <si>
    <t>21:0541:001393</t>
  </si>
  <si>
    <t>21:0086:001183</t>
  </si>
  <si>
    <t>21:0086:001183:0001:0001:00</t>
  </si>
  <si>
    <t>063N  :851858:00:------:--</t>
  </si>
  <si>
    <t>21:0541:001394</t>
  </si>
  <si>
    <t>21:0086:001184</t>
  </si>
  <si>
    <t>21:0086:001184:0001:0001:00</t>
  </si>
  <si>
    <t>063N  :851859:00:------:--</t>
  </si>
  <si>
    <t>21:0541:001395</t>
  </si>
  <si>
    <t>21:0086:001185</t>
  </si>
  <si>
    <t>21:0086:001185:0001:0001:00</t>
  </si>
  <si>
    <t>063N  :851860:00:------:--</t>
  </si>
  <si>
    <t>21:0541:001396</t>
  </si>
  <si>
    <t>21:0086:001186</t>
  </si>
  <si>
    <t>21:0086:001186:0001:0001:00</t>
  </si>
  <si>
    <t>063N  :851861:80:851863:20</t>
  </si>
  <si>
    <t>21:0541:001397</t>
  </si>
  <si>
    <t>21:0086:001187</t>
  </si>
  <si>
    <t>21:0086:001187:0002:0001:02</t>
  </si>
  <si>
    <t>063N  :851862:10:------:--</t>
  </si>
  <si>
    <t>21:0541:001398</t>
  </si>
  <si>
    <t>21:0086:001187:0001:0001:00</t>
  </si>
  <si>
    <t>063N  :851863:20:851862:10</t>
  </si>
  <si>
    <t>21:0541:001399</t>
  </si>
  <si>
    <t>21:0086:001187:0002:0001:01</t>
  </si>
  <si>
    <t>063N  :851864:00:------:--</t>
  </si>
  <si>
    <t>21:0541:001400</t>
  </si>
  <si>
    <t>21:0086:001188</t>
  </si>
  <si>
    <t>21:0086:001188:0001:0001:00</t>
  </si>
  <si>
    <t>063N  :851865:00:------:--</t>
  </si>
  <si>
    <t>21:0541:001401</t>
  </si>
  <si>
    <t>21:0086:001189</t>
  </si>
  <si>
    <t>21:0086:001189:0001:0001:00</t>
  </si>
  <si>
    <t>063N  :851866:00:------:--</t>
  </si>
  <si>
    <t>21:0541:001402</t>
  </si>
  <si>
    <t>21:0086:001190</t>
  </si>
  <si>
    <t>21:0086:001190:0001:0001:00</t>
  </si>
  <si>
    <t>063N  :851867:00:------:--</t>
  </si>
  <si>
    <t>21:0541:001403</t>
  </si>
  <si>
    <t>21:0086:001191</t>
  </si>
  <si>
    <t>21:0086:001191:0001:0001:00</t>
  </si>
  <si>
    <t>063N  :851868:00:------:--</t>
  </si>
  <si>
    <t>21:0541:001404</t>
  </si>
  <si>
    <t>21:0086:001192</t>
  </si>
  <si>
    <t>21:0086:001192:0001:0001:00</t>
  </si>
  <si>
    <t>063N  :851869:9M:------:--</t>
  </si>
  <si>
    <t>21:0541:001405</t>
  </si>
  <si>
    <t>063N  :851870:00:------:--</t>
  </si>
  <si>
    <t>21:0541:001406</t>
  </si>
  <si>
    <t>21:0086:001193</t>
  </si>
  <si>
    <t>21:0086:001193:0001:0001:00</t>
  </si>
  <si>
    <t>063N  :851871:00:------:--</t>
  </si>
  <si>
    <t>21:0541:001407</t>
  </si>
  <si>
    <t>21:0086:001194</t>
  </si>
  <si>
    <t>21:0086:001194:0001:0001:00</t>
  </si>
  <si>
    <t>063N  :851872:00:------:--</t>
  </si>
  <si>
    <t>21:0541:001408</t>
  </si>
  <si>
    <t>21:0086:001195</t>
  </si>
  <si>
    <t>21:0086:001195:0001:0001:00</t>
  </si>
  <si>
    <t>063N  :851873:00:------:--</t>
  </si>
  <si>
    <t>21:0541:001409</t>
  </si>
  <si>
    <t>21:0086:001196</t>
  </si>
  <si>
    <t>21:0086:001196:0001:0001:00</t>
  </si>
  <si>
    <t>063N  :851874:00:------:--</t>
  </si>
  <si>
    <t>21:0541:001410</t>
  </si>
  <si>
    <t>21:0086:001197</t>
  </si>
  <si>
    <t>21:0086:001197:0001:0001:00</t>
  </si>
  <si>
    <t>063N  :851875:00:------:--</t>
  </si>
  <si>
    <t>21:0541:001411</t>
  </si>
  <si>
    <t>21:0086:001198</t>
  </si>
  <si>
    <t>21:0086:001198:0001:0001:00</t>
  </si>
  <si>
    <t>063N  :851876:00:------:--</t>
  </si>
  <si>
    <t>21:0541:001412</t>
  </si>
  <si>
    <t>21:0086:001199</t>
  </si>
  <si>
    <t>21:0086:001199:0001:0001:00</t>
  </si>
  <si>
    <t>725</t>
  </si>
  <si>
    <t>063N  :851877:00:------:--</t>
  </si>
  <si>
    <t>21:0541:001413</t>
  </si>
  <si>
    <t>21:0086:001200</t>
  </si>
  <si>
    <t>21:0086:001200:0001:0001:00</t>
  </si>
  <si>
    <t>063N  :851878:00:------:--</t>
  </si>
  <si>
    <t>21:0541:001414</t>
  </si>
  <si>
    <t>21:0086:001201</t>
  </si>
  <si>
    <t>21:0086:001201:0001:0001:00</t>
  </si>
  <si>
    <t>063N  :851879:00:------:--</t>
  </si>
  <si>
    <t>21:0541:001415</t>
  </si>
  <si>
    <t>21:0086:001202</t>
  </si>
  <si>
    <t>21:0086:001202:0001:0001:00</t>
  </si>
  <si>
    <t>063N  :851880:00:------:--</t>
  </si>
  <si>
    <t>21:0541:001416</t>
  </si>
  <si>
    <t>21:0086:001203</t>
  </si>
  <si>
    <t>21:0086:001203:0001:0001:00</t>
  </si>
  <si>
    <t>063N  :851881:80:851883:20</t>
  </si>
  <si>
    <t>21:0541:001417</t>
  </si>
  <si>
    <t>21:0086:001204</t>
  </si>
  <si>
    <t>21:0086:001204:0002:0001:02</t>
  </si>
  <si>
    <t>063N  :851882:10:------:--</t>
  </si>
  <si>
    <t>21:0541:001418</t>
  </si>
  <si>
    <t>21:0086:001204:0001:0001:00</t>
  </si>
  <si>
    <t>063N  :851883:20:851882:10</t>
  </si>
  <si>
    <t>21:0541:001419</t>
  </si>
  <si>
    <t>21:0086:001204:0002:0001:01</t>
  </si>
  <si>
    <t>063N  :851884:00:------:--</t>
  </si>
  <si>
    <t>21:0541:001420</t>
  </si>
  <si>
    <t>21:0086:001205</t>
  </si>
  <si>
    <t>21:0086:001205:0001:0001:00</t>
  </si>
  <si>
    <t>063N  :851885:00:------:--</t>
  </si>
  <si>
    <t>21:0541:001421</t>
  </si>
  <si>
    <t>21:0086:001206</t>
  </si>
  <si>
    <t>21:0086:001206:0001:0001:00</t>
  </si>
  <si>
    <t>063N  :851886:00:------:--</t>
  </si>
  <si>
    <t>21:0541:001422</t>
  </si>
  <si>
    <t>21:0086:001207</t>
  </si>
  <si>
    <t>21:0086:001207:0001:0001:00</t>
  </si>
  <si>
    <t>063N  :851887:00:------:--</t>
  </si>
  <si>
    <t>21:0541:001423</t>
  </si>
  <si>
    <t>21:0086:001208</t>
  </si>
  <si>
    <t>21:0086:001208:0001:0001:00</t>
  </si>
  <si>
    <t>063N  :851888:00:------:--</t>
  </si>
  <si>
    <t>21:0541:001424</t>
  </si>
  <si>
    <t>21:0086:001209</t>
  </si>
  <si>
    <t>21:0086:001209:0001:0001:00</t>
  </si>
  <si>
    <t>063N  :851889:00:------:--</t>
  </si>
  <si>
    <t>21:0541:001425</t>
  </si>
  <si>
    <t>21:0086:001210</t>
  </si>
  <si>
    <t>21:0086:001210:0001:0001:00</t>
  </si>
  <si>
    <t>063N  :851890:00:------:--</t>
  </si>
  <si>
    <t>21:0541:001426</t>
  </si>
  <si>
    <t>21:0086:001211</t>
  </si>
  <si>
    <t>21:0086:001211:0001:0001:00</t>
  </si>
  <si>
    <t>063N  :851891:00:------:--</t>
  </si>
  <si>
    <t>21:0541:001427</t>
  </si>
  <si>
    <t>21:0086:001212</t>
  </si>
  <si>
    <t>21:0086:001212:0001:0001:00</t>
  </si>
  <si>
    <t>063N  :851892:00:------:--</t>
  </si>
  <si>
    <t>21:0541:001428</t>
  </si>
  <si>
    <t>21:0086:001213</t>
  </si>
  <si>
    <t>21:0086:001213:0001:0001:00</t>
  </si>
  <si>
    <t>063N  :851893:9M:------:--</t>
  </si>
  <si>
    <t>21:0541:001429</t>
  </si>
  <si>
    <t>063N  :851894:00:------:--</t>
  </si>
  <si>
    <t>21:0541:001430</t>
  </si>
  <si>
    <t>21:0086:001214</t>
  </si>
  <si>
    <t>21:0086:001214:0001:0001:00</t>
  </si>
  <si>
    <t>063N  :851895:00:------:--</t>
  </si>
  <si>
    <t>21:0541:001431</t>
  </si>
  <si>
    <t>21:0086:001215</t>
  </si>
  <si>
    <t>21:0086:001215:0001:0001:00</t>
  </si>
  <si>
    <t>063N  :851896:00:------:--</t>
  </si>
  <si>
    <t>21:0541:001432</t>
  </si>
  <si>
    <t>21:0086:001216</t>
  </si>
  <si>
    <t>21:0086:001216:0001:0001:00</t>
  </si>
  <si>
    <t>063N  :851897:00:------:--</t>
  </si>
  <si>
    <t>21:0541:001433</t>
  </si>
  <si>
    <t>21:0086:001217</t>
  </si>
  <si>
    <t>21:0086:001217:0001:0001:00</t>
  </si>
  <si>
    <t>063N  :851898:00:------:--</t>
  </si>
  <si>
    <t>21:0541:001434</t>
  </si>
  <si>
    <t>21:0086:001218</t>
  </si>
  <si>
    <t>21:0086:001218:0001:0001:00</t>
  </si>
  <si>
    <t>063N  :851899:00:------:--</t>
  </si>
  <si>
    <t>21:0541:001435</t>
  </si>
  <si>
    <t>21:0086:001219</t>
  </si>
  <si>
    <t>21:0086:001219:0001:0001:00</t>
  </si>
  <si>
    <t>063N  :851900:00:------:--</t>
  </si>
  <si>
    <t>21:0541:001436</t>
  </si>
  <si>
    <t>21:0086:001220</t>
  </si>
  <si>
    <t>21:0086:001220:0001:0001:00</t>
  </si>
  <si>
    <t>063N  :851901:80:851902:10</t>
  </si>
  <si>
    <t>21:0541:001437</t>
  </si>
  <si>
    <t>21:0086:001221</t>
  </si>
  <si>
    <t>21:0086:001221:0001:0001:02</t>
  </si>
  <si>
    <t>063N  :851902:10:------:--</t>
  </si>
  <si>
    <t>21:0541:001438</t>
  </si>
  <si>
    <t>21:0086:001221:0001:0001:01</t>
  </si>
  <si>
    <t>128</t>
  </si>
  <si>
    <t>063N  :851903:20:851902:10</t>
  </si>
  <si>
    <t>21:0541:001439</t>
  </si>
  <si>
    <t>21:0086:001221:0002:0001:00</t>
  </si>
  <si>
    <t>063N  :851904:00:------:--</t>
  </si>
  <si>
    <t>21:0541:001440</t>
  </si>
  <si>
    <t>21:0086:001222</t>
  </si>
  <si>
    <t>21:0086:001222:0001:0001:00</t>
  </si>
  <si>
    <t>12.3</t>
  </si>
  <si>
    <t>063N  :851905:00:------:--</t>
  </si>
  <si>
    <t>21:0541:001441</t>
  </si>
  <si>
    <t>21:0086:001223</t>
  </si>
  <si>
    <t>21:0086:001223:0001:0001:00</t>
  </si>
  <si>
    <t>063N  :851906:00:------:--</t>
  </si>
  <si>
    <t>21:0541:001442</t>
  </si>
  <si>
    <t>21:0086:001224</t>
  </si>
  <si>
    <t>21:0086:001224:0001:0001:00</t>
  </si>
  <si>
    <t>063N  :851907:00:------:--</t>
  </si>
  <si>
    <t>21:0541:001443</t>
  </si>
  <si>
    <t>21:0086:001225</t>
  </si>
  <si>
    <t>21:0086:001225:0001:0001:00</t>
  </si>
  <si>
    <t>063N  :851908:00:------:--</t>
  </si>
  <si>
    <t>21:0541:001444</t>
  </si>
  <si>
    <t>21:0086:001226</t>
  </si>
  <si>
    <t>21:0086:001226:0001:0001:00</t>
  </si>
  <si>
    <t>063N  :851909:00:------:--</t>
  </si>
  <si>
    <t>21:0541:001445</t>
  </si>
  <si>
    <t>21:0086:001227</t>
  </si>
  <si>
    <t>21:0086:001227:0001:0001:00</t>
  </si>
  <si>
    <t>063N  :851910:9P:------:--</t>
  </si>
  <si>
    <t>21:0541:001446</t>
  </si>
  <si>
    <t>063N  :851911:00:------:--</t>
  </si>
  <si>
    <t>21:0541:001447</t>
  </si>
  <si>
    <t>21:0086:001228</t>
  </si>
  <si>
    <t>21:0086:001228:0001:0001:00</t>
  </si>
  <si>
    <t>063N  :851912:00:------:--</t>
  </si>
  <si>
    <t>21:0541:001448</t>
  </si>
  <si>
    <t>21:0086:001229</t>
  </si>
  <si>
    <t>21:0086:001229:0001:0001:00</t>
  </si>
  <si>
    <t>063N  :851913:00:------:--</t>
  </si>
  <si>
    <t>21:0541:001449</t>
  </si>
  <si>
    <t>21:0086:001230</t>
  </si>
  <si>
    <t>21:0086:001230:0001:0001:00</t>
  </si>
  <si>
    <t>063N  :851914:00:------:--</t>
  </si>
  <si>
    <t>21:0541:001450</t>
  </si>
  <si>
    <t>21:0086:001231</t>
  </si>
  <si>
    <t>21:0086:001231:0001:0001:00</t>
  </si>
  <si>
    <t>063N  :851915:00:------:--</t>
  </si>
  <si>
    <t>21:0541:001451</t>
  </si>
  <si>
    <t>21:0086:001232</t>
  </si>
  <si>
    <t>21:0086:001232:0001:0001:00</t>
  </si>
  <si>
    <t>063N  :851916:00:------:--</t>
  </si>
  <si>
    <t>21:0541:001452</t>
  </si>
  <si>
    <t>21:0086:001233</t>
  </si>
  <si>
    <t>21:0086:001233:0001:0001:00</t>
  </si>
  <si>
    <t>063N  :851917:00:------:--</t>
  </si>
  <si>
    <t>21:0541:001453</t>
  </si>
  <si>
    <t>21:0086:001234</t>
  </si>
  <si>
    <t>21:0086:001234:0001:0001:00</t>
  </si>
  <si>
    <t>063N  :851918:00:------:--</t>
  </si>
  <si>
    <t>21:0541:001454</t>
  </si>
  <si>
    <t>21:0086:001235</t>
  </si>
  <si>
    <t>21:0086:001235:0001:0001:00</t>
  </si>
  <si>
    <t>063N  :851919:00:------:--</t>
  </si>
  <si>
    <t>21:0541:001455</t>
  </si>
  <si>
    <t>21:0086:001236</t>
  </si>
  <si>
    <t>21:0086:001236:0001:0001:00</t>
  </si>
  <si>
    <t>063N  :851920:00:------:--</t>
  </si>
  <si>
    <t>21:0541:001456</t>
  </si>
  <si>
    <t>21:0086:001237</t>
  </si>
  <si>
    <t>21:0086:001237:0001:0001:00</t>
  </si>
  <si>
    <t>20000</t>
  </si>
  <si>
    <t>11600</t>
  </si>
  <si>
    <t>063N  :851921:80:851922:10</t>
  </si>
  <si>
    <t>21:0541:001457</t>
  </si>
  <si>
    <t>21:0086:001238</t>
  </si>
  <si>
    <t>21:0086:001238:0001:0001:02</t>
  </si>
  <si>
    <t>063N  :851922:10:------:--</t>
  </si>
  <si>
    <t>21:0541:001458</t>
  </si>
  <si>
    <t>21:0086:001238:0001:0001:01</t>
  </si>
  <si>
    <t>063N  :851923:20:851922:10</t>
  </si>
  <si>
    <t>21:0541:001459</t>
  </si>
  <si>
    <t>21:0086:001238:0002:0001:00</t>
  </si>
  <si>
    <t>063N  :851924:9R:------:--</t>
  </si>
  <si>
    <t>21:0541:001460</t>
  </si>
  <si>
    <t>26.7</t>
  </si>
  <si>
    <t>124</t>
  </si>
  <si>
    <t>063N  :851925:00:------:--</t>
  </si>
  <si>
    <t>21:0541:001461</t>
  </si>
  <si>
    <t>21:0086:001239</t>
  </si>
  <si>
    <t>21:0086:001239:0001:0001:00</t>
  </si>
  <si>
    <t>063N  :851926:00:------:--</t>
  </si>
  <si>
    <t>21:0541:001462</t>
  </si>
  <si>
    <t>21:0086:001240</t>
  </si>
  <si>
    <t>21:0086:001240:0001:0001:00</t>
  </si>
  <si>
    <t>063N  :851927:00:------:--</t>
  </si>
  <si>
    <t>21:0541:001463</t>
  </si>
  <si>
    <t>21:0086:001241</t>
  </si>
  <si>
    <t>21:0086:001241:0001:0001:00</t>
  </si>
  <si>
    <t>063N  :851928:00:------:--</t>
  </si>
  <si>
    <t>21:0541:001464</t>
  </si>
  <si>
    <t>21:0086:001242</t>
  </si>
  <si>
    <t>21:0086:001242:0001:0001:00</t>
  </si>
  <si>
    <t>063N  :851929:00:------:--</t>
  </si>
  <si>
    <t>21:0541:001465</t>
  </si>
  <si>
    <t>21:0086:001243</t>
  </si>
  <si>
    <t>21:0086:001243:0001:0001:00</t>
  </si>
  <si>
    <t>063N  :851930:00:------:--</t>
  </si>
  <si>
    <t>21:0541:001466</t>
  </si>
  <si>
    <t>21:0086:001244</t>
  </si>
  <si>
    <t>21:0086:001244:0001:0001:00</t>
  </si>
  <si>
    <t>063N  :851931:00:------:--</t>
  </si>
  <si>
    <t>21:0541:001467</t>
  </si>
  <si>
    <t>21:0086:001245</t>
  </si>
  <si>
    <t>21:0086:001245:0001:0001:00</t>
  </si>
  <si>
    <t>063N  :851932:00:------:--</t>
  </si>
  <si>
    <t>21:0541:001468</t>
  </si>
  <si>
    <t>21:0086:001246</t>
  </si>
  <si>
    <t>21:0086:001246:0001:0001:00</t>
  </si>
  <si>
    <t>063N  :851933:00:------:--</t>
  </si>
  <si>
    <t>21:0541:001469</t>
  </si>
  <si>
    <t>21:0086:001247</t>
  </si>
  <si>
    <t>21:0086:001247:0001:0001:00</t>
  </si>
  <si>
    <t>063N  :851934:00:------:--</t>
  </si>
  <si>
    <t>21:0541:001470</t>
  </si>
  <si>
    <t>21:0086:001248</t>
  </si>
  <si>
    <t>21:0086:001248:0001:0001:00</t>
  </si>
  <si>
    <t>063N  :851935:00:------:--</t>
  </si>
  <si>
    <t>21:0541:001471</t>
  </si>
  <si>
    <t>21:0086:001249</t>
  </si>
  <si>
    <t>21:0086:001249:0001:0001:00</t>
  </si>
  <si>
    <t>063N  :851936:00:------:--</t>
  </si>
  <si>
    <t>21:0541:001472</t>
  </si>
  <si>
    <t>21:0086:001250</t>
  </si>
  <si>
    <t>21:0086:001250:0001:0001:00</t>
  </si>
  <si>
    <t>063N  :851937:00:------:--</t>
  </si>
  <si>
    <t>21:0541:001473</t>
  </si>
  <si>
    <t>21:0086:001251</t>
  </si>
  <si>
    <t>21:0086:001251:0001:0001:00</t>
  </si>
  <si>
    <t>063N  :851938:00:------:--</t>
  </si>
  <si>
    <t>21:0541:001474</t>
  </si>
  <si>
    <t>21:0086:001252</t>
  </si>
  <si>
    <t>21:0086:001252:0001:0001:00</t>
  </si>
  <si>
    <t>063N  :851939:00:------:--</t>
  </si>
  <si>
    <t>21:0541:001475</t>
  </si>
  <si>
    <t>21:0086:001253</t>
  </si>
  <si>
    <t>21:0086:001253:0001:0001:00</t>
  </si>
  <si>
    <t>063N  :851940:00:------:--</t>
  </si>
  <si>
    <t>21:0541:001476</t>
  </si>
  <si>
    <t>21:0086:001254</t>
  </si>
  <si>
    <t>21:0086:001254:0001:0001:00</t>
  </si>
  <si>
    <t>063N  :851941:80:851943:20</t>
  </si>
  <si>
    <t>21:0541:001477</t>
  </si>
  <si>
    <t>21:0086:001255</t>
  </si>
  <si>
    <t>21:0086:001255:0002:0001:02</t>
  </si>
  <si>
    <t>063N  :851942:10:------:--</t>
  </si>
  <si>
    <t>21:0541:001478</t>
  </si>
  <si>
    <t>21:0086:001255:0001:0001:00</t>
  </si>
  <si>
    <t>76.2</t>
  </si>
  <si>
    <t>063N  :851943:20:851942:10</t>
  </si>
  <si>
    <t>21:0541:001479</t>
  </si>
  <si>
    <t>21:0086:001255:0002:0001:01</t>
  </si>
  <si>
    <t>063N  :851944:00:------:--</t>
  </si>
  <si>
    <t>21:0541:001480</t>
  </si>
  <si>
    <t>21:0086:001256</t>
  </si>
  <si>
    <t>21:0086:001256:0001:0001:00</t>
  </si>
  <si>
    <t>063N  :851945:00:------:--</t>
  </si>
  <si>
    <t>21:0541:001481</t>
  </si>
  <si>
    <t>21:0086:001257</t>
  </si>
  <si>
    <t>21:0086:001257:0001:0001:00</t>
  </si>
  <si>
    <t>85.2</t>
  </si>
  <si>
    <t>063N  :851946:00:------:--</t>
  </si>
  <si>
    <t>21:0541:001482</t>
  </si>
  <si>
    <t>21:0086:001258</t>
  </si>
  <si>
    <t>21:0086:001258:0001:0001:00</t>
  </si>
  <si>
    <t>063N  :851947:00:------:--</t>
  </si>
  <si>
    <t>21:0541:001483</t>
  </si>
  <si>
    <t>21:0086:001259</t>
  </si>
  <si>
    <t>21:0086:001259:0001:0001:00</t>
  </si>
  <si>
    <t>063N  :851948:00:------:--</t>
  </si>
  <si>
    <t>21:0541:001484</t>
  </si>
  <si>
    <t>21:0086:001260</t>
  </si>
  <si>
    <t>21:0086:001260:0001:0001:00</t>
  </si>
  <si>
    <t>063N  :851949:00:------:--</t>
  </si>
  <si>
    <t>21:0541:001485</t>
  </si>
  <si>
    <t>21:0086:001261</t>
  </si>
  <si>
    <t>21:0086:001261:0001:0001:00</t>
  </si>
  <si>
    <t>168</t>
  </si>
  <si>
    <t>063N  :851950:9P:------:--</t>
  </si>
  <si>
    <t>21:0541:001486</t>
  </si>
  <si>
    <t>063O  :851001:80:851003:20</t>
  </si>
  <si>
    <t>21:0541:001487</t>
  </si>
  <si>
    <t>21:0086:001262</t>
  </si>
  <si>
    <t>21:0086:001262:0002:0001:02</t>
  </si>
  <si>
    <t>063O  :851002:10:------:--</t>
  </si>
  <si>
    <t>21:0541:001488</t>
  </si>
  <si>
    <t>21:0086:001262:0001:0001:00</t>
  </si>
  <si>
    <t>063O  :851003:20:851002:10</t>
  </si>
  <si>
    <t>21:0541:001489</t>
  </si>
  <si>
    <t>21:0086:001262:0002:0001:01</t>
  </si>
  <si>
    <t>063O  :851004:00:------:--</t>
  </si>
  <si>
    <t>21:0541:001490</t>
  </si>
  <si>
    <t>21:0086:001263</t>
  </si>
  <si>
    <t>21:0086:001263:0001:0001:00</t>
  </si>
  <si>
    <t>063O  :851005:00:------:--</t>
  </si>
  <si>
    <t>21:0541:001491</t>
  </si>
  <si>
    <t>21:0086:001264</t>
  </si>
  <si>
    <t>21:0086:001264:0001:0001:00</t>
  </si>
  <si>
    <t>063O  :851006:00:------:--</t>
  </si>
  <si>
    <t>21:0541:001492</t>
  </si>
  <si>
    <t>21:0086:001265</t>
  </si>
  <si>
    <t>21:0086:001265:0001:0001:00</t>
  </si>
  <si>
    <t>063O  :851007:00:------:--</t>
  </si>
  <si>
    <t>21:0541:001493</t>
  </si>
  <si>
    <t>21:0086:001266</t>
  </si>
  <si>
    <t>21:0086:001266:0001:0001:00</t>
  </si>
  <si>
    <t>063O  :851008:00:------:--</t>
  </si>
  <si>
    <t>21:0541:001494</t>
  </si>
  <si>
    <t>21:0086:001267</t>
  </si>
  <si>
    <t>21:0086:001267:0001:0001:00</t>
  </si>
  <si>
    <t>063O  :851009:00:------:--</t>
  </si>
  <si>
    <t>21:0541:001495</t>
  </si>
  <si>
    <t>21:0086:001268</t>
  </si>
  <si>
    <t>21:0086:001268:0001:0001:00</t>
  </si>
  <si>
    <t>063O  :851010:00:------:--</t>
  </si>
  <si>
    <t>21:0541:001496</t>
  </si>
  <si>
    <t>21:0086:001269</t>
  </si>
  <si>
    <t>21:0086:001269:0001:0001:00</t>
  </si>
  <si>
    <t>063O  :851011:00:------:--</t>
  </si>
  <si>
    <t>21:0541:001497</t>
  </si>
  <si>
    <t>21:0086:001270</t>
  </si>
  <si>
    <t>21:0086:001270:0001:0001:00</t>
  </si>
  <si>
    <t>063O  :851012:00:------:--</t>
  </si>
  <si>
    <t>21:0541:001498</t>
  </si>
  <si>
    <t>21:0086:001271</t>
  </si>
  <si>
    <t>21:0086:001271:0001:0001:00</t>
  </si>
  <si>
    <t>063O  :851013:00:------:--</t>
  </si>
  <si>
    <t>21:0541:001499</t>
  </si>
  <si>
    <t>21:0086:001272</t>
  </si>
  <si>
    <t>21:0086:001272:0001:0001:00</t>
  </si>
  <si>
    <t>063O  :851014:9P:------:--</t>
  </si>
  <si>
    <t>21:0541:001500</t>
  </si>
  <si>
    <t>063O  :851015:00:------:--</t>
  </si>
  <si>
    <t>21:0541:001501</t>
  </si>
  <si>
    <t>21:0086:001273</t>
  </si>
  <si>
    <t>21:0086:001273:0001:0001:00</t>
  </si>
  <si>
    <t>063O  :851016:00:------:--</t>
  </si>
  <si>
    <t>21:0541:001502</t>
  </si>
  <si>
    <t>21:0086:001274</t>
  </si>
  <si>
    <t>21:0086:001274:0001:0001:00</t>
  </si>
  <si>
    <t>85.6</t>
  </si>
  <si>
    <t>063O  :851017:00:------:--</t>
  </si>
  <si>
    <t>21:0541:001503</t>
  </si>
  <si>
    <t>21:0086:001275</t>
  </si>
  <si>
    <t>21:0086:001275:0001:0001:00</t>
  </si>
  <si>
    <t>87.2</t>
  </si>
  <si>
    <t>063O  :851018:00:------:--</t>
  </si>
  <si>
    <t>21:0541:001504</t>
  </si>
  <si>
    <t>21:0086:001276</t>
  </si>
  <si>
    <t>21:0086:001276:0001:0001:00</t>
  </si>
  <si>
    <t>90.8</t>
  </si>
  <si>
    <t>063O  :851019:00:------:--</t>
  </si>
  <si>
    <t>21:0541:001505</t>
  </si>
  <si>
    <t>21:0086:001277</t>
  </si>
  <si>
    <t>21:0086:001277:0001:0001:00</t>
  </si>
  <si>
    <t>063O  :851020:00:------:--</t>
  </si>
  <si>
    <t>21:0541:001506</t>
  </si>
  <si>
    <t>21:0086:001278</t>
  </si>
  <si>
    <t>21:0086:001278:0001:0001:00</t>
  </si>
  <si>
    <t>063O  :851021:80:851022:10</t>
  </si>
  <si>
    <t>21:0541:001507</t>
  </si>
  <si>
    <t>21:0086:001279</t>
  </si>
  <si>
    <t>21:0086:001279:0001:0001:02</t>
  </si>
  <si>
    <t>71.4</t>
  </si>
  <si>
    <t>14.7</t>
  </si>
  <si>
    <t>063O  :851022:10:------:--</t>
  </si>
  <si>
    <t>21:0541:001508</t>
  </si>
  <si>
    <t>21:0086:001279:0001:0001:01</t>
  </si>
  <si>
    <t>063O  :851023:20:851022:10</t>
  </si>
  <si>
    <t>21:0541:001509</t>
  </si>
  <si>
    <t>21:0086:001279:0002:0001:00</t>
  </si>
  <si>
    <t>063O  :851024:00:------:--</t>
  </si>
  <si>
    <t>21:0541:001510</t>
  </si>
  <si>
    <t>21:0086:001280</t>
  </si>
  <si>
    <t>21:0086:001280:0001:0001:00</t>
  </si>
  <si>
    <t>063O  :851025:00:------:--</t>
  </si>
  <si>
    <t>21:0541:001511</t>
  </si>
  <si>
    <t>21:0086:001281</t>
  </si>
  <si>
    <t>21:0086:001281:0001:0001:00</t>
  </si>
  <si>
    <t>89.4</t>
  </si>
  <si>
    <t>063O  :851026:00:------:--</t>
  </si>
  <si>
    <t>21:0541:001512</t>
  </si>
  <si>
    <t>21:0086:001282</t>
  </si>
  <si>
    <t>21:0086:001282:0001:0001:00</t>
  </si>
  <si>
    <t>063O  :851027:00:------:--</t>
  </si>
  <si>
    <t>21:0541:001513</t>
  </si>
  <si>
    <t>21:0086:001283</t>
  </si>
  <si>
    <t>21:0086:001283:0001:0001:00</t>
  </si>
  <si>
    <t>78.8</t>
  </si>
  <si>
    <t>063O  :851028:00:------:--</t>
  </si>
  <si>
    <t>21:0541:001514</t>
  </si>
  <si>
    <t>21:0086:001284</t>
  </si>
  <si>
    <t>21:0086:001284:0001:0001:00</t>
  </si>
  <si>
    <t>063O  :851029:9M:------:--</t>
  </si>
  <si>
    <t>21:0541:001515</t>
  </si>
  <si>
    <t>063O  :851030:00:------:--</t>
  </si>
  <si>
    <t>21:0541:001516</t>
  </si>
  <si>
    <t>21:0086:001285</t>
  </si>
  <si>
    <t>21:0086:001285:0001:0001:00</t>
  </si>
  <si>
    <t>&lt;0.5</t>
  </si>
  <si>
    <t>063O  :851031:00:------:--</t>
  </si>
  <si>
    <t>21:0541:001517</t>
  </si>
  <si>
    <t>21:0086:001286</t>
  </si>
  <si>
    <t>21:0086:001286:0001:0001:00</t>
  </si>
  <si>
    <t>063O  :851032:00:------:--</t>
  </si>
  <si>
    <t>21:0541:001518</t>
  </si>
  <si>
    <t>21:0086:001287</t>
  </si>
  <si>
    <t>21:0086:001287:0001:0001:00</t>
  </si>
  <si>
    <t>063O  :851033:00:------:--</t>
  </si>
  <si>
    <t>21:0541:001519</t>
  </si>
  <si>
    <t>21:0086:001288</t>
  </si>
  <si>
    <t>21:0086:001288:0001:0001:00</t>
  </si>
  <si>
    <t>063O  :851034:00:------:--</t>
  </si>
  <si>
    <t>21:0541:001520</t>
  </si>
  <si>
    <t>21:0086:001289</t>
  </si>
  <si>
    <t>21:0086:001289:0001:0001:00</t>
  </si>
  <si>
    <t>17.5</t>
  </si>
  <si>
    <t>063O  :851035:00:------:--</t>
  </si>
  <si>
    <t>21:0541:001521</t>
  </si>
  <si>
    <t>21:0086:001290</t>
  </si>
  <si>
    <t>21:0086:001290:0001:0001:00</t>
  </si>
  <si>
    <t>063O  :851036:00:------:--</t>
  </si>
  <si>
    <t>21:0541:001522</t>
  </si>
  <si>
    <t>21:0086:001291</t>
  </si>
  <si>
    <t>21:0086:001291:0001:0001:00</t>
  </si>
  <si>
    <t>063O  :851037:00:------:--</t>
  </si>
  <si>
    <t>21:0541:001523</t>
  </si>
  <si>
    <t>21:0086:001292</t>
  </si>
  <si>
    <t>21:0086:001292:0001:0001:00</t>
  </si>
  <si>
    <t>87.4</t>
  </si>
  <si>
    <t>063O  :851038:00:------:--</t>
  </si>
  <si>
    <t>21:0541:001524</t>
  </si>
  <si>
    <t>21:0086:001293</t>
  </si>
  <si>
    <t>21:0086:001293:0001:0001:00</t>
  </si>
  <si>
    <t>063O  :851039:00:------:--</t>
  </si>
  <si>
    <t>21:0541:001525</t>
  </si>
  <si>
    <t>21:0086:001294</t>
  </si>
  <si>
    <t>21:0086:001294:0001:0001:00</t>
  </si>
  <si>
    <t>11.9</t>
  </si>
  <si>
    <t>063O  :851040:00:------:--</t>
  </si>
  <si>
    <t>21:0541:001526</t>
  </si>
  <si>
    <t>21:0086:001295</t>
  </si>
  <si>
    <t>21:0086:001295:0001:0001:00</t>
  </si>
  <si>
    <t>063O  :851041:80:851043:20</t>
  </si>
  <si>
    <t>21:0541:001527</t>
  </si>
  <si>
    <t>21:0086:001296</t>
  </si>
  <si>
    <t>21:0086:001296:0002:0001:02</t>
  </si>
  <si>
    <t>063O  :851042:10:------:--</t>
  </si>
  <si>
    <t>21:0541:001528</t>
  </si>
  <si>
    <t>21:0086:001296:0001:0001:00</t>
  </si>
  <si>
    <t>063O  :851043:20:851042:10</t>
  </si>
  <si>
    <t>21:0541:001529</t>
  </si>
  <si>
    <t>21:0086:001296:0002:0001:01</t>
  </si>
  <si>
    <t>063O  :851044:00:------:--</t>
  </si>
  <si>
    <t>21:0541:001530</t>
  </si>
  <si>
    <t>21:0086:001297</t>
  </si>
  <si>
    <t>21:0086:001297:0001:0001:00</t>
  </si>
  <si>
    <t>063O  :851045:00:------:--</t>
  </si>
  <si>
    <t>21:0541:001531</t>
  </si>
  <si>
    <t>21:0086:001298</t>
  </si>
  <si>
    <t>21:0086:001298:0001:0001:00</t>
  </si>
  <si>
    <t>063O  :851046:00:------:--</t>
  </si>
  <si>
    <t>21:0541:001532</t>
  </si>
  <si>
    <t>21:0086:001299</t>
  </si>
  <si>
    <t>21:0086:001299:0001:0001:00</t>
  </si>
  <si>
    <t>063O  :851047:9R:------:--</t>
  </si>
  <si>
    <t>21:0541:001533</t>
  </si>
  <si>
    <t>063O  :851048:00:------:--</t>
  </si>
  <si>
    <t>21:0541:001534</t>
  </si>
  <si>
    <t>21:0086:001300</t>
  </si>
  <si>
    <t>21:0086:001300:0001:0001:00</t>
  </si>
  <si>
    <t>063O  :851049:00:------:--</t>
  </si>
  <si>
    <t>21:0541:001535</t>
  </si>
  <si>
    <t>21:0086:001301</t>
  </si>
  <si>
    <t>21:0086:001301:0001:0001:00</t>
  </si>
  <si>
    <t>063O  :851050:00:------:--</t>
  </si>
  <si>
    <t>21:0541:001536</t>
  </si>
  <si>
    <t>21:0086:001302</t>
  </si>
  <si>
    <t>21:0086:001302:0001:0001:00</t>
  </si>
  <si>
    <t>063O  :851051:00:------:--</t>
  </si>
  <si>
    <t>21:0541:001537</t>
  </si>
  <si>
    <t>21:0086:001303</t>
  </si>
  <si>
    <t>21:0086:001303:0001:0001:00</t>
  </si>
  <si>
    <t>063O  :851052:00:------:--</t>
  </si>
  <si>
    <t>21:0541:001538</t>
  </si>
  <si>
    <t>21:0086:001304</t>
  </si>
  <si>
    <t>21:0086:001304:0001:0001:00</t>
  </si>
  <si>
    <t>063O  :851053:00:------:--</t>
  </si>
  <si>
    <t>21:0541:001539</t>
  </si>
  <si>
    <t>21:0086:001305</t>
  </si>
  <si>
    <t>21:0086:001305:0001:0001:00</t>
  </si>
  <si>
    <t>063O  :851054:00:------:--</t>
  </si>
  <si>
    <t>21:0541:001540</t>
  </si>
  <si>
    <t>21:0086:001306</t>
  </si>
  <si>
    <t>21:0086:001306:0001:0001:00</t>
  </si>
  <si>
    <t>063O  :851055:00:------:--</t>
  </si>
  <si>
    <t>21:0541:001541</t>
  </si>
  <si>
    <t>21:0086:001307</t>
  </si>
  <si>
    <t>21:0086:001307:0001:0001:00</t>
  </si>
  <si>
    <t>063O  :851056:00:------:--</t>
  </si>
  <si>
    <t>21:0541:001542</t>
  </si>
  <si>
    <t>21:0086:001308</t>
  </si>
  <si>
    <t>21:0086:001308:0001:0001:00</t>
  </si>
  <si>
    <t>063O  :851057:00:------:--</t>
  </si>
  <si>
    <t>21:0541:001543</t>
  </si>
  <si>
    <t>21:0086:001309</t>
  </si>
  <si>
    <t>21:0086:001309:0001:0001:00</t>
  </si>
  <si>
    <t>45.6</t>
  </si>
  <si>
    <t>063O  :851058:00:------:--</t>
  </si>
  <si>
    <t>21:0541:001544</t>
  </si>
  <si>
    <t>21:0086:001310</t>
  </si>
  <si>
    <t>21:0086:001310:0001:0001:00</t>
  </si>
  <si>
    <t>063O  :851059:00:------:--</t>
  </si>
  <si>
    <t>21:0541:001545</t>
  </si>
  <si>
    <t>21:0086:001311</t>
  </si>
  <si>
    <t>21:0086:001311:0001:0001:00</t>
  </si>
  <si>
    <t>063O  :851060:00:------:--</t>
  </si>
  <si>
    <t>21:0541:001546</t>
  </si>
  <si>
    <t>21:0086:001312</t>
  </si>
  <si>
    <t>21:0086:001312:0001:0001:00</t>
  </si>
  <si>
    <t>063O  :851061:80:851062:10</t>
  </si>
  <si>
    <t>21:0541:001547</t>
  </si>
  <si>
    <t>21:0086:001313</t>
  </si>
  <si>
    <t>21:0086:001313:0001:0001:02</t>
  </si>
  <si>
    <t>063O  :851062:10:------:--</t>
  </si>
  <si>
    <t>21:0541:001548</t>
  </si>
  <si>
    <t>21:0086:001313:0001:0001:01</t>
  </si>
  <si>
    <t>063O  :851063:20:851062:10</t>
  </si>
  <si>
    <t>21:0541:001549</t>
  </si>
  <si>
    <t>21:0086:001313:0002:0001:00</t>
  </si>
  <si>
    <t>063O  :851064:00:------:--</t>
  </si>
  <si>
    <t>21:0541:001550</t>
  </si>
  <si>
    <t>21:0086:001314</t>
  </si>
  <si>
    <t>21:0086:001314:0001:0001:00</t>
  </si>
  <si>
    <t>063O  :851065:00:------:--</t>
  </si>
  <si>
    <t>21:0541:001551</t>
  </si>
  <si>
    <t>21:0086:001315</t>
  </si>
  <si>
    <t>21:0086:001315:0001:0001:00</t>
  </si>
  <si>
    <t>063O  :851066:00:------:--</t>
  </si>
  <si>
    <t>21:0541:001552</t>
  </si>
  <si>
    <t>21:0086:001316</t>
  </si>
  <si>
    <t>21:0086:001316:0001:0001:00</t>
  </si>
  <si>
    <t>063O  :851067:00:------:--</t>
  </si>
  <si>
    <t>21:0541:001553</t>
  </si>
  <si>
    <t>21:0086:001317</t>
  </si>
  <si>
    <t>21:0086:001317:0001:0001:00</t>
  </si>
  <si>
    <t>063O  :851068:9R:------:--</t>
  </si>
  <si>
    <t>21:0541:001554</t>
  </si>
  <si>
    <t>154</t>
  </si>
  <si>
    <t>063O  :851069:00:------:--</t>
  </si>
  <si>
    <t>21:0541:001555</t>
  </si>
  <si>
    <t>21:0086:001318</t>
  </si>
  <si>
    <t>21:0086:001318:0001:0001:00</t>
  </si>
  <si>
    <t>063O  :851070:00:------:--</t>
  </si>
  <si>
    <t>21:0541:001556</t>
  </si>
  <si>
    <t>21:0086:001319</t>
  </si>
  <si>
    <t>21:0086:001319:0001:0001:00</t>
  </si>
  <si>
    <t>2500</t>
  </si>
  <si>
    <t>0.85</t>
  </si>
  <si>
    <t>063O  :851071:00:------:--</t>
  </si>
  <si>
    <t>21:0541:001557</t>
  </si>
  <si>
    <t>21:0086:001320</t>
  </si>
  <si>
    <t>21:0086:001320:0001:0001:00</t>
  </si>
  <si>
    <t>063O  :851072:00:------:--</t>
  </si>
  <si>
    <t>21:0541:001558</t>
  </si>
  <si>
    <t>21:0086:001321</t>
  </si>
  <si>
    <t>21:0086:001321:0001:0001:00</t>
  </si>
  <si>
    <t>063O  :851073:00:------:--</t>
  </si>
  <si>
    <t>21:0541:001559</t>
  </si>
  <si>
    <t>21:0086:001322</t>
  </si>
  <si>
    <t>21:0086:001322:0001:0001:00</t>
  </si>
  <si>
    <t>063O  :851074:00:------:--</t>
  </si>
  <si>
    <t>21:0541:001560</t>
  </si>
  <si>
    <t>21:0086:001323</t>
  </si>
  <si>
    <t>21:0086:001323:0001:0001:00</t>
  </si>
  <si>
    <t>063O  :851075:00:------:--</t>
  </si>
  <si>
    <t>21:0541:001561</t>
  </si>
  <si>
    <t>21:0086:001324</t>
  </si>
  <si>
    <t>21:0086:001324:0001:0001:00</t>
  </si>
  <si>
    <t>063O  :851076:00:------:--</t>
  </si>
  <si>
    <t>21:0541:001562</t>
  </si>
  <si>
    <t>21:0086:001325</t>
  </si>
  <si>
    <t>21:0086:001325:0001:0001:00</t>
  </si>
  <si>
    <t>063O  :851077:00:------:--</t>
  </si>
  <si>
    <t>21:0541:001563</t>
  </si>
  <si>
    <t>21:0086:001326</t>
  </si>
  <si>
    <t>21:0086:001326:0001:0001:00</t>
  </si>
  <si>
    <t>063O  :851078:00:------:--</t>
  </si>
  <si>
    <t>21:0541:001564</t>
  </si>
  <si>
    <t>21:0086:001327</t>
  </si>
  <si>
    <t>21:0086:001327:0001:0001:00</t>
  </si>
  <si>
    <t>063O  :851079:00:------:--</t>
  </si>
  <si>
    <t>21:0541:001565</t>
  </si>
  <si>
    <t>21:0086:001328</t>
  </si>
  <si>
    <t>21:0086:001328:0001:0001:00</t>
  </si>
  <si>
    <t>063O  :851080:00:------:--</t>
  </si>
  <si>
    <t>21:0541:001566</t>
  </si>
  <si>
    <t>21:0086:001329</t>
  </si>
  <si>
    <t>21:0086:001329:0001:0001:00</t>
  </si>
  <si>
    <t>063O  :851081:80:851085:20</t>
  </si>
  <si>
    <t>21:0541:001567</t>
  </si>
  <si>
    <t>21:0086:001331</t>
  </si>
  <si>
    <t>21:0086:001331:0002:0001:02</t>
  </si>
  <si>
    <t>85.8</t>
  </si>
  <si>
    <t>063O  :851082:9M:------:--</t>
  </si>
  <si>
    <t>21:0541:001568</t>
  </si>
  <si>
    <t>063O  :851083:00:------:--</t>
  </si>
  <si>
    <t>21:0541:001569</t>
  </si>
  <si>
    <t>21:0086:001330</t>
  </si>
  <si>
    <t>21:0086:001330:0001:0001:00</t>
  </si>
  <si>
    <t>063O  :851084:10:------:--</t>
  </si>
  <si>
    <t>21:0541:001570</t>
  </si>
  <si>
    <t>21:0086:001331:0001:0001:00</t>
  </si>
  <si>
    <t>83.6</t>
  </si>
  <si>
    <t>063O  :851085:20:851084:10</t>
  </si>
  <si>
    <t>21:0541:001571</t>
  </si>
  <si>
    <t>21:0086:001331:0002:0001:01</t>
  </si>
  <si>
    <t>0.17</t>
  </si>
  <si>
    <t>86.8</t>
  </si>
  <si>
    <t>063O  :851086:00:------:--</t>
  </si>
  <si>
    <t>21:0541:001572</t>
  </si>
  <si>
    <t>21:0086:001332</t>
  </si>
  <si>
    <t>21:0086:001332:0001:0001:00</t>
  </si>
  <si>
    <t>063O  :851087:00:------:--</t>
  </si>
  <si>
    <t>21:0541:001573</t>
  </si>
  <si>
    <t>21:0086:001333</t>
  </si>
  <si>
    <t>21:0086:001333:0001:0001:00</t>
  </si>
  <si>
    <t>063O  :851088:00:------:--</t>
  </si>
  <si>
    <t>21:0541:001574</t>
  </si>
  <si>
    <t>21:0086:001334</t>
  </si>
  <si>
    <t>21:0086:001334:0001:0001:00</t>
  </si>
  <si>
    <t>063O  :851089:00:------:--</t>
  </si>
  <si>
    <t>21:0541:001575</t>
  </si>
  <si>
    <t>21:0086:001335</t>
  </si>
  <si>
    <t>21:0086:001335:0001:0001:00</t>
  </si>
  <si>
    <t>063O  :851090:00:------:--</t>
  </si>
  <si>
    <t>21:0541:001576</t>
  </si>
  <si>
    <t>21:0086:001336</t>
  </si>
  <si>
    <t>21:0086:001336:0001:0001:00</t>
  </si>
  <si>
    <t>063O  :851091:00:------:--</t>
  </si>
  <si>
    <t>21:0541:001577</t>
  </si>
  <si>
    <t>21:0086:001337</t>
  </si>
  <si>
    <t>21:0086:001337:0001:0001:00</t>
  </si>
  <si>
    <t>063O  :851092:00:------:--</t>
  </si>
  <si>
    <t>21:0541:001578</t>
  </si>
  <si>
    <t>21:0086:001338</t>
  </si>
  <si>
    <t>21:0086:001338:0001:0001:00</t>
  </si>
  <si>
    <t>17.3</t>
  </si>
  <si>
    <t>063O  :851093:00:------:--</t>
  </si>
  <si>
    <t>21:0541:001579</t>
  </si>
  <si>
    <t>21:0086:001339</t>
  </si>
  <si>
    <t>21:0086:001339:0001:0001:00</t>
  </si>
  <si>
    <t>063O  :851094:00:------:--</t>
  </si>
  <si>
    <t>21:0541:001580</t>
  </si>
  <si>
    <t>21:0086:001340</t>
  </si>
  <si>
    <t>21:0086:001340:0001:0001:00</t>
  </si>
  <si>
    <t>063O  :851095:00:------:--</t>
  </si>
  <si>
    <t>21:0541:001581</t>
  </si>
  <si>
    <t>21:0086:001341</t>
  </si>
  <si>
    <t>21:0086:001341:0001:0001:00</t>
  </si>
  <si>
    <t>063O  :851096:00:------:--</t>
  </si>
  <si>
    <t>21:0541:001582</t>
  </si>
  <si>
    <t>21:0086:001342</t>
  </si>
  <si>
    <t>21:0086:001342:0001:0001:00</t>
  </si>
  <si>
    <t>1300</t>
  </si>
  <si>
    <t>063O  :851097:00:------:--</t>
  </si>
  <si>
    <t>21:0541:001583</t>
  </si>
  <si>
    <t>21:0086:001343</t>
  </si>
  <si>
    <t>21:0086:001343:0001:0001:00</t>
  </si>
  <si>
    <t>063O  :851098:00:------:--</t>
  </si>
  <si>
    <t>21:0541:001584</t>
  </si>
  <si>
    <t>21:0086:001344</t>
  </si>
  <si>
    <t>21:0086:001344:0001:0001:00</t>
  </si>
  <si>
    <t>063O  :851099:00:------:--</t>
  </si>
  <si>
    <t>21:0541:001585</t>
  </si>
  <si>
    <t>21:0086:001345</t>
  </si>
  <si>
    <t>21:0086:001345:0001:0001:00</t>
  </si>
  <si>
    <t>063O  :851100:00:------:--</t>
  </si>
  <si>
    <t>21:0541:001586</t>
  </si>
  <si>
    <t>21:0086:001346</t>
  </si>
  <si>
    <t>21:0086:001346:0001:0001:00</t>
  </si>
  <si>
    <t>063O  :851101:80:851109:10</t>
  </si>
  <si>
    <t>21:0541:001587</t>
  </si>
  <si>
    <t>21:0086:001354</t>
  </si>
  <si>
    <t>21:0086:001354:0001:0001:02</t>
  </si>
  <si>
    <t>063O  :851102:00:------:--</t>
  </si>
  <si>
    <t>21:0541:001588</t>
  </si>
  <si>
    <t>21:0086:001347</t>
  </si>
  <si>
    <t>21:0086:001347:0001:0001:00</t>
  </si>
  <si>
    <t>063O  :851103:00:------:--</t>
  </si>
  <si>
    <t>21:0541:001589</t>
  </si>
  <si>
    <t>21:0086:001348</t>
  </si>
  <si>
    <t>21:0086:001348:0001:0001:00</t>
  </si>
  <si>
    <t>063O  :851104:00:------:--</t>
  </si>
  <si>
    <t>21:0541:001590</t>
  </si>
  <si>
    <t>21:0086:001349</t>
  </si>
  <si>
    <t>21:0086:001349:0001:0001:00</t>
  </si>
  <si>
    <t>063O  :851105:00:------:--</t>
  </si>
  <si>
    <t>21:0541:001591</t>
  </si>
  <si>
    <t>21:0086:001350</t>
  </si>
  <si>
    <t>21:0086:001350:0001:0001:00</t>
  </si>
  <si>
    <t>063O  :851106:00:------:--</t>
  </si>
  <si>
    <t>21:0541:001592</t>
  </si>
  <si>
    <t>21:0086:001351</t>
  </si>
  <si>
    <t>21:0086:001351:0001:0001:00</t>
  </si>
  <si>
    <t>063O  :851107:00:------:--</t>
  </si>
  <si>
    <t>21:0541:001593</t>
  </si>
  <si>
    <t>21:0086:001352</t>
  </si>
  <si>
    <t>21:0086:001352:0001:0001:00</t>
  </si>
  <si>
    <t>063O  :851108:00:------:--</t>
  </si>
  <si>
    <t>21:0541:001594</t>
  </si>
  <si>
    <t>21:0086:001353</t>
  </si>
  <si>
    <t>21:0086:001353:0001:0001:00</t>
  </si>
  <si>
    <t>063O  :851109:10:------:--</t>
  </si>
  <si>
    <t>21:0541:001595</t>
  </si>
  <si>
    <t>21:0086:001354:0001:0001:01</t>
  </si>
  <si>
    <t>063O  :851110:20:851109:10</t>
  </si>
  <si>
    <t>21:0541:001596</t>
  </si>
  <si>
    <t>21:0086:001354:0002:0001:00</t>
  </si>
  <si>
    <t>063O  :851111:00:------:--</t>
  </si>
  <si>
    <t>21:0541:001597</t>
  </si>
  <si>
    <t>21:0086:001355</t>
  </si>
  <si>
    <t>21:0086:001355:0001:0001:00</t>
  </si>
  <si>
    <t>063O  :851112:00:------:--</t>
  </si>
  <si>
    <t>21:0541:001598</t>
  </si>
  <si>
    <t>21:0086:001356</t>
  </si>
  <si>
    <t>21:0086:001356:0001:0001:00</t>
  </si>
  <si>
    <t>063O  :851113:00:------:--</t>
  </si>
  <si>
    <t>21:0541:001599</t>
  </si>
  <si>
    <t>21:0086:001357</t>
  </si>
  <si>
    <t>21:0086:001357:0001:0001:00</t>
  </si>
  <si>
    <t>063O  :851114:00:------:--</t>
  </si>
  <si>
    <t>21:0541:001600</t>
  </si>
  <si>
    <t>21:0086:001358</t>
  </si>
  <si>
    <t>21:0086:001358:0001:0001:00</t>
  </si>
  <si>
    <t>063O  :851115:00:------:--</t>
  </si>
  <si>
    <t>21:0541:001601</t>
  </si>
  <si>
    <t>21:0086:001359</t>
  </si>
  <si>
    <t>21:0086:001359:0001:0001:00</t>
  </si>
  <si>
    <t>85.4</t>
  </si>
  <si>
    <t>063O  :851116:00:------:--</t>
  </si>
  <si>
    <t>21:0541:001602</t>
  </si>
  <si>
    <t>21:0086:001360</t>
  </si>
  <si>
    <t>21:0086:001360:0001:0001:00</t>
  </si>
  <si>
    <t>063O  :851117:00:------:--</t>
  </si>
  <si>
    <t>21:0541:001603</t>
  </si>
  <si>
    <t>21:0086:001361</t>
  </si>
  <si>
    <t>21:0086:001361:0001:0001:00</t>
  </si>
  <si>
    <t>063O  :851118:00:------:--</t>
  </si>
  <si>
    <t>21:0541:001604</t>
  </si>
  <si>
    <t>21:0086:001362</t>
  </si>
  <si>
    <t>21:0086:001362:0001:0001:00</t>
  </si>
  <si>
    <t>063O  :851119:00:------:--</t>
  </si>
  <si>
    <t>21:0541:001605</t>
  </si>
  <si>
    <t>21:0086:001363</t>
  </si>
  <si>
    <t>21:0086:001363:0001:0001:00</t>
  </si>
  <si>
    <t>063O  :851120:9R:------:--</t>
  </si>
  <si>
    <t>21:0541:001606</t>
  </si>
  <si>
    <t>132</t>
  </si>
  <si>
    <t>063O  :851121:80:851126:20</t>
  </si>
  <si>
    <t>21:0541:001607</t>
  </si>
  <si>
    <t>21:0086:001367</t>
  </si>
  <si>
    <t>21:0086:001367:0002:0001:02</t>
  </si>
  <si>
    <t>063O  :851122:00:------:--</t>
  </si>
  <si>
    <t>21:0541:001608</t>
  </si>
  <si>
    <t>21:0086:001364</t>
  </si>
  <si>
    <t>21:0086:001364:0001:0001:00</t>
  </si>
  <si>
    <t>063O  :851123:00:------:--</t>
  </si>
  <si>
    <t>21:0541:001609</t>
  </si>
  <si>
    <t>21:0086:001365</t>
  </si>
  <si>
    <t>21:0086:001365:0001:0001:00</t>
  </si>
  <si>
    <t>1240</t>
  </si>
  <si>
    <t>063O  :851124:00:------:--</t>
  </si>
  <si>
    <t>21:0541:001610</t>
  </si>
  <si>
    <t>21:0086:001366</t>
  </si>
  <si>
    <t>21:0086:001366:0001:0001:00</t>
  </si>
  <si>
    <t>063O  :851125:10:------:--</t>
  </si>
  <si>
    <t>21:0541:001611</t>
  </si>
  <si>
    <t>21:0086:001367:0001:0001:00</t>
  </si>
  <si>
    <t>063O  :851126:20:851125:10</t>
  </si>
  <si>
    <t>21:0541:001612</t>
  </si>
  <si>
    <t>21:0086:001367:0002:0001:01</t>
  </si>
  <si>
    <t>063O  :851127:00:------:--</t>
  </si>
  <si>
    <t>21:0541:001613</t>
  </si>
  <si>
    <t>21:0086:001368</t>
  </si>
  <si>
    <t>21:0086:001368:0001:0001:00</t>
  </si>
  <si>
    <t>063O  :851128:00:------:--</t>
  </si>
  <si>
    <t>21:0541:001614</t>
  </si>
  <si>
    <t>21:0086:001369</t>
  </si>
  <si>
    <t>21:0086:001369:0001:0001:00</t>
  </si>
  <si>
    <t>063O  :851129:00:------:--</t>
  </si>
  <si>
    <t>21:0541:001615</t>
  </si>
  <si>
    <t>21:0086:001370</t>
  </si>
  <si>
    <t>21:0086:001370:0001:0001:00</t>
  </si>
  <si>
    <t>063O  :851130:00:------:--</t>
  </si>
  <si>
    <t>21:0541:001616</t>
  </si>
  <si>
    <t>21:0086:001371</t>
  </si>
  <si>
    <t>21:0086:001371:0001:0001:00</t>
  </si>
  <si>
    <t>063O  :851131:00:------:--</t>
  </si>
  <si>
    <t>21:0541:001617</t>
  </si>
  <si>
    <t>21:0086:001372</t>
  </si>
  <si>
    <t>21:0086:001372:0001:0001:00</t>
  </si>
  <si>
    <t>063O  :851132:00:------:--</t>
  </si>
  <si>
    <t>21:0541:001618</t>
  </si>
  <si>
    <t>21:0086:001373</t>
  </si>
  <si>
    <t>21:0086:001373:0001:0001:00</t>
  </si>
  <si>
    <t>063O  :851133:00:------:--</t>
  </si>
  <si>
    <t>21:0541:001619</t>
  </si>
  <si>
    <t>21:0086:001374</t>
  </si>
  <si>
    <t>21:0086:001374:0001:0001:00</t>
  </si>
  <si>
    <t>063O  :851134:00:------:--</t>
  </si>
  <si>
    <t>21:0541:001620</t>
  </si>
  <si>
    <t>21:0086:001375</t>
  </si>
  <si>
    <t>21:0086:001375:0001:0001:00</t>
  </si>
  <si>
    <t>50.2</t>
  </si>
  <si>
    <t>063O  :851135:00:------:--</t>
  </si>
  <si>
    <t>21:0541:001621</t>
  </si>
  <si>
    <t>21:0086:001376</t>
  </si>
  <si>
    <t>21:0086:001376:0001:0001:00</t>
  </si>
  <si>
    <t>063O  :851136:00:------:--</t>
  </si>
  <si>
    <t>21:0541:001622</t>
  </si>
  <si>
    <t>21:0086:001377</t>
  </si>
  <si>
    <t>21:0086:001377:0001:0001:00</t>
  </si>
  <si>
    <t>063O  :851137:00:------:--</t>
  </si>
  <si>
    <t>21:0541:001623</t>
  </si>
  <si>
    <t>21:0086:001378</t>
  </si>
  <si>
    <t>21:0086:001378:0001:0001:00</t>
  </si>
  <si>
    <t>063O  :851138:9R:------:--</t>
  </si>
  <si>
    <t>21:0541:001624</t>
  </si>
  <si>
    <t>063O  :851139:00:------:--</t>
  </si>
  <si>
    <t>21:0541:001625</t>
  </si>
  <si>
    <t>21:0086:001379</t>
  </si>
  <si>
    <t>21:0086:001379:0001:0001:00</t>
  </si>
  <si>
    <t>063O  :851140:00:------:--</t>
  </si>
  <si>
    <t>21:0541:001626</t>
  </si>
  <si>
    <t>21:0086:001380</t>
  </si>
  <si>
    <t>21:0086:001380:0001:0001:00</t>
  </si>
  <si>
    <t>063O  :851141:80:851144:20</t>
  </si>
  <si>
    <t>21:0541:001627</t>
  </si>
  <si>
    <t>21:0086:001382</t>
  </si>
  <si>
    <t>21:0086:001382:0002:0001:02</t>
  </si>
  <si>
    <t>063O  :851142:00:------:--</t>
  </si>
  <si>
    <t>21:0541:001628</t>
  </si>
  <si>
    <t>21:0086:001381</t>
  </si>
  <si>
    <t>21:0086:001381:0001:0001:00</t>
  </si>
  <si>
    <t>063O  :851143:10:------:--</t>
  </si>
  <si>
    <t>21:0541:001629</t>
  </si>
  <si>
    <t>21:0086:001382:0001:0001:00</t>
  </si>
  <si>
    <t>063O  :851144:20:851143:10</t>
  </si>
  <si>
    <t>21:0541:001630</t>
  </si>
  <si>
    <t>21:0086:001382:0002:0001:01</t>
  </si>
  <si>
    <t>063O  :851145:00:------:--</t>
  </si>
  <si>
    <t>21:0541:001631</t>
  </si>
  <si>
    <t>21:0086:001383</t>
  </si>
  <si>
    <t>21:0086:001383:0001:0001:00</t>
  </si>
  <si>
    <t>063O  :851146:00:------:--</t>
  </si>
  <si>
    <t>21:0541:001632</t>
  </si>
  <si>
    <t>21:0086:001384</t>
  </si>
  <si>
    <t>21:0086:001384:0001:0001:00</t>
  </si>
  <si>
    <t>063O  :851147:00:------:--</t>
  </si>
  <si>
    <t>21:0541:001633</t>
  </si>
  <si>
    <t>21:0086:001385</t>
  </si>
  <si>
    <t>21:0086:001385:0001:0001:00</t>
  </si>
  <si>
    <t>063O  :851148:00:------:--</t>
  </si>
  <si>
    <t>21:0541:001634</t>
  </si>
  <si>
    <t>21:0086:001386</t>
  </si>
  <si>
    <t>21:0086:001386:0001:0001:00</t>
  </si>
  <si>
    <t>063O  :851149:9P:------:--</t>
  </si>
  <si>
    <t>21:0541:001635</t>
  </si>
  <si>
    <t>063O  :851150:00:------:--</t>
  </si>
  <si>
    <t>21:0541:001636</t>
  </si>
  <si>
    <t>21:0086:001387</t>
  </si>
  <si>
    <t>21:0086:001387:0001:0001:00</t>
  </si>
  <si>
    <t>063O  :851151:00:------:--</t>
  </si>
  <si>
    <t>21:0541:001637</t>
  </si>
  <si>
    <t>21:0086:001388</t>
  </si>
  <si>
    <t>21:0086:001388:0001:0001:00</t>
  </si>
  <si>
    <t>063O  :851152:00:------:--</t>
  </si>
  <si>
    <t>21:0541:001638</t>
  </si>
  <si>
    <t>21:0086:001389</t>
  </si>
  <si>
    <t>21:0086:001389:0001:0001:00</t>
  </si>
  <si>
    <t>063O  :851153:00:------:--</t>
  </si>
  <si>
    <t>21:0541:001639</t>
  </si>
  <si>
    <t>21:0086:001390</t>
  </si>
  <si>
    <t>21:0086:001390:0001:0001:00</t>
  </si>
  <si>
    <t>063O  :851154:00:------:--</t>
  </si>
  <si>
    <t>21:0541:001640</t>
  </si>
  <si>
    <t>21:0086:001391</t>
  </si>
  <si>
    <t>21:0086:001391:0001:0001:00</t>
  </si>
  <si>
    <t>063O  :851155:00:------:--</t>
  </si>
  <si>
    <t>21:0541:001641</t>
  </si>
  <si>
    <t>21:0086:001392</t>
  </si>
  <si>
    <t>21:0086:001392:0001:0001:00</t>
  </si>
  <si>
    <t>063O  :851156:00:------:--</t>
  </si>
  <si>
    <t>21:0541:001642</t>
  </si>
  <si>
    <t>21:0086:001393</t>
  </si>
  <si>
    <t>21:0086:001393:0001:0001:00</t>
  </si>
  <si>
    <t>063O  :851157:00:------:--</t>
  </si>
  <si>
    <t>21:0541:001643</t>
  </si>
  <si>
    <t>21:0086:001394</t>
  </si>
  <si>
    <t>21:0086:001394:0001:0001:00</t>
  </si>
  <si>
    <t>063O  :851158:00:------:--</t>
  </si>
  <si>
    <t>21:0541:001644</t>
  </si>
  <si>
    <t>21:0086:001395</t>
  </si>
  <si>
    <t>21:0086:001395:0001:0001:00</t>
  </si>
  <si>
    <t>063O  :851159:00:------:--</t>
  </si>
  <si>
    <t>21:0541:001645</t>
  </si>
  <si>
    <t>21:0086:001396</t>
  </si>
  <si>
    <t>21:0086:001396:0001:0001:00</t>
  </si>
  <si>
    <t>063O  :851160:00:------:--</t>
  </si>
  <si>
    <t>21:0541:001646</t>
  </si>
  <si>
    <t>21:0086:001397</t>
  </si>
  <si>
    <t>21:0086:001397:0001:0001:00</t>
  </si>
  <si>
    <t>063O  :851161:80:851162:10</t>
  </si>
  <si>
    <t>21:0541:001647</t>
  </si>
  <si>
    <t>21:0086:001398</t>
  </si>
  <si>
    <t>21:0086:001398:0001:0001:02</t>
  </si>
  <si>
    <t>063O  :851162:10:------:--</t>
  </si>
  <si>
    <t>21:0541:001648</t>
  </si>
  <si>
    <t>21:0086:001398:0001:0001:01</t>
  </si>
  <si>
    <t>063O  :851163:20:851162:10</t>
  </si>
  <si>
    <t>21:0541:001649</t>
  </si>
  <si>
    <t>21:0086:001398:0002:0001:00</t>
  </si>
  <si>
    <t>063O  :851164:00:------:--</t>
  </si>
  <si>
    <t>21:0541:001650</t>
  </si>
  <si>
    <t>21:0086:001399</t>
  </si>
  <si>
    <t>21:0086:001399:0001:0001:00</t>
  </si>
  <si>
    <t>063O  :851165:00:------:--</t>
  </si>
  <si>
    <t>21:0541:001651</t>
  </si>
  <si>
    <t>21:0086:001400</t>
  </si>
  <si>
    <t>21:0086:001400:0001:0001:00</t>
  </si>
  <si>
    <t>063O  :851166:00:------:--</t>
  </si>
  <si>
    <t>21:0541:001652</t>
  </si>
  <si>
    <t>21:0086:001401</t>
  </si>
  <si>
    <t>21:0086:001401:0001:0001:00</t>
  </si>
  <si>
    <t>063O  :851167:00:------:--</t>
  </si>
  <si>
    <t>21:0541:001653</t>
  </si>
  <si>
    <t>21:0086:001402</t>
  </si>
  <si>
    <t>21:0086:001402:0001:0001:00</t>
  </si>
  <si>
    <t>063O  :851168:00:------:--</t>
  </si>
  <si>
    <t>21:0541:001654</t>
  </si>
  <si>
    <t>21:0086:001403</t>
  </si>
  <si>
    <t>21:0086:001403:0001:0001:00</t>
  </si>
  <si>
    <t>063O  :851169:00:------:--</t>
  </si>
  <si>
    <t>21:0541:001655</t>
  </si>
  <si>
    <t>21:0086:001404</t>
  </si>
  <si>
    <t>21:0086:001404:0001:0001:00</t>
  </si>
  <si>
    <t>063O  :851170:00:------:--</t>
  </si>
  <si>
    <t>21:0541:001656</t>
  </si>
  <si>
    <t>21:0086:001405</t>
  </si>
  <si>
    <t>21:0086:001405:0001:0001:00</t>
  </si>
  <si>
    <t>063O  :851171:00:------:--</t>
  </si>
  <si>
    <t>21:0541:001657</t>
  </si>
  <si>
    <t>21:0086:001406</t>
  </si>
  <si>
    <t>21:0086:001406:0001:0001:00</t>
  </si>
  <si>
    <t>063O  :851172:00:------:--</t>
  </si>
  <si>
    <t>21:0541:001658</t>
  </si>
  <si>
    <t>21:0086:001407</t>
  </si>
  <si>
    <t>21:0086:001407:0001:0001:00</t>
  </si>
  <si>
    <t>063O  :851173:9M:------:--</t>
  </si>
  <si>
    <t>21:0541:001659</t>
  </si>
  <si>
    <t>063O  :851174:00:------:--</t>
  </si>
  <si>
    <t>21:0541:001660</t>
  </si>
  <si>
    <t>21:0086:001408</t>
  </si>
  <si>
    <t>21:0086:001408:0001:0001:00</t>
  </si>
  <si>
    <t>063O  :851175:00:------:--</t>
  </si>
  <si>
    <t>21:0541:001661</t>
  </si>
  <si>
    <t>21:0086:001409</t>
  </si>
  <si>
    <t>21:0086:001409:0001:0001:00</t>
  </si>
  <si>
    <t>063O  :851176:00:------:--</t>
  </si>
  <si>
    <t>21:0541:001662</t>
  </si>
  <si>
    <t>21:0086:001410</t>
  </si>
  <si>
    <t>21:0086:001410:0001:0001:00</t>
  </si>
  <si>
    <t>063O  :851177:00:------:--</t>
  </si>
  <si>
    <t>21:0541:001663</t>
  </si>
  <si>
    <t>21:0086:001411</t>
  </si>
  <si>
    <t>21:0086:001411:0001:0001:00</t>
  </si>
  <si>
    <t>063O  :851178:00:------:--</t>
  </si>
  <si>
    <t>21:0541:001664</t>
  </si>
  <si>
    <t>21:0086:001412</t>
  </si>
  <si>
    <t>21:0086:001412:0001:0001:00</t>
  </si>
  <si>
    <t>063O  :851179:00:------:--</t>
  </si>
  <si>
    <t>21:0541:001665</t>
  </si>
  <si>
    <t>21:0086:001413</t>
  </si>
  <si>
    <t>21:0086:001413:0001:0001:00</t>
  </si>
  <si>
    <t>063O  :851180:00:------:--</t>
  </si>
  <si>
    <t>21:0541:001666</t>
  </si>
  <si>
    <t>21:0086:001414</t>
  </si>
  <si>
    <t>21:0086:001414:0001:0001:00</t>
  </si>
  <si>
    <t>063O  :851181:80:851183:20</t>
  </si>
  <si>
    <t>21:0541:001667</t>
  </si>
  <si>
    <t>21:0086:001415</t>
  </si>
  <si>
    <t>21:0086:001415:0002:0001:02</t>
  </si>
  <si>
    <t>063O  :851182:10:------:--</t>
  </si>
  <si>
    <t>21:0541:001668</t>
  </si>
  <si>
    <t>21:0086:001415:0001:0001:00</t>
  </si>
  <si>
    <t>063O  :851183:20:851182:10</t>
  </si>
  <si>
    <t>21:0541:001669</t>
  </si>
  <si>
    <t>21:0086:001415:0002:0001:01</t>
  </si>
  <si>
    <t>063O  :851184:9M:------:--</t>
  </si>
  <si>
    <t>21:0541:001670</t>
  </si>
  <si>
    <t>063O  :851185:00:------:--</t>
  </si>
  <si>
    <t>21:0541:001671</t>
  </si>
  <si>
    <t>21:0086:001416</t>
  </si>
  <si>
    <t>21:0086:001416:0001:0001:00</t>
  </si>
  <si>
    <t>063O  :851186:00:------:--</t>
  </si>
  <si>
    <t>21:0541:001672</t>
  </si>
  <si>
    <t>21:0086:001417</t>
  </si>
  <si>
    <t>21:0086:001417:0001:0001:00</t>
  </si>
  <si>
    <t>063O  :851187:00:------:--</t>
  </si>
  <si>
    <t>21:0541:001673</t>
  </si>
  <si>
    <t>21:0086:001418</t>
  </si>
  <si>
    <t>21:0086:001418:0001:0001:00</t>
  </si>
  <si>
    <t>063O  :851188:00:------:--</t>
  </si>
  <si>
    <t>21:0541:001674</t>
  </si>
  <si>
    <t>21:0086:001419</t>
  </si>
  <si>
    <t>21:0086:001419:0001:0001:00</t>
  </si>
  <si>
    <t>063O  :851189:00:------:--</t>
  </si>
  <si>
    <t>21:0541:001675</t>
  </si>
  <si>
    <t>21:0086:001420</t>
  </si>
  <si>
    <t>21:0086:001420:0001:0001:00</t>
  </si>
  <si>
    <t>063O  :851190:00:------:--</t>
  </si>
  <si>
    <t>21:0541:001676</t>
  </si>
  <si>
    <t>21:0086:001421</t>
  </si>
  <si>
    <t>21:0086:001421:0001:0001:00</t>
  </si>
  <si>
    <t>063O  :851191:00:------:--</t>
  </si>
  <si>
    <t>21:0541:001677</t>
  </si>
  <si>
    <t>21:0086:001422</t>
  </si>
  <si>
    <t>21:0086:001422:0001:0001:00</t>
  </si>
  <si>
    <t>063O  :851192:00:------:--</t>
  </si>
  <si>
    <t>21:0541:001678</t>
  </si>
  <si>
    <t>21:0086:001423</t>
  </si>
  <si>
    <t>21:0086:001423:0001:0001:00</t>
  </si>
  <si>
    <t>063O  :851193:00:------:--</t>
  </si>
  <si>
    <t>21:0541:001679</t>
  </si>
  <si>
    <t>21:0086:001424</t>
  </si>
  <si>
    <t>21:0086:001424:0001:0001:00</t>
  </si>
  <si>
    <t>063O  :851194:00:------:--</t>
  </si>
  <si>
    <t>21:0541:001680</t>
  </si>
  <si>
    <t>21:0086:001425</t>
  </si>
  <si>
    <t>21:0086:001425:0001:0001:00</t>
  </si>
  <si>
    <t>063O  :851195:00:------:--</t>
  </si>
  <si>
    <t>21:0541:001681</t>
  </si>
  <si>
    <t>21:0086:001426</t>
  </si>
  <si>
    <t>21:0086:001426:0001:0001:00</t>
  </si>
  <si>
    <t>063O  :851196:00:------:--</t>
  </si>
  <si>
    <t>21:0541:001682</t>
  </si>
  <si>
    <t>21:0086:001427</t>
  </si>
  <si>
    <t>21:0086:001427:0001:0001:00</t>
  </si>
  <si>
    <t>063O  :851197:00:------:--</t>
  </si>
  <si>
    <t>21:0541:001683</t>
  </si>
  <si>
    <t>21:0086:001428</t>
  </si>
  <si>
    <t>21:0086:001428:0001:0001:00</t>
  </si>
  <si>
    <t>063O  :851198:00:------:--</t>
  </si>
  <si>
    <t>21:0541:001684</t>
  </si>
  <si>
    <t>21:0086:001429</t>
  </si>
  <si>
    <t>21:0086:001429:0001:0001:00</t>
  </si>
  <si>
    <t>063O  :851199:00:------:--</t>
  </si>
  <si>
    <t>21:0541:001685</t>
  </si>
  <si>
    <t>21:0086:001430</t>
  </si>
  <si>
    <t>21:0086:001430:0001:0001:00</t>
  </si>
  <si>
    <t>063O  :851200:00:------:--</t>
  </si>
  <si>
    <t>21:0541:001686</t>
  </si>
  <si>
    <t>21:0086:001431</t>
  </si>
  <si>
    <t>21:0086:001431:0001:0001:00</t>
  </si>
  <si>
    <t>063O  :851201:80:851203:20</t>
  </si>
  <si>
    <t>21:0541:001687</t>
  </si>
  <si>
    <t>21:0086:001432</t>
  </si>
  <si>
    <t>21:0086:001432:0002:0001:02</t>
  </si>
  <si>
    <t>063O  :851202:10:------:--</t>
  </si>
  <si>
    <t>21:0541:001688</t>
  </si>
  <si>
    <t>21:0086:001432:0001:0001:00</t>
  </si>
  <si>
    <t>063O  :851203:20:851202:10</t>
  </si>
  <si>
    <t>21:0541:001689</t>
  </si>
  <si>
    <t>21:0086:001432:0002:0001:01</t>
  </si>
  <si>
    <t>063O  :851204:00:------:--</t>
  </si>
  <si>
    <t>21:0541:001690</t>
  </si>
  <si>
    <t>21:0086:001433</t>
  </si>
  <si>
    <t>21:0086:001433:0001:0001:00</t>
  </si>
  <si>
    <t>063O  :851205:00:------:--</t>
  </si>
  <si>
    <t>21:0541:001691</t>
  </si>
  <si>
    <t>21:0086:001434</t>
  </si>
  <si>
    <t>21:0086:001434:0001:0001:00</t>
  </si>
  <si>
    <t>063O  :851206:00:------:--</t>
  </si>
  <si>
    <t>21:0541:001692</t>
  </si>
  <si>
    <t>21:0086:001435</t>
  </si>
  <si>
    <t>21:0086:001435:0001:0001:00</t>
  </si>
  <si>
    <t>063O  :851207:00:------:--</t>
  </si>
  <si>
    <t>21:0541:001693</t>
  </si>
  <si>
    <t>21:0086:001436</t>
  </si>
  <si>
    <t>21:0086:001436:0001:0001:00</t>
  </si>
  <si>
    <t>063O  :851208:00:------:--</t>
  </si>
  <si>
    <t>21:0541:001694</t>
  </si>
  <si>
    <t>21:0086:001437</t>
  </si>
  <si>
    <t>21:0086:001437:0001:0001:00</t>
  </si>
  <si>
    <t>063O  :851209:00:------:--</t>
  </si>
  <si>
    <t>21:0541:001695</t>
  </si>
  <si>
    <t>21:0086:001438</t>
  </si>
  <si>
    <t>21:0086:001438:0001:0001:00</t>
  </si>
  <si>
    <t>063O  :851210:00:------:--</t>
  </si>
  <si>
    <t>21:0541:001696</t>
  </si>
  <si>
    <t>21:0086:001439</t>
  </si>
  <si>
    <t>21:0086:001439:0001:0001:00</t>
  </si>
  <si>
    <t>063O  :851211:9R:------:--</t>
  </si>
  <si>
    <t>21:0541:001697</t>
  </si>
  <si>
    <t>063O  :851212:00:------:--</t>
  </si>
  <si>
    <t>21:0541:001698</t>
  </si>
  <si>
    <t>21:0086:001440</t>
  </si>
  <si>
    <t>21:0086:001440:0001:0001:00</t>
  </si>
  <si>
    <t>063O  :851213:00:------:--</t>
  </si>
  <si>
    <t>21:0541:001699</t>
  </si>
  <si>
    <t>21:0086:001441</t>
  </si>
  <si>
    <t>21:0086:001441:0001:0001:00</t>
  </si>
  <si>
    <t>063O  :851214:00:------:--</t>
  </si>
  <si>
    <t>21:0541:001700</t>
  </si>
  <si>
    <t>21:0086:001442</t>
  </si>
  <si>
    <t>21:0086:001442:0001:0001:00</t>
  </si>
  <si>
    <t>063O  :851215:00:------:--</t>
  </si>
  <si>
    <t>21:0541:001701</t>
  </si>
  <si>
    <t>21:0086:001443</t>
  </si>
  <si>
    <t>21:0086:001443:0001:0001:00</t>
  </si>
  <si>
    <t>063O  :851216:00:------:--</t>
  </si>
  <si>
    <t>21:0541:001702</t>
  </si>
  <si>
    <t>21:0086:001444</t>
  </si>
  <si>
    <t>21:0086:001444:0001:0001:00</t>
  </si>
  <si>
    <t>063O  :851217:00:------:--</t>
  </si>
  <si>
    <t>21:0541:001703</t>
  </si>
  <si>
    <t>21:0086:001445</t>
  </si>
  <si>
    <t>21:0086:001445:0001:0001:00</t>
  </si>
  <si>
    <t>063O  :851218:00:------:--</t>
  </si>
  <si>
    <t>21:0541:001704</t>
  </si>
  <si>
    <t>21:0086:001446</t>
  </si>
  <si>
    <t>21:0086:001446:0001:0001:00</t>
  </si>
  <si>
    <t>063O  :851219:00:------:--</t>
  </si>
  <si>
    <t>21:0541:001705</t>
  </si>
  <si>
    <t>21:0086:001447</t>
  </si>
  <si>
    <t>21:0086:001447:0001:0001:00</t>
  </si>
  <si>
    <t>063O  :851220:00:------:--</t>
  </si>
  <si>
    <t>21:0541:001706</t>
  </si>
  <si>
    <t>21:0086:001448</t>
  </si>
  <si>
    <t>21:0086:001448:0001:0001:00</t>
  </si>
  <si>
    <t>063O  :851221:80:851223:20</t>
  </si>
  <si>
    <t>21:0541:001707</t>
  </si>
  <si>
    <t>21:0086:001449</t>
  </si>
  <si>
    <t>21:0086:001449:0002:0001:02</t>
  </si>
  <si>
    <t>063O  :851222:10:------:--</t>
  </si>
  <si>
    <t>21:0541:001708</t>
  </si>
  <si>
    <t>21:0086:001449:0001:0001:00</t>
  </si>
  <si>
    <t>063O  :851223:20:851222:10</t>
  </si>
  <si>
    <t>21:0541:001709</t>
  </si>
  <si>
    <t>21:0086:001449:0002:0001:01</t>
  </si>
  <si>
    <t>063O  :851224:00:------:--</t>
  </si>
  <si>
    <t>21:0541:001710</t>
  </si>
  <si>
    <t>21:0086:001450</t>
  </si>
  <si>
    <t>21:0086:001450:0001:0001:00</t>
  </si>
  <si>
    <t>063O  :851225:00:------:--</t>
  </si>
  <si>
    <t>21:0541:001711</t>
  </si>
  <si>
    <t>21:0086:001451</t>
  </si>
  <si>
    <t>21:0086:001451:0001:0001:00</t>
  </si>
  <si>
    <t>063O  :851226:00:------:--</t>
  </si>
  <si>
    <t>21:0541:001712</t>
  </si>
  <si>
    <t>21:0086:001452</t>
  </si>
  <si>
    <t>21:0086:001452:0001:0001:00</t>
  </si>
  <si>
    <t>063O  :851227:00:------:--</t>
  </si>
  <si>
    <t>21:0541:001713</t>
  </si>
  <si>
    <t>21:0086:001453</t>
  </si>
  <si>
    <t>21:0086:001453:0001:0001:00</t>
  </si>
  <si>
    <t>063O  :851228:00:------:--</t>
  </si>
  <si>
    <t>21:0541:001714</t>
  </si>
  <si>
    <t>21:0086:001454</t>
  </si>
  <si>
    <t>21:0086:001454:0001:0001:00</t>
  </si>
  <si>
    <t>063O  :851229:00:------:--</t>
  </si>
  <si>
    <t>21:0541:001715</t>
  </si>
  <si>
    <t>21:0086:001455</t>
  </si>
  <si>
    <t>21:0086:001455:0001:0001:00</t>
  </si>
  <si>
    <t>063O  :851230:00:------:--</t>
  </si>
  <si>
    <t>21:0541:001716</t>
  </si>
  <si>
    <t>21:0086:001456</t>
  </si>
  <si>
    <t>21:0086:001456:0001:0001:00</t>
  </si>
  <si>
    <t>063O  :851231:00:------:--</t>
  </si>
  <si>
    <t>21:0541:001717</t>
  </si>
  <si>
    <t>21:0086:001457</t>
  </si>
  <si>
    <t>21:0086:001457:0001:0001:00</t>
  </si>
  <si>
    <t>063O  :851232:00:------:--</t>
  </si>
  <si>
    <t>21:0541:001718</t>
  </si>
  <si>
    <t>21:0086:001458</t>
  </si>
  <si>
    <t>21:0086:001458:0001:0001:00</t>
  </si>
  <si>
    <t>063O  :851233:9M:------:--</t>
  </si>
  <si>
    <t>21:0541:001719</t>
  </si>
  <si>
    <t>063O  :851234:00:------:--</t>
  </si>
  <si>
    <t>21:0541:001720</t>
  </si>
  <si>
    <t>21:0086:001459</t>
  </si>
  <si>
    <t>21:0086:001459:0001:0001:00</t>
  </si>
  <si>
    <t>063O  :851235:00:------:--</t>
  </si>
  <si>
    <t>21:0541:001721</t>
  </si>
  <si>
    <t>21:0086:001460</t>
  </si>
  <si>
    <t>21:0086:001460:0001:0001:00</t>
  </si>
  <si>
    <t>063O  :851236:00:------:--</t>
  </si>
  <si>
    <t>21:0541:001722</t>
  </si>
  <si>
    <t>21:0086:001461</t>
  </si>
  <si>
    <t>21:0086:001461:0001:0001:00</t>
  </si>
  <si>
    <t>063O  :851237:00:------:--</t>
  </si>
  <si>
    <t>21:0541:001723</t>
  </si>
  <si>
    <t>21:0086:001462</t>
  </si>
  <si>
    <t>21:0086:001462:0001:0001:00</t>
  </si>
  <si>
    <t>063O  :851238:00:------:--</t>
  </si>
  <si>
    <t>21:0541:001724</t>
  </si>
  <si>
    <t>21:0086:001463</t>
  </si>
  <si>
    <t>21:0086:001463:0001:0001:00</t>
  </si>
  <si>
    <t>063O  :851239:00:------:--</t>
  </si>
  <si>
    <t>21:0541:001725</t>
  </si>
  <si>
    <t>21:0086:001464</t>
  </si>
  <si>
    <t>21:0086:001464:0001:0001:00</t>
  </si>
  <si>
    <t>063O  :851240:00:------:--</t>
  </si>
  <si>
    <t>21:0541:001726</t>
  </si>
  <si>
    <t>21:0086:001465</t>
  </si>
  <si>
    <t>21:0086:001465:0001:0001:00</t>
  </si>
  <si>
    <t>063O  :851241:80:851242:10</t>
  </si>
  <si>
    <t>21:0541:001727</t>
  </si>
  <si>
    <t>21:0086:001466</t>
  </si>
  <si>
    <t>21:0086:001466:0001:0001:02</t>
  </si>
  <si>
    <t>063O  :851242:10:------:--</t>
  </si>
  <si>
    <t>21:0541:001728</t>
  </si>
  <si>
    <t>21:0086:001466:0001:0001:01</t>
  </si>
  <si>
    <t>063O  :851243:9M:------:--</t>
  </si>
  <si>
    <t>21:0541:001729</t>
  </si>
  <si>
    <t>063O  :851244:20:851242:10</t>
  </si>
  <si>
    <t>21:0541:001730</t>
  </si>
  <si>
    <t>21:0086:001466:0002:0001:00</t>
  </si>
  <si>
    <t>063O  :851245:00:------:--</t>
  </si>
  <si>
    <t>21:0541:001731</t>
  </si>
  <si>
    <t>21:0086:001467</t>
  </si>
  <si>
    <t>21:0086:001467:0001:0001:00</t>
  </si>
  <si>
    <t>063O  :851246:00:------:--</t>
  </si>
  <si>
    <t>21:0541:001732</t>
  </si>
  <si>
    <t>21:0086:001468</t>
  </si>
  <si>
    <t>21:0086:001468:0001:0001:00</t>
  </si>
  <si>
    <t>063O  :851247:00:------:--</t>
  </si>
  <si>
    <t>21:0541:001733</t>
  </si>
  <si>
    <t>21:0086:001469</t>
  </si>
  <si>
    <t>21:0086:001469:0001:0001:00</t>
  </si>
  <si>
    <t>063O  :851248:00:------:--</t>
  </si>
  <si>
    <t>21:0541:001734</t>
  </si>
  <si>
    <t>21:0086:001470</t>
  </si>
  <si>
    <t>21:0086:001470:0001:0001:00</t>
  </si>
  <si>
    <t>063O  :851249:00:------:--</t>
  </si>
  <si>
    <t>21:0541:001735</t>
  </si>
  <si>
    <t>21:0086:001471</t>
  </si>
  <si>
    <t>21:0086:001471:0001:0001:00</t>
  </si>
  <si>
    <t>063O  :851250:00:------:--</t>
  </si>
  <si>
    <t>21:0541:001736</t>
  </si>
  <si>
    <t>21:0086:001472</t>
  </si>
  <si>
    <t>21:0086:001472:0001:0001:00</t>
  </si>
  <si>
    <t>063O  :851251:00:------:--</t>
  </si>
  <si>
    <t>21:0541:001737</t>
  </si>
  <si>
    <t>21:0086:001473</t>
  </si>
  <si>
    <t>21:0086:001473:0001:0001:00</t>
  </si>
  <si>
    <t>063O  :851252:00:------:--</t>
  </si>
  <si>
    <t>21:0541:001738</t>
  </si>
  <si>
    <t>21:0086:001474</t>
  </si>
  <si>
    <t>21:0086:001474:0001:0001:00</t>
  </si>
  <si>
    <t>063O  :851253:00:------:--</t>
  </si>
  <si>
    <t>21:0541:001739</t>
  </si>
  <si>
    <t>21:0086:001475</t>
  </si>
  <si>
    <t>21:0086:001475:0001:0001:00</t>
  </si>
  <si>
    <t>84.2</t>
  </si>
  <si>
    <t>063O  :851254:00:------:--</t>
  </si>
  <si>
    <t>21:0541:001740</t>
  </si>
  <si>
    <t>21:0086:001476</t>
  </si>
  <si>
    <t>21:0086:001476:0001:0001:00</t>
  </si>
  <si>
    <t>82.2</t>
  </si>
  <si>
    <t>063O  :851255:00:------:--</t>
  </si>
  <si>
    <t>21:0541:001741</t>
  </si>
  <si>
    <t>21:0086:001477</t>
  </si>
  <si>
    <t>21:0086:001477:0001:0001:00</t>
  </si>
  <si>
    <t>86.4</t>
  </si>
  <si>
    <t>063O  :851256:00:------:--</t>
  </si>
  <si>
    <t>21:0541:001742</t>
  </si>
  <si>
    <t>21:0086:001478</t>
  </si>
  <si>
    <t>21:0086:001478:0001:0001:00</t>
  </si>
  <si>
    <t>80.2</t>
  </si>
  <si>
    <t>063O  :851257:00:------:--</t>
  </si>
  <si>
    <t>21:0541:001743</t>
  </si>
  <si>
    <t>21:0086:001479</t>
  </si>
  <si>
    <t>21:0086:001479:0001:0001:00</t>
  </si>
  <si>
    <t>063O  :851258:00:------:--</t>
  </si>
  <si>
    <t>21:0541:001744</t>
  </si>
  <si>
    <t>21:0086:001480</t>
  </si>
  <si>
    <t>21:0086:001480:0001:0001:00</t>
  </si>
  <si>
    <t>063O  :851259:00:------:--</t>
  </si>
  <si>
    <t>21:0541:001745</t>
  </si>
  <si>
    <t>21:0086:001481</t>
  </si>
  <si>
    <t>21:0086:001481:0001:0001:00</t>
  </si>
  <si>
    <t>063O  :851260:00:------:--</t>
  </si>
  <si>
    <t>21:0541:001746</t>
  </si>
  <si>
    <t>21:0086:001482</t>
  </si>
  <si>
    <t>21:0086:001482:0001:0001:00</t>
  </si>
  <si>
    <t>063O  :851261:80:851262:10</t>
  </si>
  <si>
    <t>21:0541:001747</t>
  </si>
  <si>
    <t>21:0086:001483</t>
  </si>
  <si>
    <t>21:0086:001483:0001:0001:02</t>
  </si>
  <si>
    <t>063O  :851262:10:------:--</t>
  </si>
  <si>
    <t>21:0541:001748</t>
  </si>
  <si>
    <t>21:0086:001483:0001:0001:01</t>
  </si>
  <si>
    <t>063O  :851263:20:851262:10</t>
  </si>
  <si>
    <t>21:0541:001749</t>
  </si>
  <si>
    <t>21:0086:001483:0002:0001:00</t>
  </si>
  <si>
    <t>063O  :851264:00:------:--</t>
  </si>
  <si>
    <t>21:0541:001750</t>
  </si>
  <si>
    <t>21:0086:001484</t>
  </si>
  <si>
    <t>21:0086:001484:0001:0001:00</t>
  </si>
  <si>
    <t>063O  :851265:9M:------:--</t>
  </si>
  <si>
    <t>21:0541:001751</t>
  </si>
  <si>
    <t>063O  :851266:00:------:--</t>
  </si>
  <si>
    <t>21:0541:001752</t>
  </si>
  <si>
    <t>21:0086:001485</t>
  </si>
  <si>
    <t>21:0086:001485:0001:0001:00</t>
  </si>
  <si>
    <t>063O  :851267:00:------:--</t>
  </si>
  <si>
    <t>21:0541:001753</t>
  </si>
  <si>
    <t>21:0086:001486</t>
  </si>
  <si>
    <t>21:0086:001486:0001:0001:00</t>
  </si>
  <si>
    <t>063O  :851268:00:------:--</t>
  </si>
  <si>
    <t>21:0541:001754</t>
  </si>
  <si>
    <t>21:0086:001487</t>
  </si>
  <si>
    <t>21:0086:001487:0001:0001:00</t>
  </si>
  <si>
    <t>063O  :851269:00:------:--</t>
  </si>
  <si>
    <t>21:0541:001755</t>
  </si>
  <si>
    <t>21:0086:001488</t>
  </si>
  <si>
    <t>21:0086:001488:0001:0001:00</t>
  </si>
  <si>
    <t>063O  :851270:00:------:--</t>
  </si>
  <si>
    <t>21:0541:001756</t>
  </si>
  <si>
    <t>21:0086:001489</t>
  </si>
  <si>
    <t>21:0086:001489:0001:0001:00</t>
  </si>
  <si>
    <t>063O  :851271:00:------:--</t>
  </si>
  <si>
    <t>21:0541:001757</t>
  </si>
  <si>
    <t>21:0086:001490</t>
  </si>
  <si>
    <t>21:0086:001490:0001:0001:00</t>
  </si>
  <si>
    <t>063O  :851272:00:------:--</t>
  </si>
  <si>
    <t>21:0541:001758</t>
  </si>
  <si>
    <t>21:0086:001491</t>
  </si>
  <si>
    <t>21:0086:001491:0001:0001:00</t>
  </si>
  <si>
    <t>063O  :851273:00:------:--</t>
  </si>
  <si>
    <t>21:0541:001759</t>
  </si>
  <si>
    <t>21:0086:001492</t>
  </si>
  <si>
    <t>21:0086:001492:0001:0001:00</t>
  </si>
  <si>
    <t>063O  :851274:00:------:--</t>
  </si>
  <si>
    <t>21:0541:001760</t>
  </si>
  <si>
    <t>21:0086:001493</t>
  </si>
  <si>
    <t>21:0086:001493:0001:0001:00</t>
  </si>
  <si>
    <t>063O  :851275:00:------:--</t>
  </si>
  <si>
    <t>21:0541:001761</t>
  </si>
  <si>
    <t>21:0086:001494</t>
  </si>
  <si>
    <t>21:0086:001494:0001:0001:00</t>
  </si>
  <si>
    <t>84.6</t>
  </si>
  <si>
    <t>063O  :851276:00:------:--</t>
  </si>
  <si>
    <t>21:0541:001762</t>
  </si>
  <si>
    <t>21:0086:001495</t>
  </si>
  <si>
    <t>21:0086:001495:0001:0001:00</t>
  </si>
  <si>
    <t>063O  :851277:00:------:--</t>
  </si>
  <si>
    <t>21:0541:001763</t>
  </si>
  <si>
    <t>21:0086:001496</t>
  </si>
  <si>
    <t>21:0086:001496:0001:0001:00</t>
  </si>
  <si>
    <t>063O  :851278:00:------:--</t>
  </si>
  <si>
    <t>21:0541:001764</t>
  </si>
  <si>
    <t>21:0086:001497</t>
  </si>
  <si>
    <t>21:0086:001497:0001:0001:00</t>
  </si>
  <si>
    <t>063O  :851279:00:------:--</t>
  </si>
  <si>
    <t>21:0541:001765</t>
  </si>
  <si>
    <t>21:0086:001498</t>
  </si>
  <si>
    <t>21:0086:001498:0001:0001:00</t>
  </si>
  <si>
    <t>063O  :851280:00:------:--</t>
  </si>
  <si>
    <t>21:0541:001766</t>
  </si>
  <si>
    <t>21:0086:001499</t>
  </si>
  <si>
    <t>21:0086:001499:0001:0001:00</t>
  </si>
  <si>
    <t>063O  :851281:80:851283:20</t>
  </si>
  <si>
    <t>21:0541:001767</t>
  </si>
  <si>
    <t>21:0086:001500</t>
  </si>
  <si>
    <t>21:0086:001500:0002:0001:02</t>
  </si>
  <si>
    <t>063O  :851282:10:------:--</t>
  </si>
  <si>
    <t>21:0541:001768</t>
  </si>
  <si>
    <t>21:0086:001500:0001:0001:00</t>
  </si>
  <si>
    <t>063O  :851283:20:851282:10</t>
  </si>
  <si>
    <t>21:0541:001769</t>
  </si>
  <si>
    <t>21:0086:001500:0002:0001:01</t>
  </si>
  <si>
    <t>063O  :851284:00:------:--</t>
  </si>
  <si>
    <t>21:0541:001770</t>
  </si>
  <si>
    <t>21:0086:001501</t>
  </si>
  <si>
    <t>21:0086:001501:0001:0001:00</t>
  </si>
  <si>
    <t>74.8</t>
  </si>
  <si>
    <t>063O  :851285:00:------:--</t>
  </si>
  <si>
    <t>21:0541:001771</t>
  </si>
  <si>
    <t>21:0086:001502</t>
  </si>
  <si>
    <t>21:0086:001502:0001:0001:00</t>
  </si>
  <si>
    <t>063O  :851286:00:------:--</t>
  </si>
  <si>
    <t>21:0541:001772</t>
  </si>
  <si>
    <t>21:0086:001503</t>
  </si>
  <si>
    <t>21:0086:001503:0001:0001:00</t>
  </si>
  <si>
    <t>14.5</t>
  </si>
  <si>
    <t>063O  :851287:00:------:--</t>
  </si>
  <si>
    <t>21:0541:001773</t>
  </si>
  <si>
    <t>21:0086:001504</t>
  </si>
  <si>
    <t>21:0086:001504:0001:0001:00</t>
  </si>
  <si>
    <t>063O  :851288:00:------:--</t>
  </si>
  <si>
    <t>21:0541:001774</t>
  </si>
  <si>
    <t>21:0086:001505</t>
  </si>
  <si>
    <t>21:0086:001505:0001:0001:00</t>
  </si>
  <si>
    <t>063O  :851289:00:------:--</t>
  </si>
  <si>
    <t>21:0541:001775</t>
  </si>
  <si>
    <t>21:0086:001506</t>
  </si>
  <si>
    <t>21:0086:001506:0001:0001:00</t>
  </si>
  <si>
    <t>74.2</t>
  </si>
  <si>
    <t>063O  :851290:00:------:--</t>
  </si>
  <si>
    <t>21:0541:001776</t>
  </si>
  <si>
    <t>21:0086:001507</t>
  </si>
  <si>
    <t>21:0086:001507:0001:0001:00</t>
  </si>
  <si>
    <t>063O  :851291:00:------:--</t>
  </si>
  <si>
    <t>21:0541:001777</t>
  </si>
  <si>
    <t>21:0086:001508</t>
  </si>
  <si>
    <t>21:0086:001508:0001:0001:00</t>
  </si>
  <si>
    <t>063O  :851292:00:------:--</t>
  </si>
  <si>
    <t>21:0541:001778</t>
  </si>
  <si>
    <t>21:0086:001509</t>
  </si>
  <si>
    <t>21:0086:001509:0001:0001:00</t>
  </si>
  <si>
    <t>063O  :851293:9P:------:--</t>
  </si>
  <si>
    <t>21:0541:001779</t>
  </si>
  <si>
    <t>063O  :851294:00:------:--</t>
  </si>
  <si>
    <t>21:0541:001780</t>
  </si>
  <si>
    <t>21:0086:001510</t>
  </si>
  <si>
    <t>21:0086:001510:0001:0001:00</t>
  </si>
  <si>
    <t>063O  :851295:00:------:--</t>
  </si>
  <si>
    <t>21:0541:001781</t>
  </si>
  <si>
    <t>21:0086:001511</t>
  </si>
  <si>
    <t>21:0086:001511:0001:0001:00</t>
  </si>
  <si>
    <t>063O  :851296:00:------:--</t>
  </si>
  <si>
    <t>21:0541:001782</t>
  </si>
  <si>
    <t>21:0086:001512</t>
  </si>
  <si>
    <t>21:0086:001512:0001:0001:00</t>
  </si>
  <si>
    <t>063O  :851297:00:------:--</t>
  </si>
  <si>
    <t>21:0541:001783</t>
  </si>
  <si>
    <t>21:0086:001513</t>
  </si>
  <si>
    <t>21:0086:001513:0001:0001:00</t>
  </si>
  <si>
    <t>063O  :851298:00:------:--</t>
  </si>
  <si>
    <t>21:0541:001784</t>
  </si>
  <si>
    <t>21:0086:001514</t>
  </si>
  <si>
    <t>21:0086:001514:0001:0001:00</t>
  </si>
  <si>
    <t>063O  :851299:00:------:--</t>
  </si>
  <si>
    <t>21:0541:001785</t>
  </si>
  <si>
    <t>21:0086:001515</t>
  </si>
  <si>
    <t>21:0086:001515:0001:0001:00</t>
  </si>
  <si>
    <t>063O  :851300:00:------:--</t>
  </si>
  <si>
    <t>21:0541:001786</t>
  </si>
  <si>
    <t>21:0086:001516</t>
  </si>
  <si>
    <t>21:0086:001516:0001:0001:00</t>
  </si>
  <si>
    <t>063O  :851301:80:851303:20</t>
  </si>
  <si>
    <t>21:0541:001787</t>
  </si>
  <si>
    <t>21:0086:001517</t>
  </si>
  <si>
    <t>21:0086:001517:0002:0001:02</t>
  </si>
  <si>
    <t>063O  :851302:10:------:--</t>
  </si>
  <si>
    <t>21:0541:001788</t>
  </si>
  <si>
    <t>21:0086:001517:0001:0001:00</t>
  </si>
  <si>
    <t>063O  :851303:20:851302:10</t>
  </si>
  <si>
    <t>21:0541:001789</t>
  </si>
  <si>
    <t>21:0086:001517:0002:0001:01</t>
  </si>
  <si>
    <t>063O  :851304:00:------:--</t>
  </si>
  <si>
    <t>21:0541:001790</t>
  </si>
  <si>
    <t>21:0086:001518</t>
  </si>
  <si>
    <t>21:0086:001518:0001:0001:00</t>
  </si>
  <si>
    <t>063O  :851305:00:------:--</t>
  </si>
  <si>
    <t>21:0541:001791</t>
  </si>
  <si>
    <t>21:0086:001519</t>
  </si>
  <si>
    <t>21:0086:001519:0001:0001:00</t>
  </si>
  <si>
    <t>063O  :851306:00:------:--</t>
  </si>
  <si>
    <t>21:0541:001792</t>
  </si>
  <si>
    <t>21:0086:001520</t>
  </si>
  <si>
    <t>21:0086:001520:0001:0001:00</t>
  </si>
  <si>
    <t>063O  :851307:00:------:--</t>
  </si>
  <si>
    <t>21:0541:001793</t>
  </si>
  <si>
    <t>21:0086:001521</t>
  </si>
  <si>
    <t>21:0086:001521:0001:0001:00</t>
  </si>
  <si>
    <t>0.33</t>
  </si>
  <si>
    <t>063O  :851308:9M:------:--</t>
  </si>
  <si>
    <t>21:0541:001794</t>
  </si>
  <si>
    <t>063O  :851309:00:------:--</t>
  </si>
  <si>
    <t>21:0541:001795</t>
  </si>
  <si>
    <t>21:0086:001522</t>
  </si>
  <si>
    <t>21:0086:001522:0001:0001:00</t>
  </si>
  <si>
    <t>063O  :851310:00:------:--</t>
  </si>
  <si>
    <t>21:0541:001796</t>
  </si>
  <si>
    <t>21:0086:001523</t>
  </si>
  <si>
    <t>21:0086:001523:0001:0001:00</t>
  </si>
  <si>
    <t>063O  :851311:00:------:--</t>
  </si>
  <si>
    <t>21:0541:001797</t>
  </si>
  <si>
    <t>21:0086:001524</t>
  </si>
  <si>
    <t>21:0086:001524:0001:0001:00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</si>
</sst>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7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 t="shared" ref="C2:C65" si="0">HYPERLINK("http://geochem.nrcan.gc.ca/cdogs/content/bdl/bdl210541_e.htm", "21:0541")</f>
        <v>21:0541</v>
      </c>
      <c r="D2" s="1" t="str">
        <f t="shared" ref="D2:D20" si="1">HYPERLINK("http://geochem.nrcan.gc.ca/cdogs/content/svy/svy210086_e.htm", "21:0086")</f>
        <v>21:0086</v>
      </c>
      <c r="E2" t="s">
        <v>33</v>
      </c>
      <c r="F2" t="s">
        <v>34</v>
      </c>
      <c r="H2">
        <v>54.640636999999998</v>
      </c>
      <c r="I2">
        <v>-101.6957951</v>
      </c>
      <c r="J2" s="1" t="str">
        <f t="shared" ref="J2:J20" si="2">HYPERLINK("http://geochem.nrcan.gc.ca/cdogs/content/kwd/kwd020027_e.htm", "NGR lake sediment grab sample")</f>
        <v>NGR lake sediment grab sample</v>
      </c>
      <c r="K2" s="1" t="str">
        <f t="shared" ref="K2:K20" si="3">HYPERLINK("http://geochem.nrcan.gc.ca/cdogs/content/kwd/kwd080006_e.htm", "&lt;177 micron (NGR)")</f>
        <v>&lt;177 micron (NGR)</v>
      </c>
      <c r="L2">
        <v>1</v>
      </c>
      <c r="M2" t="s">
        <v>35</v>
      </c>
      <c r="N2">
        <v>1</v>
      </c>
      <c r="O2" t="s">
        <v>36</v>
      </c>
      <c r="P2" t="s">
        <v>37</v>
      </c>
      <c r="Q2" t="s">
        <v>38</v>
      </c>
      <c r="R2" t="s">
        <v>39</v>
      </c>
      <c r="S2" t="s">
        <v>38</v>
      </c>
      <c r="T2" t="s">
        <v>40</v>
      </c>
      <c r="U2" t="s">
        <v>41</v>
      </c>
      <c r="V2" t="s">
        <v>42</v>
      </c>
      <c r="W2" t="s">
        <v>43</v>
      </c>
      <c r="X2" t="s">
        <v>44</v>
      </c>
      <c r="Y2" t="s">
        <v>45</v>
      </c>
      <c r="Z2" t="s">
        <v>46</v>
      </c>
      <c r="AA2" t="s">
        <v>47</v>
      </c>
      <c r="AB2" t="s">
        <v>48</v>
      </c>
      <c r="AC2" t="s">
        <v>49</v>
      </c>
      <c r="AD2" t="s">
        <v>50</v>
      </c>
      <c r="AE2" t="s">
        <v>43</v>
      </c>
    </row>
    <row r="3" spans="1:31" x14ac:dyDescent="0.3">
      <c r="A3" t="s">
        <v>51</v>
      </c>
      <c r="B3" t="s">
        <v>52</v>
      </c>
      <c r="C3" s="1" t="str">
        <f t="shared" si="0"/>
        <v>21:0541</v>
      </c>
      <c r="D3" s="1" t="str">
        <f t="shared" si="1"/>
        <v>21:0086</v>
      </c>
      <c r="E3" t="s">
        <v>53</v>
      </c>
      <c r="F3" t="s">
        <v>54</v>
      </c>
      <c r="H3">
        <v>54.649222100000003</v>
      </c>
      <c r="I3">
        <v>-101.7651953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55</v>
      </c>
      <c r="N3">
        <v>2</v>
      </c>
      <c r="O3" t="s">
        <v>56</v>
      </c>
      <c r="P3" t="s">
        <v>57</v>
      </c>
      <c r="Q3" t="s">
        <v>58</v>
      </c>
      <c r="R3" t="s">
        <v>59</v>
      </c>
      <c r="S3" t="s">
        <v>60</v>
      </c>
      <c r="T3" t="s">
        <v>40</v>
      </c>
      <c r="U3" t="s">
        <v>61</v>
      </c>
      <c r="V3" t="s">
        <v>62</v>
      </c>
      <c r="W3" t="s">
        <v>43</v>
      </c>
      <c r="X3" t="s">
        <v>63</v>
      </c>
      <c r="Y3" t="s">
        <v>64</v>
      </c>
      <c r="Z3" t="s">
        <v>65</v>
      </c>
      <c r="AA3" t="s">
        <v>66</v>
      </c>
      <c r="AB3" t="s">
        <v>67</v>
      </c>
      <c r="AC3" t="s">
        <v>68</v>
      </c>
      <c r="AD3" t="s">
        <v>69</v>
      </c>
      <c r="AE3" t="s">
        <v>70</v>
      </c>
    </row>
    <row r="4" spans="1:31" x14ac:dyDescent="0.3">
      <c r="A4" t="s">
        <v>71</v>
      </c>
      <c r="B4" t="s">
        <v>72</v>
      </c>
      <c r="C4" s="1" t="str">
        <f t="shared" si="0"/>
        <v>21:0541</v>
      </c>
      <c r="D4" s="1" t="str">
        <f t="shared" si="1"/>
        <v>21:0086</v>
      </c>
      <c r="E4" t="s">
        <v>33</v>
      </c>
      <c r="F4" t="s">
        <v>73</v>
      </c>
      <c r="H4">
        <v>54.640636999999998</v>
      </c>
      <c r="I4">
        <v>-101.6957951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74</v>
      </c>
      <c r="N4">
        <v>3</v>
      </c>
      <c r="O4" t="s">
        <v>75</v>
      </c>
      <c r="P4" t="s">
        <v>76</v>
      </c>
      <c r="Q4" t="s">
        <v>58</v>
      </c>
      <c r="R4" t="s">
        <v>77</v>
      </c>
      <c r="S4" t="s">
        <v>60</v>
      </c>
      <c r="T4" t="s">
        <v>40</v>
      </c>
      <c r="U4" t="s">
        <v>78</v>
      </c>
      <c r="V4" t="s">
        <v>79</v>
      </c>
      <c r="W4" t="s">
        <v>80</v>
      </c>
      <c r="X4" t="s">
        <v>67</v>
      </c>
      <c r="Y4" t="s">
        <v>64</v>
      </c>
      <c r="Z4" t="s">
        <v>81</v>
      </c>
      <c r="AA4" t="s">
        <v>82</v>
      </c>
      <c r="AB4" t="s">
        <v>83</v>
      </c>
      <c r="AC4" t="s">
        <v>84</v>
      </c>
      <c r="AD4" t="s">
        <v>85</v>
      </c>
      <c r="AE4" t="s">
        <v>86</v>
      </c>
    </row>
    <row r="5" spans="1:31" x14ac:dyDescent="0.3">
      <c r="A5" t="s">
        <v>87</v>
      </c>
      <c r="B5" t="s">
        <v>88</v>
      </c>
      <c r="C5" s="1" t="str">
        <f t="shared" si="0"/>
        <v>21:0541</v>
      </c>
      <c r="D5" s="1" t="str">
        <f t="shared" si="1"/>
        <v>21:0086</v>
      </c>
      <c r="E5" t="s">
        <v>33</v>
      </c>
      <c r="F5" t="s">
        <v>89</v>
      </c>
      <c r="H5">
        <v>54.640636999999998</v>
      </c>
      <c r="I5">
        <v>-101.6957951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90</v>
      </c>
      <c r="N5">
        <v>4</v>
      </c>
      <c r="O5" t="s">
        <v>91</v>
      </c>
      <c r="P5" t="s">
        <v>37</v>
      </c>
      <c r="Q5" t="s">
        <v>92</v>
      </c>
      <c r="R5" t="s">
        <v>39</v>
      </c>
      <c r="S5" t="s">
        <v>93</v>
      </c>
      <c r="T5" t="s">
        <v>40</v>
      </c>
      <c r="U5" t="s">
        <v>94</v>
      </c>
      <c r="V5" t="s">
        <v>95</v>
      </c>
      <c r="W5" t="s">
        <v>43</v>
      </c>
      <c r="X5" t="s">
        <v>96</v>
      </c>
      <c r="Y5" t="s">
        <v>45</v>
      </c>
      <c r="Z5" t="s">
        <v>47</v>
      </c>
      <c r="AA5" t="s">
        <v>97</v>
      </c>
      <c r="AB5" t="s">
        <v>58</v>
      </c>
      <c r="AC5" t="s">
        <v>98</v>
      </c>
      <c r="AD5" t="s">
        <v>85</v>
      </c>
      <c r="AE5" t="s">
        <v>99</v>
      </c>
    </row>
    <row r="6" spans="1:31" x14ac:dyDescent="0.3">
      <c r="A6" t="s">
        <v>100</v>
      </c>
      <c r="B6" t="s">
        <v>101</v>
      </c>
      <c r="C6" s="1" t="str">
        <f t="shared" si="0"/>
        <v>21:0541</v>
      </c>
      <c r="D6" s="1" t="str">
        <f t="shared" si="1"/>
        <v>21:0086</v>
      </c>
      <c r="E6" t="s">
        <v>102</v>
      </c>
      <c r="F6" t="s">
        <v>103</v>
      </c>
      <c r="H6">
        <v>54.616434400000003</v>
      </c>
      <c r="I6">
        <v>-101.73230049999999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104</v>
      </c>
      <c r="N6">
        <v>5</v>
      </c>
      <c r="O6" t="s">
        <v>105</v>
      </c>
      <c r="P6" t="s">
        <v>106</v>
      </c>
      <c r="Q6" t="s">
        <v>107</v>
      </c>
      <c r="R6" t="s">
        <v>39</v>
      </c>
      <c r="S6" t="s">
        <v>107</v>
      </c>
      <c r="T6" t="s">
        <v>40</v>
      </c>
      <c r="U6" t="s">
        <v>108</v>
      </c>
      <c r="V6" t="s">
        <v>109</v>
      </c>
      <c r="W6" t="s">
        <v>110</v>
      </c>
      <c r="X6" t="s">
        <v>111</v>
      </c>
      <c r="Y6" t="s">
        <v>45</v>
      </c>
      <c r="Z6" t="s">
        <v>46</v>
      </c>
      <c r="AA6" t="s">
        <v>112</v>
      </c>
      <c r="AB6" t="s">
        <v>82</v>
      </c>
      <c r="AC6" t="s">
        <v>113</v>
      </c>
      <c r="AD6" t="s">
        <v>114</v>
      </c>
      <c r="AE6" t="s">
        <v>80</v>
      </c>
    </row>
    <row r="7" spans="1:31" x14ac:dyDescent="0.3">
      <c r="A7" t="s">
        <v>115</v>
      </c>
      <c r="B7" t="s">
        <v>116</v>
      </c>
      <c r="C7" s="1" t="str">
        <f t="shared" si="0"/>
        <v>21:0541</v>
      </c>
      <c r="D7" s="1" t="str">
        <f t="shared" si="1"/>
        <v>21:0086</v>
      </c>
      <c r="E7" t="s">
        <v>117</v>
      </c>
      <c r="F7" t="s">
        <v>118</v>
      </c>
      <c r="H7">
        <v>54.601114199999998</v>
      </c>
      <c r="I7">
        <v>-101.71233700000001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119</v>
      </c>
      <c r="N7">
        <v>6</v>
      </c>
      <c r="O7" t="s">
        <v>120</v>
      </c>
      <c r="P7" t="s">
        <v>97</v>
      </c>
      <c r="Q7" t="s">
        <v>121</v>
      </c>
      <c r="R7" t="s">
        <v>122</v>
      </c>
      <c r="S7" t="s">
        <v>123</v>
      </c>
      <c r="T7" t="s">
        <v>40</v>
      </c>
      <c r="U7" t="s">
        <v>124</v>
      </c>
      <c r="V7" t="s">
        <v>125</v>
      </c>
      <c r="W7" t="s">
        <v>110</v>
      </c>
      <c r="X7" t="s">
        <v>126</v>
      </c>
      <c r="Y7" t="s">
        <v>45</v>
      </c>
      <c r="Z7" t="s">
        <v>127</v>
      </c>
      <c r="AA7" t="s">
        <v>128</v>
      </c>
      <c r="AB7" t="s">
        <v>129</v>
      </c>
      <c r="AC7" t="s">
        <v>130</v>
      </c>
      <c r="AD7" t="s">
        <v>131</v>
      </c>
      <c r="AE7" t="s">
        <v>132</v>
      </c>
    </row>
    <row r="8" spans="1:31" x14ac:dyDescent="0.3">
      <c r="A8" t="s">
        <v>133</v>
      </c>
      <c r="B8" t="s">
        <v>134</v>
      </c>
      <c r="C8" s="1" t="str">
        <f t="shared" si="0"/>
        <v>21:0541</v>
      </c>
      <c r="D8" s="1" t="str">
        <f t="shared" si="1"/>
        <v>21:0086</v>
      </c>
      <c r="E8" t="s">
        <v>135</v>
      </c>
      <c r="F8" t="s">
        <v>136</v>
      </c>
      <c r="H8">
        <v>54.576503899999999</v>
      </c>
      <c r="I8">
        <v>-101.734054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137</v>
      </c>
      <c r="N8">
        <v>7</v>
      </c>
      <c r="O8" t="s">
        <v>138</v>
      </c>
      <c r="P8" t="s">
        <v>139</v>
      </c>
      <c r="Q8" t="s">
        <v>121</v>
      </c>
      <c r="R8" t="s">
        <v>140</v>
      </c>
      <c r="S8" t="s">
        <v>141</v>
      </c>
      <c r="T8" t="s">
        <v>40</v>
      </c>
      <c r="U8" t="s">
        <v>142</v>
      </c>
      <c r="V8" t="s">
        <v>143</v>
      </c>
      <c r="W8" t="s">
        <v>110</v>
      </c>
      <c r="X8" t="s">
        <v>68</v>
      </c>
      <c r="Y8" t="s">
        <v>45</v>
      </c>
      <c r="Z8" t="s">
        <v>144</v>
      </c>
      <c r="AA8" t="s">
        <v>47</v>
      </c>
      <c r="AB8" t="s">
        <v>145</v>
      </c>
      <c r="AC8" t="s">
        <v>42</v>
      </c>
      <c r="AD8" t="s">
        <v>146</v>
      </c>
      <c r="AE8" t="s">
        <v>132</v>
      </c>
    </row>
    <row r="9" spans="1:31" x14ac:dyDescent="0.3">
      <c r="A9" t="s">
        <v>147</v>
      </c>
      <c r="B9" t="s">
        <v>148</v>
      </c>
      <c r="C9" s="1" t="str">
        <f t="shared" si="0"/>
        <v>21:0541</v>
      </c>
      <c r="D9" s="1" t="str">
        <f t="shared" si="1"/>
        <v>21:0086</v>
      </c>
      <c r="E9" t="s">
        <v>149</v>
      </c>
      <c r="F9" t="s">
        <v>150</v>
      </c>
      <c r="H9">
        <v>54.562914800000001</v>
      </c>
      <c r="I9">
        <v>-101.6909584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151</v>
      </c>
      <c r="N9">
        <v>8</v>
      </c>
      <c r="O9" t="s">
        <v>82</v>
      </c>
      <c r="P9" t="s">
        <v>128</v>
      </c>
      <c r="Q9" t="s">
        <v>152</v>
      </c>
      <c r="R9" t="s">
        <v>93</v>
      </c>
      <c r="S9" t="s">
        <v>58</v>
      </c>
      <c r="T9" t="s">
        <v>40</v>
      </c>
      <c r="U9" t="s">
        <v>124</v>
      </c>
      <c r="V9" t="s">
        <v>153</v>
      </c>
      <c r="W9" t="s">
        <v>43</v>
      </c>
      <c r="X9" t="s">
        <v>154</v>
      </c>
      <c r="Y9" t="s">
        <v>121</v>
      </c>
      <c r="Z9" t="s">
        <v>127</v>
      </c>
      <c r="AA9" t="s">
        <v>155</v>
      </c>
      <c r="AB9" t="s">
        <v>156</v>
      </c>
      <c r="AC9" t="s">
        <v>157</v>
      </c>
      <c r="AD9" t="s">
        <v>36</v>
      </c>
      <c r="AE9" t="s">
        <v>110</v>
      </c>
    </row>
    <row r="10" spans="1:31" x14ac:dyDescent="0.3">
      <c r="A10" t="s">
        <v>158</v>
      </c>
      <c r="B10" t="s">
        <v>159</v>
      </c>
      <c r="C10" s="1" t="str">
        <f t="shared" si="0"/>
        <v>21:0541</v>
      </c>
      <c r="D10" s="1" t="str">
        <f t="shared" si="1"/>
        <v>21:0086</v>
      </c>
      <c r="E10" t="s">
        <v>160</v>
      </c>
      <c r="F10" t="s">
        <v>161</v>
      </c>
      <c r="H10">
        <v>54.593046299999997</v>
      </c>
      <c r="I10">
        <v>-101.63025930000001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162</v>
      </c>
      <c r="N10">
        <v>9</v>
      </c>
      <c r="O10" t="s">
        <v>163</v>
      </c>
      <c r="P10" t="s">
        <v>164</v>
      </c>
      <c r="Q10" t="s">
        <v>38</v>
      </c>
      <c r="R10" t="s">
        <v>165</v>
      </c>
      <c r="S10" t="s">
        <v>166</v>
      </c>
      <c r="T10" t="s">
        <v>40</v>
      </c>
      <c r="U10" t="s">
        <v>167</v>
      </c>
      <c r="V10" t="s">
        <v>168</v>
      </c>
      <c r="W10" t="s">
        <v>43</v>
      </c>
      <c r="X10" t="s">
        <v>169</v>
      </c>
      <c r="Y10" t="s">
        <v>45</v>
      </c>
      <c r="Z10" t="s">
        <v>155</v>
      </c>
      <c r="AA10" t="s">
        <v>170</v>
      </c>
      <c r="AB10" t="s">
        <v>171</v>
      </c>
      <c r="AC10" t="s">
        <v>62</v>
      </c>
      <c r="AD10" t="s">
        <v>172</v>
      </c>
      <c r="AE10" t="s">
        <v>43</v>
      </c>
    </row>
    <row r="11" spans="1:31" x14ac:dyDescent="0.3">
      <c r="A11" t="s">
        <v>173</v>
      </c>
      <c r="B11" t="s">
        <v>174</v>
      </c>
      <c r="C11" s="1" t="str">
        <f t="shared" si="0"/>
        <v>21:0541</v>
      </c>
      <c r="D11" s="1" t="str">
        <f t="shared" si="1"/>
        <v>21:0086</v>
      </c>
      <c r="E11" t="s">
        <v>175</v>
      </c>
      <c r="F11" t="s">
        <v>176</v>
      </c>
      <c r="H11">
        <v>54.589041000000002</v>
      </c>
      <c r="I11">
        <v>-101.56815810000001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177</v>
      </c>
      <c r="N11">
        <v>10</v>
      </c>
      <c r="O11" t="s">
        <v>178</v>
      </c>
      <c r="P11" t="s">
        <v>77</v>
      </c>
      <c r="Q11" t="s">
        <v>179</v>
      </c>
      <c r="R11" t="s">
        <v>59</v>
      </c>
      <c r="S11" t="s">
        <v>180</v>
      </c>
      <c r="T11" t="s">
        <v>40</v>
      </c>
      <c r="U11" t="s">
        <v>181</v>
      </c>
      <c r="V11" t="s">
        <v>62</v>
      </c>
      <c r="W11" t="s">
        <v>132</v>
      </c>
      <c r="X11" t="s">
        <v>68</v>
      </c>
      <c r="Y11" t="s">
        <v>152</v>
      </c>
      <c r="Z11" t="s">
        <v>182</v>
      </c>
      <c r="AA11" t="s">
        <v>47</v>
      </c>
      <c r="AB11" t="s">
        <v>93</v>
      </c>
      <c r="AC11" t="s">
        <v>62</v>
      </c>
      <c r="AD11" t="s">
        <v>69</v>
      </c>
      <c r="AE11" t="s">
        <v>110</v>
      </c>
    </row>
    <row r="12" spans="1:31" x14ac:dyDescent="0.3">
      <c r="A12" t="s">
        <v>183</v>
      </c>
      <c r="B12" t="s">
        <v>184</v>
      </c>
      <c r="C12" s="1" t="str">
        <f t="shared" si="0"/>
        <v>21:0541</v>
      </c>
      <c r="D12" s="1" t="str">
        <f t="shared" si="1"/>
        <v>21:0086</v>
      </c>
      <c r="E12" t="s">
        <v>185</v>
      </c>
      <c r="F12" t="s">
        <v>186</v>
      </c>
      <c r="H12">
        <v>54.609146000000003</v>
      </c>
      <c r="I12">
        <v>-101.5590941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187</v>
      </c>
      <c r="N12">
        <v>11</v>
      </c>
      <c r="O12" t="s">
        <v>75</v>
      </c>
      <c r="P12" t="s">
        <v>188</v>
      </c>
      <c r="Q12" t="s">
        <v>189</v>
      </c>
      <c r="R12" t="s">
        <v>190</v>
      </c>
      <c r="S12" t="s">
        <v>179</v>
      </c>
      <c r="T12" t="s">
        <v>40</v>
      </c>
      <c r="U12" t="s">
        <v>191</v>
      </c>
      <c r="V12" t="s">
        <v>45</v>
      </c>
      <c r="W12" t="s">
        <v>110</v>
      </c>
      <c r="X12" t="s">
        <v>192</v>
      </c>
      <c r="Y12" t="s">
        <v>45</v>
      </c>
      <c r="Z12" t="s">
        <v>46</v>
      </c>
      <c r="AA12" t="s">
        <v>193</v>
      </c>
      <c r="AB12" t="s">
        <v>194</v>
      </c>
      <c r="AC12" t="s">
        <v>62</v>
      </c>
      <c r="AD12" t="s">
        <v>195</v>
      </c>
      <c r="AE12" t="s">
        <v>132</v>
      </c>
    </row>
    <row r="13" spans="1:31" x14ac:dyDescent="0.3">
      <c r="A13" t="s">
        <v>196</v>
      </c>
      <c r="B13" t="s">
        <v>197</v>
      </c>
      <c r="C13" s="1" t="str">
        <f t="shared" si="0"/>
        <v>21:0541</v>
      </c>
      <c r="D13" s="1" t="str">
        <f t="shared" si="1"/>
        <v>21:0086</v>
      </c>
      <c r="E13" t="s">
        <v>198</v>
      </c>
      <c r="F13" t="s">
        <v>199</v>
      </c>
      <c r="H13">
        <v>54.595096699999999</v>
      </c>
      <c r="I13">
        <v>-101.47958130000001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200</v>
      </c>
      <c r="N13">
        <v>12</v>
      </c>
      <c r="O13" t="s">
        <v>201</v>
      </c>
      <c r="P13" t="s">
        <v>202</v>
      </c>
      <c r="Q13" t="s">
        <v>107</v>
      </c>
      <c r="R13" t="s">
        <v>180</v>
      </c>
      <c r="S13" t="s">
        <v>121</v>
      </c>
      <c r="T13" t="s">
        <v>132</v>
      </c>
      <c r="U13" t="s">
        <v>203</v>
      </c>
      <c r="V13" t="s">
        <v>204</v>
      </c>
      <c r="W13" t="s">
        <v>43</v>
      </c>
      <c r="X13" t="s">
        <v>42</v>
      </c>
      <c r="Y13" t="s">
        <v>189</v>
      </c>
      <c r="Z13" t="s">
        <v>205</v>
      </c>
      <c r="AA13" t="s">
        <v>112</v>
      </c>
      <c r="AB13" t="s">
        <v>206</v>
      </c>
      <c r="AC13" t="s">
        <v>70</v>
      </c>
      <c r="AD13" t="s">
        <v>207</v>
      </c>
      <c r="AE13" t="s">
        <v>132</v>
      </c>
    </row>
    <row r="14" spans="1:31" x14ac:dyDescent="0.3">
      <c r="A14" t="s">
        <v>208</v>
      </c>
      <c r="B14" t="s">
        <v>209</v>
      </c>
      <c r="C14" s="1" t="str">
        <f t="shared" si="0"/>
        <v>21:0541</v>
      </c>
      <c r="D14" s="1" t="str">
        <f t="shared" si="1"/>
        <v>21:0086</v>
      </c>
      <c r="E14" t="s">
        <v>210</v>
      </c>
      <c r="F14" t="s">
        <v>211</v>
      </c>
      <c r="H14">
        <v>54.554262100000003</v>
      </c>
      <c r="I14">
        <v>-101.4354683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212</v>
      </c>
      <c r="N14">
        <v>13</v>
      </c>
      <c r="O14" t="s">
        <v>213</v>
      </c>
      <c r="P14" t="s">
        <v>179</v>
      </c>
      <c r="Q14" t="s">
        <v>152</v>
      </c>
      <c r="R14" t="s">
        <v>141</v>
      </c>
      <c r="S14" t="s">
        <v>45</v>
      </c>
      <c r="T14" t="s">
        <v>40</v>
      </c>
      <c r="U14" t="s">
        <v>214</v>
      </c>
      <c r="V14" t="s">
        <v>215</v>
      </c>
      <c r="W14" t="s">
        <v>110</v>
      </c>
      <c r="X14" t="s">
        <v>192</v>
      </c>
      <c r="Y14" t="s">
        <v>64</v>
      </c>
      <c r="Z14" t="s">
        <v>179</v>
      </c>
      <c r="AA14" t="s">
        <v>216</v>
      </c>
      <c r="AB14" t="s">
        <v>217</v>
      </c>
      <c r="AC14" t="s">
        <v>218</v>
      </c>
      <c r="AD14" t="s">
        <v>46</v>
      </c>
      <c r="AE14" t="s">
        <v>40</v>
      </c>
    </row>
    <row r="15" spans="1:31" x14ac:dyDescent="0.3">
      <c r="A15" t="s">
        <v>219</v>
      </c>
      <c r="B15" t="s">
        <v>220</v>
      </c>
      <c r="C15" s="1" t="str">
        <f t="shared" si="0"/>
        <v>21:0541</v>
      </c>
      <c r="D15" s="1" t="str">
        <f t="shared" si="1"/>
        <v>21:0086</v>
      </c>
      <c r="E15" t="s">
        <v>221</v>
      </c>
      <c r="F15" t="s">
        <v>222</v>
      </c>
      <c r="H15">
        <v>54.574885700000003</v>
      </c>
      <c r="I15">
        <v>-101.4030576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223</v>
      </c>
      <c r="N15">
        <v>14</v>
      </c>
      <c r="O15" t="s">
        <v>201</v>
      </c>
      <c r="P15" t="s">
        <v>224</v>
      </c>
      <c r="Q15" t="s">
        <v>189</v>
      </c>
      <c r="R15" t="s">
        <v>225</v>
      </c>
      <c r="S15" t="s">
        <v>107</v>
      </c>
      <c r="T15" t="s">
        <v>40</v>
      </c>
      <c r="U15" t="s">
        <v>226</v>
      </c>
      <c r="V15" t="s">
        <v>143</v>
      </c>
      <c r="W15" t="s">
        <v>110</v>
      </c>
      <c r="X15" t="s">
        <v>68</v>
      </c>
      <c r="Y15" t="s">
        <v>152</v>
      </c>
      <c r="Z15" t="s">
        <v>77</v>
      </c>
      <c r="AA15" t="s">
        <v>66</v>
      </c>
      <c r="AB15" t="s">
        <v>227</v>
      </c>
      <c r="AC15" t="s">
        <v>228</v>
      </c>
      <c r="AD15" t="s">
        <v>229</v>
      </c>
      <c r="AE15" t="s">
        <v>132</v>
      </c>
    </row>
    <row r="16" spans="1:31" x14ac:dyDescent="0.3">
      <c r="A16" t="s">
        <v>230</v>
      </c>
      <c r="B16" t="s">
        <v>231</v>
      </c>
      <c r="C16" s="1" t="str">
        <f t="shared" si="0"/>
        <v>21:0541</v>
      </c>
      <c r="D16" s="1" t="str">
        <f t="shared" si="1"/>
        <v>21:0086</v>
      </c>
      <c r="E16" t="s">
        <v>232</v>
      </c>
      <c r="F16" t="s">
        <v>233</v>
      </c>
      <c r="H16">
        <v>54.550683800000002</v>
      </c>
      <c r="I16">
        <v>-101.35607659999999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234</v>
      </c>
      <c r="N16">
        <v>15</v>
      </c>
      <c r="O16" t="s">
        <v>235</v>
      </c>
      <c r="P16" t="s">
        <v>140</v>
      </c>
      <c r="Q16" t="s">
        <v>179</v>
      </c>
      <c r="R16" t="s">
        <v>236</v>
      </c>
      <c r="S16" t="s">
        <v>179</v>
      </c>
      <c r="T16" t="s">
        <v>40</v>
      </c>
      <c r="U16" t="s">
        <v>237</v>
      </c>
      <c r="V16" t="s">
        <v>228</v>
      </c>
      <c r="W16" t="s">
        <v>110</v>
      </c>
      <c r="X16" t="s">
        <v>126</v>
      </c>
      <c r="Y16" t="s">
        <v>45</v>
      </c>
      <c r="Z16" t="s">
        <v>46</v>
      </c>
      <c r="AA16" t="s">
        <v>128</v>
      </c>
      <c r="AB16" t="s">
        <v>238</v>
      </c>
      <c r="AC16" t="s">
        <v>64</v>
      </c>
      <c r="AD16" t="s">
        <v>85</v>
      </c>
      <c r="AE16" t="s">
        <v>132</v>
      </c>
    </row>
    <row r="17" spans="1:31" x14ac:dyDescent="0.3">
      <c r="A17" t="s">
        <v>239</v>
      </c>
      <c r="B17" t="s">
        <v>240</v>
      </c>
      <c r="C17" s="1" t="str">
        <f t="shared" si="0"/>
        <v>21:0541</v>
      </c>
      <c r="D17" s="1" t="str">
        <f t="shared" si="1"/>
        <v>21:0086</v>
      </c>
      <c r="E17" t="s">
        <v>241</v>
      </c>
      <c r="F17" t="s">
        <v>242</v>
      </c>
      <c r="H17">
        <v>54.576936099999998</v>
      </c>
      <c r="I17">
        <v>-101.3266734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243</v>
      </c>
      <c r="N17">
        <v>16</v>
      </c>
      <c r="O17" t="s">
        <v>244</v>
      </c>
      <c r="P17" t="s">
        <v>140</v>
      </c>
      <c r="Q17" t="s">
        <v>58</v>
      </c>
      <c r="R17" t="s">
        <v>39</v>
      </c>
      <c r="S17" t="s">
        <v>166</v>
      </c>
      <c r="T17" t="s">
        <v>132</v>
      </c>
      <c r="U17" t="s">
        <v>237</v>
      </c>
      <c r="V17" t="s">
        <v>168</v>
      </c>
      <c r="W17" t="s">
        <v>80</v>
      </c>
      <c r="X17" t="s">
        <v>126</v>
      </c>
      <c r="Y17" t="s">
        <v>45</v>
      </c>
      <c r="Z17" t="s">
        <v>46</v>
      </c>
      <c r="AA17" t="s">
        <v>245</v>
      </c>
      <c r="AB17" t="s">
        <v>246</v>
      </c>
      <c r="AC17" t="s">
        <v>79</v>
      </c>
      <c r="AD17" t="s">
        <v>146</v>
      </c>
      <c r="AE17" t="s">
        <v>132</v>
      </c>
    </row>
    <row r="18" spans="1:31" x14ac:dyDescent="0.3">
      <c r="A18" t="s">
        <v>247</v>
      </c>
      <c r="B18" t="s">
        <v>248</v>
      </c>
      <c r="C18" s="1" t="str">
        <f t="shared" si="0"/>
        <v>21:0541</v>
      </c>
      <c r="D18" s="1" t="str">
        <f t="shared" si="1"/>
        <v>21:0086</v>
      </c>
      <c r="E18" t="s">
        <v>249</v>
      </c>
      <c r="F18" t="s">
        <v>250</v>
      </c>
      <c r="H18">
        <v>54.575174799999999</v>
      </c>
      <c r="I18">
        <v>-101.2779721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251</v>
      </c>
      <c r="N18">
        <v>17</v>
      </c>
      <c r="O18" t="s">
        <v>207</v>
      </c>
      <c r="P18" t="s">
        <v>164</v>
      </c>
      <c r="Q18" t="s">
        <v>166</v>
      </c>
      <c r="R18" t="s">
        <v>202</v>
      </c>
      <c r="S18" t="s">
        <v>180</v>
      </c>
      <c r="T18" t="s">
        <v>132</v>
      </c>
      <c r="U18" t="s">
        <v>146</v>
      </c>
      <c r="V18" t="s">
        <v>126</v>
      </c>
      <c r="W18" t="s">
        <v>110</v>
      </c>
      <c r="X18" t="s">
        <v>126</v>
      </c>
      <c r="Y18" t="s">
        <v>45</v>
      </c>
      <c r="Z18" t="s">
        <v>193</v>
      </c>
      <c r="AA18" t="s">
        <v>193</v>
      </c>
      <c r="AB18" t="s">
        <v>252</v>
      </c>
      <c r="AC18" t="s">
        <v>253</v>
      </c>
      <c r="AD18" t="s">
        <v>50</v>
      </c>
      <c r="AE18" t="s">
        <v>132</v>
      </c>
    </row>
    <row r="19" spans="1:31" x14ac:dyDescent="0.3">
      <c r="A19" t="s">
        <v>254</v>
      </c>
      <c r="B19" t="s">
        <v>255</v>
      </c>
      <c r="C19" s="1" t="str">
        <f t="shared" si="0"/>
        <v>21:0541</v>
      </c>
      <c r="D19" s="1" t="str">
        <f t="shared" si="1"/>
        <v>21:0086</v>
      </c>
      <c r="E19" t="s">
        <v>256</v>
      </c>
      <c r="F19" t="s">
        <v>257</v>
      </c>
      <c r="H19">
        <v>54.557142399999996</v>
      </c>
      <c r="I19">
        <v>-101.25732499999999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258</v>
      </c>
      <c r="N19">
        <v>18</v>
      </c>
      <c r="O19" t="s">
        <v>112</v>
      </c>
      <c r="P19" t="s">
        <v>122</v>
      </c>
      <c r="Q19" t="s">
        <v>189</v>
      </c>
      <c r="R19" t="s">
        <v>259</v>
      </c>
      <c r="S19" t="s">
        <v>58</v>
      </c>
      <c r="T19" t="s">
        <v>40</v>
      </c>
      <c r="U19" t="s">
        <v>260</v>
      </c>
      <c r="V19" t="s">
        <v>261</v>
      </c>
      <c r="W19" t="s">
        <v>80</v>
      </c>
      <c r="X19" t="s">
        <v>192</v>
      </c>
      <c r="Y19" t="s">
        <v>45</v>
      </c>
      <c r="Z19" t="s">
        <v>140</v>
      </c>
      <c r="AA19" t="s">
        <v>262</v>
      </c>
      <c r="AB19" t="s">
        <v>263</v>
      </c>
      <c r="AC19" t="s">
        <v>64</v>
      </c>
      <c r="AD19" t="s">
        <v>264</v>
      </c>
      <c r="AE19" t="s">
        <v>132</v>
      </c>
    </row>
    <row r="20" spans="1:31" x14ac:dyDescent="0.3">
      <c r="A20" t="s">
        <v>265</v>
      </c>
      <c r="B20" t="s">
        <v>266</v>
      </c>
      <c r="C20" s="1" t="str">
        <f t="shared" si="0"/>
        <v>21:0541</v>
      </c>
      <c r="D20" s="1" t="str">
        <f t="shared" si="1"/>
        <v>21:0086</v>
      </c>
      <c r="E20" t="s">
        <v>267</v>
      </c>
      <c r="F20" t="s">
        <v>268</v>
      </c>
      <c r="H20">
        <v>54.557636299999999</v>
      </c>
      <c r="I20">
        <v>-101.2101183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269</v>
      </c>
      <c r="N20">
        <v>19</v>
      </c>
      <c r="O20" t="s">
        <v>270</v>
      </c>
      <c r="P20" t="s">
        <v>205</v>
      </c>
      <c r="Q20" t="s">
        <v>44</v>
      </c>
      <c r="R20" t="s">
        <v>271</v>
      </c>
      <c r="S20" t="s">
        <v>123</v>
      </c>
      <c r="T20" t="s">
        <v>132</v>
      </c>
      <c r="U20" t="s">
        <v>272</v>
      </c>
      <c r="V20" t="s">
        <v>273</v>
      </c>
      <c r="W20" t="s">
        <v>99</v>
      </c>
      <c r="X20" t="s">
        <v>126</v>
      </c>
      <c r="Y20" t="s">
        <v>64</v>
      </c>
      <c r="Z20" t="s">
        <v>82</v>
      </c>
      <c r="AA20" t="s">
        <v>193</v>
      </c>
      <c r="AB20" t="s">
        <v>274</v>
      </c>
      <c r="AC20" t="s">
        <v>157</v>
      </c>
      <c r="AD20" t="s">
        <v>272</v>
      </c>
      <c r="AE20" t="s">
        <v>132</v>
      </c>
    </row>
    <row r="21" spans="1:31" x14ac:dyDescent="0.3">
      <c r="A21" t="s">
        <v>275</v>
      </c>
      <c r="B21" t="s">
        <v>276</v>
      </c>
      <c r="C21" s="1" t="str">
        <f t="shared" si="0"/>
        <v>21:0541</v>
      </c>
      <c r="D21" s="1" t="str">
        <f>HYPERLINK("http://geochem.nrcan.gc.ca/cdogs/content/svy/svy_e.htm", "")</f>
        <v/>
      </c>
      <c r="G21" s="1" t="str">
        <f>HYPERLINK("http://geochem.nrcan.gc.ca/cdogs/content/cr_/cr_00060_e.htm", "60")</f>
        <v>60</v>
      </c>
      <c r="J21" t="s">
        <v>277</v>
      </c>
      <c r="K21" t="s">
        <v>278</v>
      </c>
      <c r="L21">
        <v>1</v>
      </c>
      <c r="M21" t="s">
        <v>279</v>
      </c>
      <c r="N21">
        <v>20</v>
      </c>
      <c r="O21" t="s">
        <v>280</v>
      </c>
      <c r="P21" t="s">
        <v>281</v>
      </c>
      <c r="Q21" t="s">
        <v>121</v>
      </c>
      <c r="R21" t="s">
        <v>122</v>
      </c>
      <c r="S21" t="s">
        <v>58</v>
      </c>
      <c r="T21" t="s">
        <v>40</v>
      </c>
      <c r="U21" t="s">
        <v>282</v>
      </c>
      <c r="V21" t="s">
        <v>192</v>
      </c>
      <c r="W21" t="s">
        <v>40</v>
      </c>
      <c r="X21" t="s">
        <v>109</v>
      </c>
      <c r="Y21" t="s">
        <v>123</v>
      </c>
      <c r="Z21" t="s">
        <v>127</v>
      </c>
      <c r="AA21" t="s">
        <v>262</v>
      </c>
      <c r="AB21" t="s">
        <v>283</v>
      </c>
      <c r="AC21" t="s">
        <v>284</v>
      </c>
      <c r="AD21" t="s">
        <v>264</v>
      </c>
      <c r="AE21" t="s">
        <v>132</v>
      </c>
    </row>
    <row r="22" spans="1:31" x14ac:dyDescent="0.3">
      <c r="A22" t="s">
        <v>285</v>
      </c>
      <c r="B22" t="s">
        <v>286</v>
      </c>
      <c r="C22" s="1" t="str">
        <f t="shared" si="0"/>
        <v>21:0541</v>
      </c>
      <c r="D22" s="1" t="str">
        <f t="shared" ref="D22:D28" si="4">HYPERLINK("http://geochem.nrcan.gc.ca/cdogs/content/svy/svy210086_e.htm", "21:0086")</f>
        <v>21:0086</v>
      </c>
      <c r="E22" t="s">
        <v>287</v>
      </c>
      <c r="F22" t="s">
        <v>288</v>
      </c>
      <c r="H22">
        <v>54.544848600000002</v>
      </c>
      <c r="I22">
        <v>-101.0946893</v>
      </c>
      <c r="J22" s="1" t="str">
        <f t="shared" ref="J22:J28" si="5">HYPERLINK("http://geochem.nrcan.gc.ca/cdogs/content/kwd/kwd020027_e.htm", "NGR lake sediment grab sample")</f>
        <v>NGR lake sediment grab sample</v>
      </c>
      <c r="K22" s="1" t="str">
        <f t="shared" ref="K22:K28" si="6">HYPERLINK("http://geochem.nrcan.gc.ca/cdogs/content/kwd/kwd080006_e.htm", "&lt;177 micron (NGR)")</f>
        <v>&lt;177 micron (NGR)</v>
      </c>
      <c r="L22">
        <v>2</v>
      </c>
      <c r="M22" t="s">
        <v>35</v>
      </c>
      <c r="N22">
        <v>21</v>
      </c>
      <c r="O22" t="s">
        <v>59</v>
      </c>
      <c r="P22" t="s">
        <v>60</v>
      </c>
      <c r="Q22" t="s">
        <v>121</v>
      </c>
      <c r="R22" t="s">
        <v>289</v>
      </c>
      <c r="S22" t="s">
        <v>141</v>
      </c>
      <c r="T22" t="s">
        <v>40</v>
      </c>
      <c r="U22" t="s">
        <v>290</v>
      </c>
      <c r="V22" t="s">
        <v>192</v>
      </c>
      <c r="W22" t="s">
        <v>40</v>
      </c>
      <c r="X22" t="s">
        <v>42</v>
      </c>
      <c r="Y22" t="s">
        <v>45</v>
      </c>
      <c r="Z22" t="s">
        <v>140</v>
      </c>
      <c r="AA22" t="s">
        <v>291</v>
      </c>
      <c r="AB22" t="s">
        <v>58</v>
      </c>
      <c r="AC22" t="s">
        <v>130</v>
      </c>
      <c r="AD22" t="s">
        <v>292</v>
      </c>
      <c r="AE22" t="s">
        <v>132</v>
      </c>
    </row>
    <row r="23" spans="1:31" x14ac:dyDescent="0.3">
      <c r="A23" t="s">
        <v>293</v>
      </c>
      <c r="B23" t="s">
        <v>294</v>
      </c>
      <c r="C23" s="1" t="str">
        <f t="shared" si="0"/>
        <v>21:0541</v>
      </c>
      <c r="D23" s="1" t="str">
        <f t="shared" si="4"/>
        <v>21:0086</v>
      </c>
      <c r="E23" t="s">
        <v>287</v>
      </c>
      <c r="F23" t="s">
        <v>295</v>
      </c>
      <c r="H23">
        <v>54.544848600000002</v>
      </c>
      <c r="I23">
        <v>-101.0946893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74</v>
      </c>
      <c r="N23">
        <v>22</v>
      </c>
      <c r="O23" t="s">
        <v>296</v>
      </c>
      <c r="P23" t="s">
        <v>122</v>
      </c>
      <c r="Q23" t="s">
        <v>189</v>
      </c>
      <c r="R23" t="s">
        <v>225</v>
      </c>
      <c r="S23" t="s">
        <v>107</v>
      </c>
      <c r="T23" t="s">
        <v>132</v>
      </c>
      <c r="U23" t="s">
        <v>297</v>
      </c>
      <c r="V23" t="s">
        <v>143</v>
      </c>
      <c r="W23" t="s">
        <v>40</v>
      </c>
      <c r="X23" t="s">
        <v>126</v>
      </c>
      <c r="Y23" t="s">
        <v>152</v>
      </c>
      <c r="Z23" t="s">
        <v>77</v>
      </c>
      <c r="AA23" t="s">
        <v>291</v>
      </c>
      <c r="AB23" t="s">
        <v>298</v>
      </c>
      <c r="AC23" t="s">
        <v>157</v>
      </c>
      <c r="AD23" t="s">
        <v>146</v>
      </c>
      <c r="AE23" t="s">
        <v>132</v>
      </c>
    </row>
    <row r="24" spans="1:31" x14ac:dyDescent="0.3">
      <c r="A24" t="s">
        <v>299</v>
      </c>
      <c r="B24" t="s">
        <v>300</v>
      </c>
      <c r="C24" s="1" t="str">
        <f t="shared" si="0"/>
        <v>21:0541</v>
      </c>
      <c r="D24" s="1" t="str">
        <f t="shared" si="4"/>
        <v>21:0086</v>
      </c>
      <c r="E24" t="s">
        <v>287</v>
      </c>
      <c r="F24" t="s">
        <v>301</v>
      </c>
      <c r="H24">
        <v>54.544848600000002</v>
      </c>
      <c r="I24">
        <v>-101.0946893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90</v>
      </c>
      <c r="N24">
        <v>23</v>
      </c>
      <c r="O24" t="s">
        <v>59</v>
      </c>
      <c r="P24" t="s">
        <v>180</v>
      </c>
      <c r="Q24" t="s">
        <v>123</v>
      </c>
      <c r="R24" t="s">
        <v>205</v>
      </c>
      <c r="S24" t="s">
        <v>141</v>
      </c>
      <c r="T24" t="s">
        <v>40</v>
      </c>
      <c r="U24" t="s">
        <v>302</v>
      </c>
      <c r="V24" t="s">
        <v>303</v>
      </c>
      <c r="W24" t="s">
        <v>80</v>
      </c>
      <c r="X24" t="s">
        <v>42</v>
      </c>
      <c r="Y24" t="s">
        <v>45</v>
      </c>
      <c r="Z24" t="s">
        <v>140</v>
      </c>
      <c r="AA24" t="s">
        <v>304</v>
      </c>
      <c r="AB24" t="s">
        <v>48</v>
      </c>
      <c r="AC24" t="s">
        <v>64</v>
      </c>
      <c r="AD24" t="s">
        <v>237</v>
      </c>
      <c r="AE24" t="s">
        <v>132</v>
      </c>
    </row>
    <row r="25" spans="1:31" x14ac:dyDescent="0.3">
      <c r="A25" t="s">
        <v>305</v>
      </c>
      <c r="B25" t="s">
        <v>306</v>
      </c>
      <c r="C25" s="1" t="str">
        <f t="shared" si="0"/>
        <v>21:0541</v>
      </c>
      <c r="D25" s="1" t="str">
        <f t="shared" si="4"/>
        <v>21:0086</v>
      </c>
      <c r="E25" t="s">
        <v>307</v>
      </c>
      <c r="F25" t="s">
        <v>308</v>
      </c>
      <c r="H25">
        <v>54.524388299999998</v>
      </c>
      <c r="I25">
        <v>-101.04484050000001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55</v>
      </c>
      <c r="N25">
        <v>24</v>
      </c>
      <c r="O25" t="s">
        <v>271</v>
      </c>
      <c r="P25" t="s">
        <v>121</v>
      </c>
      <c r="Q25" t="s">
        <v>45</v>
      </c>
      <c r="R25" t="s">
        <v>189</v>
      </c>
      <c r="S25" t="s">
        <v>64</v>
      </c>
      <c r="T25" t="s">
        <v>40</v>
      </c>
      <c r="U25" t="s">
        <v>203</v>
      </c>
      <c r="V25" t="s">
        <v>204</v>
      </c>
      <c r="W25" t="s">
        <v>132</v>
      </c>
      <c r="X25" t="s">
        <v>309</v>
      </c>
      <c r="Y25" t="s">
        <v>152</v>
      </c>
      <c r="Z25" t="s">
        <v>60</v>
      </c>
      <c r="AA25" t="s">
        <v>44</v>
      </c>
      <c r="AB25" t="s">
        <v>228</v>
      </c>
      <c r="AC25" t="s">
        <v>303</v>
      </c>
      <c r="AD25" t="s">
        <v>207</v>
      </c>
      <c r="AE25" t="s">
        <v>40</v>
      </c>
    </row>
    <row r="26" spans="1:31" x14ac:dyDescent="0.3">
      <c r="A26" t="s">
        <v>310</v>
      </c>
      <c r="B26" t="s">
        <v>311</v>
      </c>
      <c r="C26" s="1" t="str">
        <f t="shared" si="0"/>
        <v>21:0541</v>
      </c>
      <c r="D26" s="1" t="str">
        <f t="shared" si="4"/>
        <v>21:0086</v>
      </c>
      <c r="E26" t="s">
        <v>312</v>
      </c>
      <c r="F26" t="s">
        <v>313</v>
      </c>
      <c r="H26">
        <v>54.515146199999997</v>
      </c>
      <c r="I26">
        <v>-101.07238890000001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104</v>
      </c>
      <c r="N26">
        <v>25</v>
      </c>
      <c r="O26" t="s">
        <v>291</v>
      </c>
      <c r="P26" t="s">
        <v>166</v>
      </c>
      <c r="Q26" t="s">
        <v>152</v>
      </c>
      <c r="R26" t="s">
        <v>123</v>
      </c>
      <c r="S26" t="s">
        <v>45</v>
      </c>
      <c r="T26" t="s">
        <v>40</v>
      </c>
      <c r="U26" t="s">
        <v>314</v>
      </c>
      <c r="V26" t="s">
        <v>315</v>
      </c>
      <c r="W26" t="s">
        <v>43</v>
      </c>
      <c r="X26" t="s">
        <v>309</v>
      </c>
      <c r="Y26" t="s">
        <v>189</v>
      </c>
      <c r="Z26" t="s">
        <v>205</v>
      </c>
      <c r="AA26" t="s">
        <v>304</v>
      </c>
      <c r="AB26" t="s">
        <v>316</v>
      </c>
      <c r="AC26" t="s">
        <v>317</v>
      </c>
      <c r="AD26" t="s">
        <v>318</v>
      </c>
      <c r="AE26" t="s">
        <v>40</v>
      </c>
    </row>
    <row r="27" spans="1:31" x14ac:dyDescent="0.3">
      <c r="A27" t="s">
        <v>319</v>
      </c>
      <c r="B27" t="s">
        <v>320</v>
      </c>
      <c r="C27" s="1" t="str">
        <f t="shared" si="0"/>
        <v>21:0541</v>
      </c>
      <c r="D27" s="1" t="str">
        <f t="shared" si="4"/>
        <v>21:0086</v>
      </c>
      <c r="E27" t="s">
        <v>321</v>
      </c>
      <c r="F27" t="s">
        <v>322</v>
      </c>
      <c r="H27">
        <v>54.5164537</v>
      </c>
      <c r="I27">
        <v>-101.14738939999999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119</v>
      </c>
      <c r="N27">
        <v>26</v>
      </c>
      <c r="O27" t="s">
        <v>82</v>
      </c>
      <c r="P27" t="s">
        <v>44</v>
      </c>
      <c r="Q27" t="s">
        <v>123</v>
      </c>
      <c r="R27" t="s">
        <v>38</v>
      </c>
      <c r="S27" t="s">
        <v>189</v>
      </c>
      <c r="T27" t="s">
        <v>40</v>
      </c>
      <c r="U27" t="s">
        <v>323</v>
      </c>
      <c r="V27" t="s">
        <v>324</v>
      </c>
      <c r="W27" t="s">
        <v>132</v>
      </c>
      <c r="X27" t="s">
        <v>325</v>
      </c>
      <c r="Y27" t="s">
        <v>152</v>
      </c>
      <c r="Z27" t="s">
        <v>326</v>
      </c>
      <c r="AA27" t="s">
        <v>205</v>
      </c>
      <c r="AB27" t="s">
        <v>327</v>
      </c>
      <c r="AC27" t="s">
        <v>168</v>
      </c>
      <c r="AD27" t="s">
        <v>195</v>
      </c>
      <c r="AE27" t="s">
        <v>40</v>
      </c>
    </row>
    <row r="28" spans="1:31" x14ac:dyDescent="0.3">
      <c r="A28" t="s">
        <v>328</v>
      </c>
      <c r="B28" t="s">
        <v>329</v>
      </c>
      <c r="C28" s="1" t="str">
        <f t="shared" si="0"/>
        <v>21:0541</v>
      </c>
      <c r="D28" s="1" t="str">
        <f t="shared" si="4"/>
        <v>21:0086</v>
      </c>
      <c r="E28" t="s">
        <v>330</v>
      </c>
      <c r="F28" t="s">
        <v>331</v>
      </c>
      <c r="H28">
        <v>54.5024424</v>
      </c>
      <c r="I28">
        <v>-101.2514829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137</v>
      </c>
      <c r="N28">
        <v>27</v>
      </c>
      <c r="O28" t="s">
        <v>225</v>
      </c>
      <c r="P28" t="s">
        <v>44</v>
      </c>
      <c r="Q28" t="s">
        <v>152</v>
      </c>
      <c r="R28" t="s">
        <v>123</v>
      </c>
      <c r="S28" t="s">
        <v>152</v>
      </c>
      <c r="T28" t="s">
        <v>40</v>
      </c>
      <c r="U28" t="s">
        <v>332</v>
      </c>
      <c r="V28" t="s">
        <v>333</v>
      </c>
      <c r="W28" t="s">
        <v>86</v>
      </c>
      <c r="X28" t="s">
        <v>309</v>
      </c>
      <c r="Y28" t="s">
        <v>189</v>
      </c>
      <c r="Z28" t="s">
        <v>205</v>
      </c>
      <c r="AA28" t="s">
        <v>334</v>
      </c>
      <c r="AB28" t="s">
        <v>335</v>
      </c>
      <c r="AC28" t="s">
        <v>84</v>
      </c>
      <c r="AD28" t="s">
        <v>336</v>
      </c>
      <c r="AE28" t="s">
        <v>40</v>
      </c>
    </row>
    <row r="29" spans="1:31" x14ac:dyDescent="0.3">
      <c r="A29" t="s">
        <v>337</v>
      </c>
      <c r="B29" t="s">
        <v>338</v>
      </c>
      <c r="C29" s="1" t="str">
        <f t="shared" si="0"/>
        <v>21:0541</v>
      </c>
      <c r="D29" s="1" t="str">
        <f>HYPERLINK("http://geochem.nrcan.gc.ca/cdogs/content/svy/svy_e.htm", "")</f>
        <v/>
      </c>
      <c r="G29" s="1" t="str">
        <f>HYPERLINK("http://geochem.nrcan.gc.ca/cdogs/content/cr_/cr_00056_e.htm", "56")</f>
        <v>56</v>
      </c>
      <c r="J29" t="s">
        <v>277</v>
      </c>
      <c r="K29" t="s">
        <v>278</v>
      </c>
      <c r="L29">
        <v>2</v>
      </c>
      <c r="M29" t="s">
        <v>279</v>
      </c>
      <c r="N29">
        <v>28</v>
      </c>
      <c r="O29" t="s">
        <v>339</v>
      </c>
      <c r="P29" t="s">
        <v>65</v>
      </c>
      <c r="Q29" t="s">
        <v>334</v>
      </c>
      <c r="R29" t="s">
        <v>47</v>
      </c>
      <c r="S29" t="s">
        <v>60</v>
      </c>
      <c r="T29" t="s">
        <v>40</v>
      </c>
      <c r="U29" t="s">
        <v>114</v>
      </c>
      <c r="V29" t="s">
        <v>123</v>
      </c>
      <c r="W29" t="s">
        <v>110</v>
      </c>
      <c r="X29" t="s">
        <v>340</v>
      </c>
      <c r="Y29" t="s">
        <v>189</v>
      </c>
      <c r="Z29" t="s">
        <v>81</v>
      </c>
      <c r="AA29" t="s">
        <v>207</v>
      </c>
      <c r="AB29" t="s">
        <v>327</v>
      </c>
      <c r="AC29" t="s">
        <v>341</v>
      </c>
      <c r="AD29" t="s">
        <v>85</v>
      </c>
      <c r="AE29" t="s">
        <v>43</v>
      </c>
    </row>
    <row r="30" spans="1:31" x14ac:dyDescent="0.3">
      <c r="A30" t="s">
        <v>342</v>
      </c>
      <c r="B30" t="s">
        <v>343</v>
      </c>
      <c r="C30" s="1" t="str">
        <f t="shared" si="0"/>
        <v>21:0541</v>
      </c>
      <c r="D30" s="1" t="str">
        <f t="shared" ref="D30:D60" si="7">HYPERLINK("http://geochem.nrcan.gc.ca/cdogs/content/svy/svy210086_e.htm", "21:0086")</f>
        <v>21:0086</v>
      </c>
      <c r="E30" t="s">
        <v>344</v>
      </c>
      <c r="F30" t="s">
        <v>345</v>
      </c>
      <c r="H30">
        <v>54.515390600000003</v>
      </c>
      <c r="I30">
        <v>-101.2910371</v>
      </c>
      <c r="J30" s="1" t="str">
        <f t="shared" ref="J30:J60" si="8">HYPERLINK("http://geochem.nrcan.gc.ca/cdogs/content/kwd/kwd020027_e.htm", "NGR lake sediment grab sample")</f>
        <v>NGR lake sediment grab sample</v>
      </c>
      <c r="K30" s="1" t="str">
        <f t="shared" ref="K30:K60" si="9">HYPERLINK("http://geochem.nrcan.gc.ca/cdogs/content/kwd/kwd080006_e.htm", "&lt;177 micron (NGR)")</f>
        <v>&lt;177 micron (NGR)</v>
      </c>
      <c r="L30">
        <v>2</v>
      </c>
      <c r="M30" t="s">
        <v>151</v>
      </c>
      <c r="N30">
        <v>29</v>
      </c>
      <c r="O30" t="s">
        <v>346</v>
      </c>
      <c r="P30" t="s">
        <v>179</v>
      </c>
      <c r="Q30" t="s">
        <v>45</v>
      </c>
      <c r="R30" t="s">
        <v>122</v>
      </c>
      <c r="S30" t="s">
        <v>58</v>
      </c>
      <c r="T30" t="s">
        <v>40</v>
      </c>
      <c r="U30" t="s">
        <v>108</v>
      </c>
      <c r="V30" t="s">
        <v>109</v>
      </c>
      <c r="W30" t="s">
        <v>110</v>
      </c>
      <c r="X30" t="s">
        <v>141</v>
      </c>
      <c r="Y30" t="s">
        <v>45</v>
      </c>
      <c r="Z30" t="s">
        <v>281</v>
      </c>
      <c r="AA30" t="s">
        <v>59</v>
      </c>
      <c r="AB30" t="s">
        <v>347</v>
      </c>
      <c r="AC30" t="s">
        <v>168</v>
      </c>
      <c r="AD30" t="s">
        <v>91</v>
      </c>
      <c r="AE30" t="s">
        <v>132</v>
      </c>
    </row>
    <row r="31" spans="1:31" x14ac:dyDescent="0.3">
      <c r="A31" t="s">
        <v>348</v>
      </c>
      <c r="B31" t="s">
        <v>349</v>
      </c>
      <c r="C31" s="1" t="str">
        <f t="shared" si="0"/>
        <v>21:0541</v>
      </c>
      <c r="D31" s="1" t="str">
        <f t="shared" si="7"/>
        <v>21:0086</v>
      </c>
      <c r="E31" t="s">
        <v>350</v>
      </c>
      <c r="F31" t="s">
        <v>351</v>
      </c>
      <c r="H31">
        <v>54.5218305</v>
      </c>
      <c r="I31">
        <v>-101.33876100000001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162</v>
      </c>
      <c r="N31">
        <v>30</v>
      </c>
      <c r="O31" t="s">
        <v>38</v>
      </c>
      <c r="P31" t="s">
        <v>123</v>
      </c>
      <c r="Q31" t="s">
        <v>152</v>
      </c>
      <c r="R31" t="s">
        <v>45</v>
      </c>
      <c r="S31" t="s">
        <v>152</v>
      </c>
      <c r="T31" t="s">
        <v>40</v>
      </c>
      <c r="U31" t="s">
        <v>352</v>
      </c>
      <c r="V31" t="s">
        <v>353</v>
      </c>
      <c r="W31" t="s">
        <v>86</v>
      </c>
      <c r="X31" t="s">
        <v>309</v>
      </c>
      <c r="Y31" t="s">
        <v>189</v>
      </c>
      <c r="Z31" t="s">
        <v>205</v>
      </c>
      <c r="AA31" t="s">
        <v>205</v>
      </c>
      <c r="AB31" t="s">
        <v>141</v>
      </c>
      <c r="AC31" t="s">
        <v>303</v>
      </c>
      <c r="AD31" t="s">
        <v>354</v>
      </c>
      <c r="AE31" t="s">
        <v>40</v>
      </c>
    </row>
    <row r="32" spans="1:31" x14ac:dyDescent="0.3">
      <c r="A32" t="s">
        <v>355</v>
      </c>
      <c r="B32" t="s">
        <v>356</v>
      </c>
      <c r="C32" s="1" t="str">
        <f t="shared" si="0"/>
        <v>21:0541</v>
      </c>
      <c r="D32" s="1" t="str">
        <f t="shared" si="7"/>
        <v>21:0086</v>
      </c>
      <c r="E32" t="s">
        <v>357</v>
      </c>
      <c r="F32" t="s">
        <v>358</v>
      </c>
      <c r="H32">
        <v>54.509513099999999</v>
      </c>
      <c r="I32">
        <v>-101.38211750000001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177</v>
      </c>
      <c r="N32">
        <v>31</v>
      </c>
      <c r="O32" t="s">
        <v>291</v>
      </c>
      <c r="P32" t="s">
        <v>107</v>
      </c>
      <c r="Q32" t="s">
        <v>152</v>
      </c>
      <c r="R32" t="s">
        <v>45</v>
      </c>
      <c r="S32" t="s">
        <v>152</v>
      </c>
      <c r="T32" t="s">
        <v>40</v>
      </c>
      <c r="U32" t="s">
        <v>226</v>
      </c>
      <c r="V32" t="s">
        <v>359</v>
      </c>
      <c r="W32" t="s">
        <v>43</v>
      </c>
      <c r="X32" t="s">
        <v>309</v>
      </c>
      <c r="Y32" t="s">
        <v>189</v>
      </c>
      <c r="Z32" t="s">
        <v>205</v>
      </c>
      <c r="AA32" t="s">
        <v>205</v>
      </c>
      <c r="AB32" t="s">
        <v>360</v>
      </c>
      <c r="AC32" t="s">
        <v>361</v>
      </c>
      <c r="AD32" t="s">
        <v>237</v>
      </c>
      <c r="AE32" t="s">
        <v>40</v>
      </c>
    </row>
    <row r="33" spans="1:31" x14ac:dyDescent="0.3">
      <c r="A33" t="s">
        <v>362</v>
      </c>
      <c r="B33" t="s">
        <v>363</v>
      </c>
      <c r="C33" s="1" t="str">
        <f t="shared" si="0"/>
        <v>21:0541</v>
      </c>
      <c r="D33" s="1" t="str">
        <f t="shared" si="7"/>
        <v>21:0086</v>
      </c>
      <c r="E33" t="s">
        <v>364</v>
      </c>
      <c r="F33" t="s">
        <v>365</v>
      </c>
      <c r="H33">
        <v>54.5046891</v>
      </c>
      <c r="I33">
        <v>-101.4436261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187</v>
      </c>
      <c r="N33">
        <v>32</v>
      </c>
      <c r="O33" t="s">
        <v>207</v>
      </c>
      <c r="P33" t="s">
        <v>245</v>
      </c>
      <c r="Q33" t="s">
        <v>44</v>
      </c>
      <c r="R33" t="s">
        <v>144</v>
      </c>
      <c r="S33" t="s">
        <v>180</v>
      </c>
      <c r="T33" t="s">
        <v>40</v>
      </c>
      <c r="U33" t="s">
        <v>366</v>
      </c>
      <c r="V33" t="s">
        <v>253</v>
      </c>
      <c r="W33" t="s">
        <v>110</v>
      </c>
      <c r="X33" t="s">
        <v>111</v>
      </c>
      <c r="Y33" t="s">
        <v>45</v>
      </c>
      <c r="Z33" t="s">
        <v>182</v>
      </c>
      <c r="AA33" t="s">
        <v>190</v>
      </c>
      <c r="AB33" t="s">
        <v>367</v>
      </c>
      <c r="AC33" t="s">
        <v>317</v>
      </c>
      <c r="AD33" t="s">
        <v>69</v>
      </c>
      <c r="AE33" t="s">
        <v>86</v>
      </c>
    </row>
    <row r="34" spans="1:31" x14ac:dyDescent="0.3">
      <c r="A34" t="s">
        <v>368</v>
      </c>
      <c r="B34" t="s">
        <v>369</v>
      </c>
      <c r="C34" s="1" t="str">
        <f t="shared" si="0"/>
        <v>21:0541</v>
      </c>
      <c r="D34" s="1" t="str">
        <f t="shared" si="7"/>
        <v>21:0086</v>
      </c>
      <c r="E34" t="s">
        <v>370</v>
      </c>
      <c r="F34" t="s">
        <v>371</v>
      </c>
      <c r="H34">
        <v>54.504224499999999</v>
      </c>
      <c r="I34">
        <v>-101.5144559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200</v>
      </c>
      <c r="N34">
        <v>33</v>
      </c>
      <c r="O34" t="s">
        <v>259</v>
      </c>
      <c r="P34" t="s">
        <v>289</v>
      </c>
      <c r="Q34" t="s">
        <v>152</v>
      </c>
      <c r="R34" t="s">
        <v>58</v>
      </c>
      <c r="S34" t="s">
        <v>152</v>
      </c>
      <c r="T34" t="s">
        <v>40</v>
      </c>
      <c r="U34" t="s">
        <v>207</v>
      </c>
      <c r="V34" t="s">
        <v>372</v>
      </c>
      <c r="W34" t="s">
        <v>43</v>
      </c>
      <c r="X34" t="s">
        <v>309</v>
      </c>
      <c r="Y34" t="s">
        <v>189</v>
      </c>
      <c r="Z34" t="s">
        <v>281</v>
      </c>
      <c r="AA34" t="s">
        <v>39</v>
      </c>
      <c r="AB34" t="s">
        <v>171</v>
      </c>
      <c r="AC34" t="s">
        <v>373</v>
      </c>
      <c r="AD34" t="s">
        <v>374</v>
      </c>
      <c r="AE34" t="s">
        <v>40</v>
      </c>
    </row>
    <row r="35" spans="1:31" x14ac:dyDescent="0.3">
      <c r="A35" t="s">
        <v>375</v>
      </c>
      <c r="B35" t="s">
        <v>376</v>
      </c>
      <c r="C35" s="1" t="str">
        <f t="shared" si="0"/>
        <v>21:0541</v>
      </c>
      <c r="D35" s="1" t="str">
        <f t="shared" si="7"/>
        <v>21:0086</v>
      </c>
      <c r="E35" t="s">
        <v>377</v>
      </c>
      <c r="F35" t="s">
        <v>378</v>
      </c>
      <c r="H35">
        <v>54.540334100000003</v>
      </c>
      <c r="I35">
        <v>-101.5417064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212</v>
      </c>
      <c r="N35">
        <v>34</v>
      </c>
      <c r="O35" t="s">
        <v>379</v>
      </c>
      <c r="P35" t="s">
        <v>166</v>
      </c>
      <c r="Q35" t="s">
        <v>121</v>
      </c>
      <c r="R35" t="s">
        <v>179</v>
      </c>
      <c r="S35" t="s">
        <v>123</v>
      </c>
      <c r="T35" t="s">
        <v>132</v>
      </c>
      <c r="U35" t="s">
        <v>380</v>
      </c>
      <c r="V35" t="s">
        <v>381</v>
      </c>
      <c r="W35" t="s">
        <v>132</v>
      </c>
      <c r="X35" t="s">
        <v>126</v>
      </c>
      <c r="Y35" t="s">
        <v>152</v>
      </c>
      <c r="Z35" t="s">
        <v>205</v>
      </c>
      <c r="AA35" t="s">
        <v>205</v>
      </c>
      <c r="AB35" t="s">
        <v>192</v>
      </c>
      <c r="AC35" t="s">
        <v>228</v>
      </c>
      <c r="AD35" t="s">
        <v>292</v>
      </c>
      <c r="AE35" t="s">
        <v>40</v>
      </c>
    </row>
    <row r="36" spans="1:31" x14ac:dyDescent="0.3">
      <c r="A36" t="s">
        <v>382</v>
      </c>
      <c r="B36" t="s">
        <v>383</v>
      </c>
      <c r="C36" s="1" t="str">
        <f t="shared" si="0"/>
        <v>21:0541</v>
      </c>
      <c r="D36" s="1" t="str">
        <f t="shared" si="7"/>
        <v>21:0086</v>
      </c>
      <c r="E36" t="s">
        <v>384</v>
      </c>
      <c r="F36" t="s">
        <v>385</v>
      </c>
      <c r="H36">
        <v>54.501677999999998</v>
      </c>
      <c r="I36">
        <v>-101.5844264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223</v>
      </c>
      <c r="N36">
        <v>35</v>
      </c>
      <c r="O36" t="s">
        <v>386</v>
      </c>
      <c r="P36" t="s">
        <v>38</v>
      </c>
      <c r="Q36" t="s">
        <v>64</v>
      </c>
      <c r="R36" t="s">
        <v>166</v>
      </c>
      <c r="S36" t="s">
        <v>64</v>
      </c>
      <c r="T36" t="s">
        <v>40</v>
      </c>
      <c r="U36" t="s">
        <v>354</v>
      </c>
      <c r="V36" t="s">
        <v>86</v>
      </c>
      <c r="W36" t="s">
        <v>110</v>
      </c>
      <c r="X36" t="s">
        <v>309</v>
      </c>
      <c r="Y36" t="s">
        <v>45</v>
      </c>
      <c r="Z36" t="s">
        <v>205</v>
      </c>
      <c r="AA36" t="s">
        <v>59</v>
      </c>
      <c r="AB36" t="s">
        <v>387</v>
      </c>
      <c r="AC36" t="s">
        <v>168</v>
      </c>
      <c r="AD36" t="s">
        <v>388</v>
      </c>
      <c r="AE36" t="s">
        <v>40</v>
      </c>
    </row>
    <row r="37" spans="1:31" x14ac:dyDescent="0.3">
      <c r="A37" t="s">
        <v>389</v>
      </c>
      <c r="B37" t="s">
        <v>390</v>
      </c>
      <c r="C37" s="1" t="str">
        <f t="shared" si="0"/>
        <v>21:0541</v>
      </c>
      <c r="D37" s="1" t="str">
        <f t="shared" si="7"/>
        <v>21:0086</v>
      </c>
      <c r="E37" t="s">
        <v>391</v>
      </c>
      <c r="F37" t="s">
        <v>392</v>
      </c>
      <c r="H37">
        <v>54.516390899999998</v>
      </c>
      <c r="I37">
        <v>-101.7775211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234</v>
      </c>
      <c r="N37">
        <v>36</v>
      </c>
      <c r="O37" t="s">
        <v>142</v>
      </c>
      <c r="P37" t="s">
        <v>46</v>
      </c>
      <c r="Q37" t="s">
        <v>179</v>
      </c>
      <c r="R37" t="s">
        <v>47</v>
      </c>
      <c r="S37" t="s">
        <v>271</v>
      </c>
      <c r="T37" t="s">
        <v>40</v>
      </c>
      <c r="U37" t="s">
        <v>393</v>
      </c>
      <c r="V37" t="s">
        <v>121</v>
      </c>
      <c r="W37" t="s">
        <v>43</v>
      </c>
      <c r="X37" t="s">
        <v>63</v>
      </c>
      <c r="Y37" t="s">
        <v>45</v>
      </c>
      <c r="Z37" t="s">
        <v>193</v>
      </c>
      <c r="AA37" t="s">
        <v>59</v>
      </c>
      <c r="AB37" t="s">
        <v>394</v>
      </c>
      <c r="AC37" t="s">
        <v>64</v>
      </c>
      <c r="AD37" t="s">
        <v>395</v>
      </c>
      <c r="AE37" t="s">
        <v>43</v>
      </c>
    </row>
    <row r="38" spans="1:31" x14ac:dyDescent="0.3">
      <c r="A38" t="s">
        <v>396</v>
      </c>
      <c r="B38" t="s">
        <v>397</v>
      </c>
      <c r="C38" s="1" t="str">
        <f t="shared" si="0"/>
        <v>21:0541</v>
      </c>
      <c r="D38" s="1" t="str">
        <f t="shared" si="7"/>
        <v>21:0086</v>
      </c>
      <c r="E38" t="s">
        <v>398</v>
      </c>
      <c r="F38" t="s">
        <v>399</v>
      </c>
      <c r="H38">
        <v>54.516238999999999</v>
      </c>
      <c r="I38">
        <v>-101.82633850000001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243</v>
      </c>
      <c r="N38">
        <v>37</v>
      </c>
      <c r="O38" t="s">
        <v>207</v>
      </c>
      <c r="P38" t="s">
        <v>281</v>
      </c>
      <c r="Q38" t="s">
        <v>44</v>
      </c>
      <c r="R38" t="s">
        <v>188</v>
      </c>
      <c r="S38" t="s">
        <v>121</v>
      </c>
      <c r="T38" t="s">
        <v>40</v>
      </c>
      <c r="U38" t="s">
        <v>272</v>
      </c>
      <c r="V38" t="s">
        <v>400</v>
      </c>
      <c r="W38" t="s">
        <v>70</v>
      </c>
      <c r="X38" t="s">
        <v>68</v>
      </c>
      <c r="Y38" t="s">
        <v>45</v>
      </c>
      <c r="Z38" t="s">
        <v>205</v>
      </c>
      <c r="AA38" t="s">
        <v>105</v>
      </c>
      <c r="AB38" t="s">
        <v>401</v>
      </c>
      <c r="AC38" t="s">
        <v>261</v>
      </c>
      <c r="AD38" t="s">
        <v>131</v>
      </c>
      <c r="AE38" t="s">
        <v>86</v>
      </c>
    </row>
    <row r="39" spans="1:31" x14ac:dyDescent="0.3">
      <c r="A39" t="s">
        <v>402</v>
      </c>
      <c r="B39" t="s">
        <v>403</v>
      </c>
      <c r="C39" s="1" t="str">
        <f t="shared" si="0"/>
        <v>21:0541</v>
      </c>
      <c r="D39" s="1" t="str">
        <f t="shared" si="7"/>
        <v>21:0086</v>
      </c>
      <c r="E39" t="s">
        <v>404</v>
      </c>
      <c r="F39" t="s">
        <v>405</v>
      </c>
      <c r="H39">
        <v>54.569707200000003</v>
      </c>
      <c r="I39">
        <v>-101.80743219999999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251</v>
      </c>
      <c r="N39">
        <v>38</v>
      </c>
      <c r="O39" t="s">
        <v>406</v>
      </c>
      <c r="P39" t="s">
        <v>190</v>
      </c>
      <c r="Q39" t="s">
        <v>123</v>
      </c>
      <c r="R39" t="s">
        <v>190</v>
      </c>
      <c r="S39" t="s">
        <v>44</v>
      </c>
      <c r="T39" t="s">
        <v>40</v>
      </c>
      <c r="U39" t="s">
        <v>407</v>
      </c>
      <c r="V39" t="s">
        <v>95</v>
      </c>
      <c r="W39" t="s">
        <v>40</v>
      </c>
      <c r="X39" t="s">
        <v>408</v>
      </c>
      <c r="Y39" t="s">
        <v>45</v>
      </c>
      <c r="Z39" t="s">
        <v>164</v>
      </c>
      <c r="AA39" t="s">
        <v>190</v>
      </c>
      <c r="AB39" t="s">
        <v>409</v>
      </c>
      <c r="AC39" t="s">
        <v>410</v>
      </c>
      <c r="AD39" t="s">
        <v>411</v>
      </c>
      <c r="AE39" t="s">
        <v>80</v>
      </c>
    </row>
    <row r="40" spans="1:31" x14ac:dyDescent="0.3">
      <c r="A40" t="s">
        <v>412</v>
      </c>
      <c r="B40" t="s">
        <v>413</v>
      </c>
      <c r="C40" s="1" t="str">
        <f t="shared" si="0"/>
        <v>21:0541</v>
      </c>
      <c r="D40" s="1" t="str">
        <f t="shared" si="7"/>
        <v>21:0086</v>
      </c>
      <c r="E40" t="s">
        <v>414</v>
      </c>
      <c r="F40" t="s">
        <v>415</v>
      </c>
      <c r="H40">
        <v>54.601816200000002</v>
      </c>
      <c r="I40">
        <v>-101.8223703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258</v>
      </c>
      <c r="N40">
        <v>39</v>
      </c>
      <c r="O40" t="s">
        <v>416</v>
      </c>
      <c r="P40" t="s">
        <v>259</v>
      </c>
      <c r="Q40" t="s">
        <v>141</v>
      </c>
      <c r="R40" t="s">
        <v>304</v>
      </c>
      <c r="S40" t="s">
        <v>123</v>
      </c>
      <c r="T40" t="s">
        <v>132</v>
      </c>
      <c r="U40" t="s">
        <v>380</v>
      </c>
      <c r="V40" t="s">
        <v>417</v>
      </c>
      <c r="W40" t="s">
        <v>43</v>
      </c>
      <c r="X40" t="s">
        <v>317</v>
      </c>
      <c r="Y40" t="s">
        <v>64</v>
      </c>
      <c r="Z40" t="s">
        <v>93</v>
      </c>
      <c r="AA40" t="s">
        <v>182</v>
      </c>
      <c r="AB40" t="s">
        <v>418</v>
      </c>
      <c r="AC40" t="s">
        <v>192</v>
      </c>
      <c r="AD40" t="s">
        <v>163</v>
      </c>
      <c r="AE40" t="s">
        <v>80</v>
      </c>
    </row>
    <row r="41" spans="1:31" x14ac:dyDescent="0.3">
      <c r="A41" t="s">
        <v>419</v>
      </c>
      <c r="B41" t="s">
        <v>420</v>
      </c>
      <c r="C41" s="1" t="str">
        <f t="shared" si="0"/>
        <v>21:0541</v>
      </c>
      <c r="D41" s="1" t="str">
        <f t="shared" si="7"/>
        <v>21:0086</v>
      </c>
      <c r="E41" t="s">
        <v>421</v>
      </c>
      <c r="F41" t="s">
        <v>422</v>
      </c>
      <c r="H41">
        <v>54.638435200000004</v>
      </c>
      <c r="I41">
        <v>-101.8080764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269</v>
      </c>
      <c r="N41">
        <v>40</v>
      </c>
      <c r="O41" t="s">
        <v>336</v>
      </c>
      <c r="P41" t="s">
        <v>423</v>
      </c>
      <c r="Q41" t="s">
        <v>304</v>
      </c>
      <c r="R41" t="s">
        <v>46</v>
      </c>
      <c r="S41" t="s">
        <v>180</v>
      </c>
      <c r="T41" t="s">
        <v>40</v>
      </c>
      <c r="U41" t="s">
        <v>424</v>
      </c>
      <c r="V41" t="s">
        <v>79</v>
      </c>
      <c r="W41" t="s">
        <v>42</v>
      </c>
      <c r="X41" t="s">
        <v>63</v>
      </c>
      <c r="Y41" t="s">
        <v>45</v>
      </c>
      <c r="Z41" t="s">
        <v>262</v>
      </c>
      <c r="AA41" t="s">
        <v>138</v>
      </c>
      <c r="AB41" t="s">
        <v>334</v>
      </c>
      <c r="AC41" t="s">
        <v>62</v>
      </c>
      <c r="AD41" t="s">
        <v>425</v>
      </c>
      <c r="AE41" t="s">
        <v>45</v>
      </c>
    </row>
    <row r="42" spans="1:31" x14ac:dyDescent="0.3">
      <c r="A42" t="s">
        <v>426</v>
      </c>
      <c r="B42" t="s">
        <v>427</v>
      </c>
      <c r="C42" s="1" t="str">
        <f t="shared" si="0"/>
        <v>21:0541</v>
      </c>
      <c r="D42" s="1" t="str">
        <f t="shared" si="7"/>
        <v>21:0086</v>
      </c>
      <c r="E42" t="s">
        <v>428</v>
      </c>
      <c r="F42" t="s">
        <v>429</v>
      </c>
      <c r="H42">
        <v>54.681735000000003</v>
      </c>
      <c r="I42">
        <v>-101.830445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35</v>
      </c>
      <c r="N42">
        <v>41</v>
      </c>
      <c r="O42" t="s">
        <v>163</v>
      </c>
      <c r="P42" t="s">
        <v>124</v>
      </c>
      <c r="Q42" t="s">
        <v>179</v>
      </c>
      <c r="R42" t="s">
        <v>326</v>
      </c>
      <c r="S42" t="s">
        <v>179</v>
      </c>
      <c r="T42" t="s">
        <v>40</v>
      </c>
      <c r="U42" t="s">
        <v>302</v>
      </c>
      <c r="V42" t="s">
        <v>143</v>
      </c>
      <c r="W42" t="s">
        <v>43</v>
      </c>
      <c r="X42" t="s">
        <v>141</v>
      </c>
      <c r="Y42" t="s">
        <v>64</v>
      </c>
      <c r="Z42" t="s">
        <v>46</v>
      </c>
      <c r="AA42" t="s">
        <v>430</v>
      </c>
      <c r="AB42" t="s">
        <v>431</v>
      </c>
      <c r="AC42" t="s">
        <v>95</v>
      </c>
      <c r="AD42" t="s">
        <v>374</v>
      </c>
      <c r="AE42" t="s">
        <v>86</v>
      </c>
    </row>
    <row r="43" spans="1:31" x14ac:dyDescent="0.3">
      <c r="A43" t="s">
        <v>432</v>
      </c>
      <c r="B43" t="s">
        <v>433</v>
      </c>
      <c r="C43" s="1" t="str">
        <f t="shared" si="0"/>
        <v>21:0541</v>
      </c>
      <c r="D43" s="1" t="str">
        <f t="shared" si="7"/>
        <v>21:0086</v>
      </c>
      <c r="E43" t="s">
        <v>434</v>
      </c>
      <c r="F43" t="s">
        <v>435</v>
      </c>
      <c r="H43">
        <v>54.661255799999999</v>
      </c>
      <c r="I43">
        <v>-101.8068134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55</v>
      </c>
      <c r="N43">
        <v>42</v>
      </c>
      <c r="O43" t="s">
        <v>436</v>
      </c>
      <c r="P43" t="s">
        <v>207</v>
      </c>
      <c r="Q43" t="s">
        <v>437</v>
      </c>
      <c r="R43" t="s">
        <v>97</v>
      </c>
      <c r="S43" t="s">
        <v>224</v>
      </c>
      <c r="T43" t="s">
        <v>125</v>
      </c>
      <c r="U43" t="s">
        <v>438</v>
      </c>
      <c r="V43" t="s">
        <v>49</v>
      </c>
      <c r="W43" t="s">
        <v>245</v>
      </c>
      <c r="X43" t="s">
        <v>439</v>
      </c>
      <c r="Y43" t="s">
        <v>64</v>
      </c>
      <c r="Z43" t="s">
        <v>262</v>
      </c>
      <c r="AA43" t="s">
        <v>440</v>
      </c>
      <c r="AB43" t="s">
        <v>281</v>
      </c>
      <c r="AC43" t="s">
        <v>317</v>
      </c>
      <c r="AD43" t="s">
        <v>441</v>
      </c>
      <c r="AE43" t="s">
        <v>442</v>
      </c>
    </row>
    <row r="44" spans="1:31" x14ac:dyDescent="0.3">
      <c r="A44" t="s">
        <v>443</v>
      </c>
      <c r="B44" t="s">
        <v>444</v>
      </c>
      <c r="C44" s="1" t="str">
        <f t="shared" si="0"/>
        <v>21:0541</v>
      </c>
      <c r="D44" s="1" t="str">
        <f t="shared" si="7"/>
        <v>21:0086</v>
      </c>
      <c r="E44" t="s">
        <v>428</v>
      </c>
      <c r="F44" t="s">
        <v>445</v>
      </c>
      <c r="H44">
        <v>54.681735000000003</v>
      </c>
      <c r="I44">
        <v>-101.830445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90</v>
      </c>
      <c r="N44">
        <v>43</v>
      </c>
      <c r="O44" t="s">
        <v>142</v>
      </c>
      <c r="P44" t="s">
        <v>120</v>
      </c>
      <c r="Q44" t="s">
        <v>44</v>
      </c>
      <c r="R44" t="s">
        <v>259</v>
      </c>
      <c r="S44" t="s">
        <v>179</v>
      </c>
      <c r="T44" t="s">
        <v>40</v>
      </c>
      <c r="U44" t="s">
        <v>446</v>
      </c>
      <c r="V44" t="s">
        <v>143</v>
      </c>
      <c r="W44" t="s">
        <v>70</v>
      </c>
      <c r="X44" t="s">
        <v>141</v>
      </c>
      <c r="Y44" t="s">
        <v>45</v>
      </c>
      <c r="Z44" t="s">
        <v>59</v>
      </c>
      <c r="AA44" t="s">
        <v>105</v>
      </c>
      <c r="AB44" t="s">
        <v>431</v>
      </c>
      <c r="AC44" t="s">
        <v>317</v>
      </c>
      <c r="AD44" t="s">
        <v>146</v>
      </c>
      <c r="AE44" t="s">
        <v>43</v>
      </c>
    </row>
    <row r="45" spans="1:31" x14ac:dyDescent="0.3">
      <c r="A45" t="s">
        <v>447</v>
      </c>
      <c r="B45" t="s">
        <v>448</v>
      </c>
      <c r="C45" s="1" t="str">
        <f t="shared" si="0"/>
        <v>21:0541</v>
      </c>
      <c r="D45" s="1" t="str">
        <f t="shared" si="7"/>
        <v>21:0086</v>
      </c>
      <c r="E45" t="s">
        <v>428</v>
      </c>
      <c r="F45" t="s">
        <v>449</v>
      </c>
      <c r="H45">
        <v>54.681735000000003</v>
      </c>
      <c r="I45">
        <v>-101.830445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74</v>
      </c>
      <c r="N45">
        <v>44</v>
      </c>
      <c r="O45" t="s">
        <v>318</v>
      </c>
      <c r="P45" t="s">
        <v>170</v>
      </c>
      <c r="Q45" t="s">
        <v>179</v>
      </c>
      <c r="R45" t="s">
        <v>326</v>
      </c>
      <c r="S45" t="s">
        <v>107</v>
      </c>
      <c r="T45" t="s">
        <v>132</v>
      </c>
      <c r="U45" t="s">
        <v>450</v>
      </c>
      <c r="V45" t="s">
        <v>45</v>
      </c>
      <c r="W45" t="s">
        <v>70</v>
      </c>
      <c r="X45" t="s">
        <v>451</v>
      </c>
      <c r="Y45" t="s">
        <v>64</v>
      </c>
      <c r="Z45" t="s">
        <v>144</v>
      </c>
      <c r="AA45" t="s">
        <v>207</v>
      </c>
      <c r="AB45" t="s">
        <v>245</v>
      </c>
      <c r="AC45" t="s">
        <v>168</v>
      </c>
      <c r="AD45" t="s">
        <v>452</v>
      </c>
      <c r="AE45" t="s">
        <v>86</v>
      </c>
    </row>
    <row r="46" spans="1:31" x14ac:dyDescent="0.3">
      <c r="A46" t="s">
        <v>453</v>
      </c>
      <c r="B46" t="s">
        <v>454</v>
      </c>
      <c r="C46" s="1" t="str">
        <f t="shared" si="0"/>
        <v>21:0541</v>
      </c>
      <c r="D46" s="1" t="str">
        <f t="shared" si="7"/>
        <v>21:0086</v>
      </c>
      <c r="E46" t="s">
        <v>455</v>
      </c>
      <c r="F46" t="s">
        <v>456</v>
      </c>
      <c r="H46">
        <v>54.711412099999997</v>
      </c>
      <c r="I46">
        <v>-101.8404931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104</v>
      </c>
      <c r="N46">
        <v>45</v>
      </c>
      <c r="O46" t="s">
        <v>457</v>
      </c>
      <c r="P46" t="s">
        <v>112</v>
      </c>
      <c r="Q46" t="s">
        <v>180</v>
      </c>
      <c r="R46" t="s">
        <v>60</v>
      </c>
      <c r="S46" t="s">
        <v>179</v>
      </c>
      <c r="T46" t="s">
        <v>40</v>
      </c>
      <c r="U46" t="s">
        <v>458</v>
      </c>
      <c r="V46" t="s">
        <v>459</v>
      </c>
      <c r="W46" t="s">
        <v>273</v>
      </c>
      <c r="X46" t="s">
        <v>460</v>
      </c>
      <c r="Y46" t="s">
        <v>45</v>
      </c>
      <c r="Z46" t="s">
        <v>127</v>
      </c>
      <c r="AA46" t="s">
        <v>44</v>
      </c>
      <c r="AB46" t="s">
        <v>461</v>
      </c>
      <c r="AC46" t="s">
        <v>192</v>
      </c>
      <c r="AD46" t="s">
        <v>462</v>
      </c>
      <c r="AE46" t="s">
        <v>132</v>
      </c>
    </row>
    <row r="47" spans="1:31" x14ac:dyDescent="0.3">
      <c r="A47" t="s">
        <v>463</v>
      </c>
      <c r="B47" t="s">
        <v>464</v>
      </c>
      <c r="C47" s="1" t="str">
        <f t="shared" si="0"/>
        <v>21:0541</v>
      </c>
      <c r="D47" s="1" t="str">
        <f t="shared" si="7"/>
        <v>21:0086</v>
      </c>
      <c r="E47" t="s">
        <v>465</v>
      </c>
      <c r="F47" t="s">
        <v>466</v>
      </c>
      <c r="H47">
        <v>54.976276300000002</v>
      </c>
      <c r="I47">
        <v>-101.4377099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119</v>
      </c>
      <c r="N47">
        <v>46</v>
      </c>
      <c r="O47" t="s">
        <v>139</v>
      </c>
      <c r="P47" t="s">
        <v>334</v>
      </c>
      <c r="Q47" t="s">
        <v>121</v>
      </c>
      <c r="R47" t="s">
        <v>326</v>
      </c>
      <c r="S47" t="s">
        <v>58</v>
      </c>
      <c r="T47" t="s">
        <v>40</v>
      </c>
      <c r="U47" t="s">
        <v>226</v>
      </c>
      <c r="V47" t="s">
        <v>325</v>
      </c>
      <c r="W47" t="s">
        <v>110</v>
      </c>
      <c r="X47" t="s">
        <v>109</v>
      </c>
      <c r="Y47" t="s">
        <v>152</v>
      </c>
      <c r="Z47" t="s">
        <v>291</v>
      </c>
      <c r="AA47" t="s">
        <v>59</v>
      </c>
      <c r="AB47" t="s">
        <v>467</v>
      </c>
      <c r="AC47" t="s">
        <v>228</v>
      </c>
      <c r="AD47" t="s">
        <v>292</v>
      </c>
      <c r="AE47" t="s">
        <v>40</v>
      </c>
    </row>
    <row r="48" spans="1:31" x14ac:dyDescent="0.3">
      <c r="A48" t="s">
        <v>468</v>
      </c>
      <c r="B48" t="s">
        <v>469</v>
      </c>
      <c r="C48" s="1" t="str">
        <f t="shared" si="0"/>
        <v>21:0541</v>
      </c>
      <c r="D48" s="1" t="str">
        <f t="shared" si="7"/>
        <v>21:0086</v>
      </c>
      <c r="E48" t="s">
        <v>470</v>
      </c>
      <c r="F48" t="s">
        <v>471</v>
      </c>
      <c r="H48">
        <v>54.988585</v>
      </c>
      <c r="I48">
        <v>-101.4855429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137</v>
      </c>
      <c r="N48">
        <v>47</v>
      </c>
      <c r="O48" t="s">
        <v>472</v>
      </c>
      <c r="P48" t="s">
        <v>180</v>
      </c>
      <c r="Q48" t="s">
        <v>45</v>
      </c>
      <c r="R48" t="s">
        <v>38</v>
      </c>
      <c r="S48" t="s">
        <v>121</v>
      </c>
      <c r="T48" t="s">
        <v>40</v>
      </c>
      <c r="U48" t="s">
        <v>203</v>
      </c>
      <c r="V48" t="s">
        <v>400</v>
      </c>
      <c r="W48" t="s">
        <v>110</v>
      </c>
      <c r="X48" t="s">
        <v>309</v>
      </c>
      <c r="Y48" t="s">
        <v>45</v>
      </c>
      <c r="Z48" t="s">
        <v>60</v>
      </c>
      <c r="AA48" t="s">
        <v>59</v>
      </c>
      <c r="AB48" t="s">
        <v>473</v>
      </c>
      <c r="AC48" t="s">
        <v>125</v>
      </c>
      <c r="AD48" t="s">
        <v>163</v>
      </c>
      <c r="AE48" t="s">
        <v>40</v>
      </c>
    </row>
    <row r="49" spans="1:31" x14ac:dyDescent="0.3">
      <c r="A49" t="s">
        <v>474</v>
      </c>
      <c r="B49" t="s">
        <v>475</v>
      </c>
      <c r="C49" s="1" t="str">
        <f t="shared" si="0"/>
        <v>21:0541</v>
      </c>
      <c r="D49" s="1" t="str">
        <f t="shared" si="7"/>
        <v>21:0086</v>
      </c>
      <c r="E49" t="s">
        <v>476</v>
      </c>
      <c r="F49" t="s">
        <v>477</v>
      </c>
      <c r="H49">
        <v>54.992442500000003</v>
      </c>
      <c r="I49">
        <v>-101.5523077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151</v>
      </c>
      <c r="N49">
        <v>48</v>
      </c>
      <c r="O49" t="s">
        <v>478</v>
      </c>
      <c r="P49" t="s">
        <v>225</v>
      </c>
      <c r="Q49" t="s">
        <v>189</v>
      </c>
      <c r="R49" t="s">
        <v>39</v>
      </c>
      <c r="S49" t="s">
        <v>58</v>
      </c>
      <c r="T49" t="s">
        <v>40</v>
      </c>
      <c r="U49" t="s">
        <v>479</v>
      </c>
      <c r="V49" t="s">
        <v>303</v>
      </c>
      <c r="W49" t="s">
        <v>110</v>
      </c>
      <c r="X49" t="s">
        <v>42</v>
      </c>
      <c r="Y49" t="s">
        <v>152</v>
      </c>
      <c r="Z49" t="s">
        <v>140</v>
      </c>
      <c r="AA49" t="s">
        <v>59</v>
      </c>
      <c r="AB49" t="s">
        <v>480</v>
      </c>
      <c r="AC49" t="s">
        <v>157</v>
      </c>
      <c r="AD49" t="s">
        <v>264</v>
      </c>
      <c r="AE49" t="s">
        <v>40</v>
      </c>
    </row>
    <row r="50" spans="1:31" x14ac:dyDescent="0.3">
      <c r="A50" t="s">
        <v>481</v>
      </c>
      <c r="B50" t="s">
        <v>482</v>
      </c>
      <c r="C50" s="1" t="str">
        <f t="shared" si="0"/>
        <v>21:0541</v>
      </c>
      <c r="D50" s="1" t="str">
        <f t="shared" si="7"/>
        <v>21:0086</v>
      </c>
      <c r="E50" t="s">
        <v>483</v>
      </c>
      <c r="F50" t="s">
        <v>484</v>
      </c>
      <c r="H50">
        <v>54.991491099999998</v>
      </c>
      <c r="I50">
        <v>-101.6489308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162</v>
      </c>
      <c r="N50">
        <v>49</v>
      </c>
      <c r="O50" t="s">
        <v>207</v>
      </c>
      <c r="P50" t="s">
        <v>259</v>
      </c>
      <c r="Q50" t="s">
        <v>123</v>
      </c>
      <c r="R50" t="s">
        <v>140</v>
      </c>
      <c r="S50" t="s">
        <v>44</v>
      </c>
      <c r="T50" t="s">
        <v>132</v>
      </c>
      <c r="U50" t="s">
        <v>446</v>
      </c>
      <c r="V50" t="s">
        <v>410</v>
      </c>
      <c r="W50" t="s">
        <v>80</v>
      </c>
      <c r="X50" t="s">
        <v>109</v>
      </c>
      <c r="Y50" t="s">
        <v>152</v>
      </c>
      <c r="Z50" t="s">
        <v>164</v>
      </c>
      <c r="AA50" t="s">
        <v>59</v>
      </c>
      <c r="AB50" t="s">
        <v>485</v>
      </c>
      <c r="AC50" t="s">
        <v>408</v>
      </c>
      <c r="AD50" t="s">
        <v>229</v>
      </c>
      <c r="AE50" t="s">
        <v>40</v>
      </c>
    </row>
    <row r="51" spans="1:31" x14ac:dyDescent="0.3">
      <c r="A51" t="s">
        <v>486</v>
      </c>
      <c r="B51" t="s">
        <v>487</v>
      </c>
      <c r="C51" s="1" t="str">
        <f t="shared" si="0"/>
        <v>21:0541</v>
      </c>
      <c r="D51" s="1" t="str">
        <f t="shared" si="7"/>
        <v>21:0086</v>
      </c>
      <c r="E51" t="s">
        <v>488</v>
      </c>
      <c r="F51" t="s">
        <v>489</v>
      </c>
      <c r="H51">
        <v>54.980034699999997</v>
      </c>
      <c r="I51">
        <v>-101.6296231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177</v>
      </c>
      <c r="N51">
        <v>50</v>
      </c>
      <c r="O51" t="s">
        <v>380</v>
      </c>
      <c r="P51" t="s">
        <v>66</v>
      </c>
      <c r="Q51" t="s">
        <v>189</v>
      </c>
      <c r="R51" t="s">
        <v>140</v>
      </c>
      <c r="S51" t="s">
        <v>179</v>
      </c>
      <c r="T51" t="s">
        <v>40</v>
      </c>
      <c r="U51" t="s">
        <v>490</v>
      </c>
      <c r="V51" t="s">
        <v>130</v>
      </c>
      <c r="W51" t="s">
        <v>132</v>
      </c>
      <c r="X51" t="s">
        <v>42</v>
      </c>
      <c r="Y51" t="s">
        <v>45</v>
      </c>
      <c r="Z51" t="s">
        <v>46</v>
      </c>
      <c r="AA51" t="s">
        <v>59</v>
      </c>
      <c r="AB51" t="s">
        <v>491</v>
      </c>
      <c r="AC51" t="s">
        <v>113</v>
      </c>
      <c r="AD51" t="s">
        <v>492</v>
      </c>
      <c r="AE51" t="s">
        <v>132</v>
      </c>
    </row>
    <row r="52" spans="1:31" x14ac:dyDescent="0.3">
      <c r="A52" t="s">
        <v>493</v>
      </c>
      <c r="B52" t="s">
        <v>494</v>
      </c>
      <c r="C52" s="1" t="str">
        <f t="shared" si="0"/>
        <v>21:0541</v>
      </c>
      <c r="D52" s="1" t="str">
        <f t="shared" si="7"/>
        <v>21:0086</v>
      </c>
      <c r="E52" t="s">
        <v>495</v>
      </c>
      <c r="F52" t="s">
        <v>496</v>
      </c>
      <c r="H52">
        <v>54.983811600000003</v>
      </c>
      <c r="I52">
        <v>-101.6960855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187</v>
      </c>
      <c r="N52">
        <v>51</v>
      </c>
      <c r="O52" t="s">
        <v>112</v>
      </c>
      <c r="P52" t="s">
        <v>291</v>
      </c>
      <c r="Q52" t="s">
        <v>121</v>
      </c>
      <c r="R52" t="s">
        <v>259</v>
      </c>
      <c r="S52" t="s">
        <v>58</v>
      </c>
      <c r="T52" t="s">
        <v>132</v>
      </c>
      <c r="U52" t="s">
        <v>214</v>
      </c>
      <c r="V52" t="s">
        <v>273</v>
      </c>
      <c r="W52" t="s">
        <v>110</v>
      </c>
      <c r="X52" t="s">
        <v>325</v>
      </c>
      <c r="Y52" t="s">
        <v>45</v>
      </c>
      <c r="Z52" t="s">
        <v>82</v>
      </c>
      <c r="AA52" t="s">
        <v>213</v>
      </c>
      <c r="AB52" t="s">
        <v>296</v>
      </c>
      <c r="AC52" t="s">
        <v>64</v>
      </c>
      <c r="AD52" t="s">
        <v>108</v>
      </c>
      <c r="AE52" t="s">
        <v>40</v>
      </c>
    </row>
    <row r="53" spans="1:31" x14ac:dyDescent="0.3">
      <c r="A53" t="s">
        <v>497</v>
      </c>
      <c r="B53" t="s">
        <v>498</v>
      </c>
      <c r="C53" s="1" t="str">
        <f t="shared" si="0"/>
        <v>21:0541</v>
      </c>
      <c r="D53" s="1" t="str">
        <f t="shared" si="7"/>
        <v>21:0086</v>
      </c>
      <c r="E53" t="s">
        <v>499</v>
      </c>
      <c r="F53" t="s">
        <v>500</v>
      </c>
      <c r="H53">
        <v>54.989579999999997</v>
      </c>
      <c r="I53">
        <v>-101.7706256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200</v>
      </c>
      <c r="N53">
        <v>52</v>
      </c>
      <c r="O53" t="s">
        <v>336</v>
      </c>
      <c r="P53" t="s">
        <v>66</v>
      </c>
      <c r="Q53" t="s">
        <v>44</v>
      </c>
      <c r="R53" t="s">
        <v>291</v>
      </c>
      <c r="S53" t="s">
        <v>58</v>
      </c>
      <c r="T53" t="s">
        <v>132</v>
      </c>
      <c r="U53" t="s">
        <v>207</v>
      </c>
      <c r="V53" t="s">
        <v>501</v>
      </c>
      <c r="W53" t="s">
        <v>70</v>
      </c>
      <c r="X53" t="s">
        <v>408</v>
      </c>
      <c r="Y53" t="s">
        <v>45</v>
      </c>
      <c r="Z53" t="s">
        <v>127</v>
      </c>
      <c r="AA53" t="s">
        <v>105</v>
      </c>
      <c r="AB53" t="s">
        <v>502</v>
      </c>
      <c r="AC53" t="s">
        <v>317</v>
      </c>
      <c r="AD53" t="s">
        <v>163</v>
      </c>
      <c r="AE53" t="s">
        <v>80</v>
      </c>
    </row>
    <row r="54" spans="1:31" x14ac:dyDescent="0.3">
      <c r="A54" t="s">
        <v>503</v>
      </c>
      <c r="B54" t="s">
        <v>504</v>
      </c>
      <c r="C54" s="1" t="str">
        <f t="shared" si="0"/>
        <v>21:0541</v>
      </c>
      <c r="D54" s="1" t="str">
        <f t="shared" si="7"/>
        <v>21:0086</v>
      </c>
      <c r="E54" t="s">
        <v>505</v>
      </c>
      <c r="F54" t="s">
        <v>506</v>
      </c>
      <c r="H54">
        <v>54.962921700000003</v>
      </c>
      <c r="I54">
        <v>-101.7481808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212</v>
      </c>
      <c r="N54">
        <v>53</v>
      </c>
      <c r="O54" t="s">
        <v>336</v>
      </c>
      <c r="P54" t="s">
        <v>188</v>
      </c>
      <c r="Q54" t="s">
        <v>189</v>
      </c>
      <c r="R54" t="s">
        <v>190</v>
      </c>
      <c r="S54" t="s">
        <v>92</v>
      </c>
      <c r="T54" t="s">
        <v>40</v>
      </c>
      <c r="U54" t="s">
        <v>507</v>
      </c>
      <c r="V54" t="s">
        <v>410</v>
      </c>
      <c r="W54" t="s">
        <v>110</v>
      </c>
      <c r="X54" t="s">
        <v>68</v>
      </c>
      <c r="Y54" t="s">
        <v>45</v>
      </c>
      <c r="Z54" t="s">
        <v>155</v>
      </c>
      <c r="AA54" t="s">
        <v>508</v>
      </c>
      <c r="AB54" t="s">
        <v>509</v>
      </c>
      <c r="AC54" t="s">
        <v>111</v>
      </c>
      <c r="AD54" t="s">
        <v>292</v>
      </c>
      <c r="AE54" t="s">
        <v>132</v>
      </c>
    </row>
    <row r="55" spans="1:31" x14ac:dyDescent="0.3">
      <c r="A55" t="s">
        <v>510</v>
      </c>
      <c r="B55" t="s">
        <v>511</v>
      </c>
      <c r="C55" s="1" t="str">
        <f t="shared" si="0"/>
        <v>21:0541</v>
      </c>
      <c r="D55" s="1" t="str">
        <f t="shared" si="7"/>
        <v>21:0086</v>
      </c>
      <c r="E55" t="s">
        <v>512</v>
      </c>
      <c r="F55" t="s">
        <v>513</v>
      </c>
      <c r="H55">
        <v>54.919986299999998</v>
      </c>
      <c r="I55">
        <v>-101.7864391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223</v>
      </c>
      <c r="N55">
        <v>54</v>
      </c>
      <c r="O55" t="s">
        <v>178</v>
      </c>
      <c r="P55" t="s">
        <v>76</v>
      </c>
      <c r="Q55" t="s">
        <v>166</v>
      </c>
      <c r="R55" t="s">
        <v>202</v>
      </c>
      <c r="S55" t="s">
        <v>38</v>
      </c>
      <c r="T55" t="s">
        <v>40</v>
      </c>
      <c r="U55" t="s">
        <v>514</v>
      </c>
      <c r="V55" t="s">
        <v>317</v>
      </c>
      <c r="W55" t="s">
        <v>86</v>
      </c>
      <c r="X55" t="s">
        <v>121</v>
      </c>
      <c r="Y55" t="s">
        <v>45</v>
      </c>
      <c r="Z55" t="s">
        <v>193</v>
      </c>
      <c r="AA55" t="s">
        <v>508</v>
      </c>
      <c r="AB55" t="s">
        <v>515</v>
      </c>
      <c r="AC55" t="s">
        <v>516</v>
      </c>
      <c r="AD55" t="s">
        <v>441</v>
      </c>
      <c r="AE55" t="s">
        <v>80</v>
      </c>
    </row>
    <row r="56" spans="1:31" x14ac:dyDescent="0.3">
      <c r="A56" t="s">
        <v>517</v>
      </c>
      <c r="B56" t="s">
        <v>518</v>
      </c>
      <c r="C56" s="1" t="str">
        <f t="shared" si="0"/>
        <v>21:0541</v>
      </c>
      <c r="D56" s="1" t="str">
        <f t="shared" si="7"/>
        <v>21:0086</v>
      </c>
      <c r="E56" t="s">
        <v>519</v>
      </c>
      <c r="F56" t="s">
        <v>520</v>
      </c>
      <c r="H56">
        <v>54.885809700000003</v>
      </c>
      <c r="I56">
        <v>-101.8046159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234</v>
      </c>
      <c r="N56">
        <v>55</v>
      </c>
      <c r="O56" t="s">
        <v>521</v>
      </c>
      <c r="P56" t="s">
        <v>190</v>
      </c>
      <c r="Q56" t="s">
        <v>179</v>
      </c>
      <c r="R56" t="s">
        <v>82</v>
      </c>
      <c r="S56" t="s">
        <v>166</v>
      </c>
      <c r="T56" t="s">
        <v>40</v>
      </c>
      <c r="U56" t="s">
        <v>458</v>
      </c>
      <c r="V56" t="s">
        <v>168</v>
      </c>
      <c r="W56" t="s">
        <v>86</v>
      </c>
      <c r="X56" t="s">
        <v>169</v>
      </c>
      <c r="Y56" t="s">
        <v>45</v>
      </c>
      <c r="Z56" t="s">
        <v>155</v>
      </c>
      <c r="AA56" t="s">
        <v>105</v>
      </c>
      <c r="AB56" t="s">
        <v>238</v>
      </c>
      <c r="AC56" t="s">
        <v>522</v>
      </c>
      <c r="AD56" t="s">
        <v>114</v>
      </c>
      <c r="AE56" t="s">
        <v>80</v>
      </c>
    </row>
    <row r="57" spans="1:31" x14ac:dyDescent="0.3">
      <c r="A57" t="s">
        <v>523</v>
      </c>
      <c r="B57" t="s">
        <v>524</v>
      </c>
      <c r="C57" s="1" t="str">
        <f t="shared" si="0"/>
        <v>21:0541</v>
      </c>
      <c r="D57" s="1" t="str">
        <f t="shared" si="7"/>
        <v>21:0086</v>
      </c>
      <c r="E57" t="s">
        <v>525</v>
      </c>
      <c r="F57" t="s">
        <v>526</v>
      </c>
      <c r="H57">
        <v>54.8847782</v>
      </c>
      <c r="I57">
        <v>-101.7790948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243</v>
      </c>
      <c r="N57">
        <v>56</v>
      </c>
      <c r="O57" t="s">
        <v>207</v>
      </c>
      <c r="P57" t="s">
        <v>77</v>
      </c>
      <c r="Q57" t="s">
        <v>58</v>
      </c>
      <c r="R57" t="s">
        <v>188</v>
      </c>
      <c r="S57" t="s">
        <v>166</v>
      </c>
      <c r="T57" t="s">
        <v>132</v>
      </c>
      <c r="U57" t="s">
        <v>527</v>
      </c>
      <c r="V57" t="s">
        <v>42</v>
      </c>
      <c r="W57" t="s">
        <v>110</v>
      </c>
      <c r="X57" t="s">
        <v>126</v>
      </c>
      <c r="Y57" t="s">
        <v>45</v>
      </c>
      <c r="Z57" t="s">
        <v>81</v>
      </c>
      <c r="AA57" t="s">
        <v>478</v>
      </c>
      <c r="AB57" t="s">
        <v>528</v>
      </c>
      <c r="AC57" t="s">
        <v>529</v>
      </c>
      <c r="AD57" t="s">
        <v>452</v>
      </c>
      <c r="AE57" t="s">
        <v>132</v>
      </c>
    </row>
    <row r="58" spans="1:31" x14ac:dyDescent="0.3">
      <c r="A58" t="s">
        <v>530</v>
      </c>
      <c r="B58" t="s">
        <v>531</v>
      </c>
      <c r="C58" s="1" t="str">
        <f t="shared" si="0"/>
        <v>21:0541</v>
      </c>
      <c r="D58" s="1" t="str">
        <f t="shared" si="7"/>
        <v>21:0086</v>
      </c>
      <c r="E58" t="s">
        <v>532</v>
      </c>
      <c r="F58" t="s">
        <v>533</v>
      </c>
      <c r="H58">
        <v>54.871923000000002</v>
      </c>
      <c r="I58">
        <v>-101.809528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251</v>
      </c>
      <c r="N58">
        <v>57</v>
      </c>
      <c r="O58" t="s">
        <v>336</v>
      </c>
      <c r="P58" t="s">
        <v>66</v>
      </c>
      <c r="Q58" t="s">
        <v>121</v>
      </c>
      <c r="R58" t="s">
        <v>38</v>
      </c>
      <c r="S58" t="s">
        <v>141</v>
      </c>
      <c r="T58" t="s">
        <v>40</v>
      </c>
      <c r="U58" t="s">
        <v>534</v>
      </c>
      <c r="V58" t="s">
        <v>125</v>
      </c>
      <c r="W58" t="s">
        <v>43</v>
      </c>
      <c r="X58" t="s">
        <v>535</v>
      </c>
      <c r="Y58" t="s">
        <v>45</v>
      </c>
      <c r="Z58" t="s">
        <v>291</v>
      </c>
      <c r="AA58" t="s">
        <v>105</v>
      </c>
      <c r="AB58" t="s">
        <v>536</v>
      </c>
      <c r="AC58" t="s">
        <v>537</v>
      </c>
      <c r="AD58" t="s">
        <v>203</v>
      </c>
      <c r="AE58" t="s">
        <v>86</v>
      </c>
    </row>
    <row r="59" spans="1:31" x14ac:dyDescent="0.3">
      <c r="A59" t="s">
        <v>538</v>
      </c>
      <c r="B59" t="s">
        <v>539</v>
      </c>
      <c r="C59" s="1" t="str">
        <f t="shared" si="0"/>
        <v>21:0541</v>
      </c>
      <c r="D59" s="1" t="str">
        <f t="shared" si="7"/>
        <v>21:0086</v>
      </c>
      <c r="E59" t="s">
        <v>540</v>
      </c>
      <c r="F59" t="s">
        <v>541</v>
      </c>
      <c r="H59">
        <v>54.847918399999998</v>
      </c>
      <c r="I59">
        <v>-101.7672886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258</v>
      </c>
      <c r="N59">
        <v>58</v>
      </c>
      <c r="O59" t="s">
        <v>542</v>
      </c>
      <c r="P59" t="s">
        <v>508</v>
      </c>
      <c r="Q59" t="s">
        <v>123</v>
      </c>
      <c r="R59" t="s">
        <v>291</v>
      </c>
      <c r="S59" t="s">
        <v>92</v>
      </c>
      <c r="T59" t="s">
        <v>40</v>
      </c>
      <c r="U59" t="s">
        <v>462</v>
      </c>
      <c r="V59" t="s">
        <v>261</v>
      </c>
      <c r="W59" t="s">
        <v>110</v>
      </c>
      <c r="X59" t="s">
        <v>543</v>
      </c>
      <c r="Y59" t="s">
        <v>64</v>
      </c>
      <c r="Z59" t="s">
        <v>140</v>
      </c>
      <c r="AA59" t="s">
        <v>124</v>
      </c>
      <c r="AB59" t="s">
        <v>544</v>
      </c>
      <c r="AC59" t="s">
        <v>130</v>
      </c>
      <c r="AD59" t="s">
        <v>272</v>
      </c>
      <c r="AE59" t="s">
        <v>99</v>
      </c>
    </row>
    <row r="60" spans="1:31" x14ac:dyDescent="0.3">
      <c r="A60" t="s">
        <v>545</v>
      </c>
      <c r="B60" t="s">
        <v>546</v>
      </c>
      <c r="C60" s="1" t="str">
        <f t="shared" si="0"/>
        <v>21:0541</v>
      </c>
      <c r="D60" s="1" t="str">
        <f t="shared" si="7"/>
        <v>21:0086</v>
      </c>
      <c r="E60" t="s">
        <v>547</v>
      </c>
      <c r="F60" t="s">
        <v>548</v>
      </c>
      <c r="H60">
        <v>54.831599900000001</v>
      </c>
      <c r="I60">
        <v>-101.7562823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269</v>
      </c>
      <c r="N60">
        <v>59</v>
      </c>
      <c r="O60" t="s">
        <v>178</v>
      </c>
      <c r="P60" t="s">
        <v>406</v>
      </c>
      <c r="Q60" t="s">
        <v>58</v>
      </c>
      <c r="R60" t="s">
        <v>37</v>
      </c>
      <c r="S60" t="s">
        <v>38</v>
      </c>
      <c r="T60" t="s">
        <v>40</v>
      </c>
      <c r="U60" t="s">
        <v>549</v>
      </c>
      <c r="V60" t="s">
        <v>130</v>
      </c>
      <c r="W60" t="s">
        <v>110</v>
      </c>
      <c r="X60" t="s">
        <v>550</v>
      </c>
      <c r="Y60" t="s">
        <v>45</v>
      </c>
      <c r="Z60" t="s">
        <v>155</v>
      </c>
      <c r="AA60" t="s">
        <v>207</v>
      </c>
      <c r="AB60" t="s">
        <v>97</v>
      </c>
      <c r="AC60" t="s">
        <v>45</v>
      </c>
      <c r="AD60" t="s">
        <v>195</v>
      </c>
      <c r="AE60" t="s">
        <v>273</v>
      </c>
    </row>
    <row r="61" spans="1:31" x14ac:dyDescent="0.3">
      <c r="A61" t="s">
        <v>551</v>
      </c>
      <c r="B61" t="s">
        <v>552</v>
      </c>
      <c r="C61" s="1" t="str">
        <f t="shared" si="0"/>
        <v>21:0541</v>
      </c>
      <c r="D61" s="1" t="str">
        <f>HYPERLINK("http://geochem.nrcan.gc.ca/cdogs/content/svy/svy_e.htm", "")</f>
        <v/>
      </c>
      <c r="G61" s="1" t="str">
        <f>HYPERLINK("http://geochem.nrcan.gc.ca/cdogs/content/cr_/cr_00055_e.htm", "55")</f>
        <v>55</v>
      </c>
      <c r="J61" t="s">
        <v>277</v>
      </c>
      <c r="K61" t="s">
        <v>278</v>
      </c>
      <c r="L61">
        <v>3</v>
      </c>
      <c r="M61" t="s">
        <v>279</v>
      </c>
      <c r="N61">
        <v>60</v>
      </c>
      <c r="O61" t="s">
        <v>155</v>
      </c>
      <c r="P61" t="s">
        <v>304</v>
      </c>
      <c r="Q61" t="s">
        <v>121</v>
      </c>
      <c r="R61" t="s">
        <v>60</v>
      </c>
      <c r="S61" t="s">
        <v>121</v>
      </c>
      <c r="T61" t="s">
        <v>40</v>
      </c>
      <c r="U61" t="s">
        <v>314</v>
      </c>
      <c r="V61" t="s">
        <v>303</v>
      </c>
      <c r="W61" t="s">
        <v>110</v>
      </c>
      <c r="X61" t="s">
        <v>42</v>
      </c>
      <c r="Y61" t="s">
        <v>121</v>
      </c>
      <c r="Z61" t="s">
        <v>82</v>
      </c>
      <c r="AA61" t="s">
        <v>478</v>
      </c>
      <c r="AB61" t="s">
        <v>553</v>
      </c>
      <c r="AC61" t="s">
        <v>554</v>
      </c>
      <c r="AD61" t="s">
        <v>490</v>
      </c>
      <c r="AE61" t="s">
        <v>40</v>
      </c>
    </row>
    <row r="62" spans="1:31" x14ac:dyDescent="0.3">
      <c r="A62" t="s">
        <v>555</v>
      </c>
      <c r="B62" t="s">
        <v>556</v>
      </c>
      <c r="C62" s="1" t="str">
        <f t="shared" si="0"/>
        <v>21:0541</v>
      </c>
      <c r="D62" s="1" t="str">
        <f t="shared" ref="D62:D72" si="10">HYPERLINK("http://geochem.nrcan.gc.ca/cdogs/content/svy/svy210086_e.htm", "21:0086")</f>
        <v>21:0086</v>
      </c>
      <c r="E62" t="s">
        <v>557</v>
      </c>
      <c r="F62" t="s">
        <v>558</v>
      </c>
      <c r="H62">
        <v>54.8139124</v>
      </c>
      <c r="I62">
        <v>-101.7273852</v>
      </c>
      <c r="J62" s="1" t="str">
        <f t="shared" ref="J62:J72" si="11">HYPERLINK("http://geochem.nrcan.gc.ca/cdogs/content/kwd/kwd020027_e.htm", "NGR lake sediment grab sample")</f>
        <v>NGR lake sediment grab sample</v>
      </c>
      <c r="K62" s="1" t="str">
        <f t="shared" ref="K62:K72" si="12">HYPERLINK("http://geochem.nrcan.gc.ca/cdogs/content/kwd/kwd080006_e.htm", "&lt;177 micron (NGR)")</f>
        <v>&lt;177 micron (NGR)</v>
      </c>
      <c r="L62">
        <v>4</v>
      </c>
      <c r="M62" t="s">
        <v>35</v>
      </c>
      <c r="N62">
        <v>61</v>
      </c>
      <c r="O62" t="s">
        <v>406</v>
      </c>
      <c r="P62" t="s">
        <v>326</v>
      </c>
      <c r="Q62" t="s">
        <v>64</v>
      </c>
      <c r="R62" t="s">
        <v>44</v>
      </c>
      <c r="S62" t="s">
        <v>64</v>
      </c>
      <c r="T62" t="s">
        <v>40</v>
      </c>
      <c r="U62" t="s">
        <v>235</v>
      </c>
      <c r="V62" t="s">
        <v>215</v>
      </c>
      <c r="W62" t="s">
        <v>43</v>
      </c>
      <c r="X62" t="s">
        <v>559</v>
      </c>
      <c r="Y62" t="s">
        <v>45</v>
      </c>
      <c r="Z62" t="s">
        <v>93</v>
      </c>
      <c r="AA62" t="s">
        <v>155</v>
      </c>
      <c r="AB62" t="s">
        <v>560</v>
      </c>
      <c r="AC62" t="s">
        <v>86</v>
      </c>
      <c r="AD62" t="s">
        <v>178</v>
      </c>
      <c r="AE62" t="s">
        <v>132</v>
      </c>
    </row>
    <row r="63" spans="1:31" x14ac:dyDescent="0.3">
      <c r="A63" t="s">
        <v>561</v>
      </c>
      <c r="B63" t="s">
        <v>562</v>
      </c>
      <c r="C63" s="1" t="str">
        <f t="shared" si="0"/>
        <v>21:0541</v>
      </c>
      <c r="D63" s="1" t="str">
        <f t="shared" si="10"/>
        <v>21:0086</v>
      </c>
      <c r="E63" t="s">
        <v>557</v>
      </c>
      <c r="F63" t="s">
        <v>563</v>
      </c>
      <c r="H63">
        <v>54.8139124</v>
      </c>
      <c r="I63">
        <v>-101.7273852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74</v>
      </c>
      <c r="N63">
        <v>62</v>
      </c>
      <c r="O63" t="s">
        <v>75</v>
      </c>
      <c r="P63" t="s">
        <v>236</v>
      </c>
      <c r="Q63" t="s">
        <v>141</v>
      </c>
      <c r="R63" t="s">
        <v>92</v>
      </c>
      <c r="S63" t="s">
        <v>64</v>
      </c>
      <c r="T63" t="s">
        <v>132</v>
      </c>
      <c r="U63" t="s">
        <v>235</v>
      </c>
      <c r="V63" t="s">
        <v>132</v>
      </c>
      <c r="W63" t="s">
        <v>70</v>
      </c>
      <c r="X63" t="s">
        <v>564</v>
      </c>
      <c r="Y63" t="s">
        <v>45</v>
      </c>
      <c r="Z63" t="s">
        <v>93</v>
      </c>
      <c r="AA63" t="s">
        <v>478</v>
      </c>
      <c r="AB63" t="s">
        <v>182</v>
      </c>
      <c r="AC63" t="s">
        <v>43</v>
      </c>
      <c r="AD63" t="s">
        <v>339</v>
      </c>
      <c r="AE63" t="s">
        <v>132</v>
      </c>
    </row>
    <row r="64" spans="1:31" x14ac:dyDescent="0.3">
      <c r="A64" t="s">
        <v>565</v>
      </c>
      <c r="B64" t="s">
        <v>566</v>
      </c>
      <c r="C64" s="1" t="str">
        <f t="shared" si="0"/>
        <v>21:0541</v>
      </c>
      <c r="D64" s="1" t="str">
        <f t="shared" si="10"/>
        <v>21:0086</v>
      </c>
      <c r="E64" t="s">
        <v>557</v>
      </c>
      <c r="F64" t="s">
        <v>567</v>
      </c>
      <c r="H64">
        <v>54.8139124</v>
      </c>
      <c r="I64">
        <v>-101.7273852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90</v>
      </c>
      <c r="N64">
        <v>63</v>
      </c>
      <c r="O64" t="s">
        <v>568</v>
      </c>
      <c r="P64" t="s">
        <v>259</v>
      </c>
      <c r="Q64" t="s">
        <v>121</v>
      </c>
      <c r="R64" t="s">
        <v>44</v>
      </c>
      <c r="S64" t="s">
        <v>121</v>
      </c>
      <c r="T64" t="s">
        <v>40</v>
      </c>
      <c r="U64" t="s">
        <v>235</v>
      </c>
      <c r="V64" t="s">
        <v>215</v>
      </c>
      <c r="W64" t="s">
        <v>43</v>
      </c>
      <c r="X64" t="s">
        <v>564</v>
      </c>
      <c r="Y64" t="s">
        <v>45</v>
      </c>
      <c r="Z64" t="s">
        <v>93</v>
      </c>
      <c r="AA64" t="s">
        <v>182</v>
      </c>
      <c r="AB64" t="s">
        <v>560</v>
      </c>
      <c r="AC64" t="s">
        <v>569</v>
      </c>
      <c r="AD64" t="s">
        <v>339</v>
      </c>
      <c r="AE64" t="s">
        <v>132</v>
      </c>
    </row>
    <row r="65" spans="1:31" x14ac:dyDescent="0.3">
      <c r="A65" t="s">
        <v>570</v>
      </c>
      <c r="B65" t="s">
        <v>571</v>
      </c>
      <c r="C65" s="1" t="str">
        <f t="shared" si="0"/>
        <v>21:0541</v>
      </c>
      <c r="D65" s="1" t="str">
        <f t="shared" si="10"/>
        <v>21:0086</v>
      </c>
      <c r="E65" t="s">
        <v>572</v>
      </c>
      <c r="F65" t="s">
        <v>573</v>
      </c>
      <c r="H65">
        <v>54.791059400000002</v>
      </c>
      <c r="I65">
        <v>-101.7816042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55</v>
      </c>
      <c r="N65">
        <v>64</v>
      </c>
      <c r="O65" t="s">
        <v>521</v>
      </c>
      <c r="P65" t="s">
        <v>202</v>
      </c>
      <c r="Q65" t="s">
        <v>44</v>
      </c>
      <c r="R65" t="s">
        <v>213</v>
      </c>
      <c r="S65" t="s">
        <v>60</v>
      </c>
      <c r="T65" t="s">
        <v>40</v>
      </c>
      <c r="U65" t="s">
        <v>574</v>
      </c>
      <c r="V65" t="s">
        <v>62</v>
      </c>
      <c r="W65" t="s">
        <v>110</v>
      </c>
      <c r="X65" t="s">
        <v>408</v>
      </c>
      <c r="Y65" t="s">
        <v>45</v>
      </c>
      <c r="Z65" t="s">
        <v>235</v>
      </c>
      <c r="AA65" t="s">
        <v>39</v>
      </c>
      <c r="AB65" t="s">
        <v>64</v>
      </c>
      <c r="AC65" t="s">
        <v>575</v>
      </c>
      <c r="AD65" t="s">
        <v>576</v>
      </c>
      <c r="AE65" t="s">
        <v>132</v>
      </c>
    </row>
    <row r="66" spans="1:31" x14ac:dyDescent="0.3">
      <c r="A66" t="s">
        <v>577</v>
      </c>
      <c r="B66" t="s">
        <v>578</v>
      </c>
      <c r="C66" s="1" t="str">
        <f t="shared" ref="C66:C129" si="13">HYPERLINK("http://geochem.nrcan.gc.ca/cdogs/content/bdl/bdl210541_e.htm", "21:0541")</f>
        <v>21:0541</v>
      </c>
      <c r="D66" s="1" t="str">
        <f t="shared" si="10"/>
        <v>21:0086</v>
      </c>
      <c r="E66" t="s">
        <v>579</v>
      </c>
      <c r="F66" t="s">
        <v>580</v>
      </c>
      <c r="H66">
        <v>54.789130900000004</v>
      </c>
      <c r="I66">
        <v>-101.86823529999999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104</v>
      </c>
      <c r="N66">
        <v>65</v>
      </c>
      <c r="O66" t="s">
        <v>581</v>
      </c>
      <c r="P66" t="s">
        <v>490</v>
      </c>
      <c r="Q66" t="s">
        <v>521</v>
      </c>
      <c r="R66" t="s">
        <v>66</v>
      </c>
      <c r="S66" t="s">
        <v>304</v>
      </c>
      <c r="T66" t="s">
        <v>40</v>
      </c>
      <c r="U66" t="s">
        <v>514</v>
      </c>
      <c r="V66" t="s">
        <v>79</v>
      </c>
      <c r="W66" t="s">
        <v>189</v>
      </c>
      <c r="X66" t="s">
        <v>582</v>
      </c>
      <c r="Y66" t="s">
        <v>45</v>
      </c>
      <c r="Z66" t="s">
        <v>193</v>
      </c>
      <c r="AA66" t="s">
        <v>346</v>
      </c>
      <c r="AB66" t="s">
        <v>583</v>
      </c>
      <c r="AC66" t="s">
        <v>373</v>
      </c>
      <c r="AD66" t="s">
        <v>69</v>
      </c>
      <c r="AE66" t="s">
        <v>192</v>
      </c>
    </row>
    <row r="67" spans="1:31" x14ac:dyDescent="0.3">
      <c r="A67" t="s">
        <v>584</v>
      </c>
      <c r="B67" t="s">
        <v>585</v>
      </c>
      <c r="C67" s="1" t="str">
        <f t="shared" si="13"/>
        <v>21:0541</v>
      </c>
      <c r="D67" s="1" t="str">
        <f t="shared" si="10"/>
        <v>21:0086</v>
      </c>
      <c r="E67" t="s">
        <v>586</v>
      </c>
      <c r="F67" t="s">
        <v>587</v>
      </c>
      <c r="H67">
        <v>54.815791900000001</v>
      </c>
      <c r="I67">
        <v>-101.84977809999999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119</v>
      </c>
      <c r="N67">
        <v>66</v>
      </c>
      <c r="O67" t="s">
        <v>588</v>
      </c>
      <c r="P67" t="s">
        <v>131</v>
      </c>
      <c r="Q67" t="s">
        <v>75</v>
      </c>
      <c r="R67" t="s">
        <v>46</v>
      </c>
      <c r="S67" t="s">
        <v>60</v>
      </c>
      <c r="T67" t="s">
        <v>40</v>
      </c>
      <c r="U67" t="s">
        <v>78</v>
      </c>
      <c r="V67" t="s">
        <v>49</v>
      </c>
      <c r="W67" t="s">
        <v>62</v>
      </c>
      <c r="X67" t="s">
        <v>334</v>
      </c>
      <c r="Y67" t="s">
        <v>64</v>
      </c>
      <c r="Z67" t="s">
        <v>478</v>
      </c>
      <c r="AA67" t="s">
        <v>128</v>
      </c>
      <c r="AB67" t="s">
        <v>589</v>
      </c>
      <c r="AC67" t="s">
        <v>408</v>
      </c>
      <c r="AD67" t="s">
        <v>590</v>
      </c>
      <c r="AE67" t="s">
        <v>591</v>
      </c>
    </row>
    <row r="68" spans="1:31" x14ac:dyDescent="0.3">
      <c r="A68" t="s">
        <v>592</v>
      </c>
      <c r="B68" t="s">
        <v>593</v>
      </c>
      <c r="C68" s="1" t="str">
        <f t="shared" si="13"/>
        <v>21:0541</v>
      </c>
      <c r="D68" s="1" t="str">
        <f t="shared" si="10"/>
        <v>21:0086</v>
      </c>
      <c r="E68" t="s">
        <v>594</v>
      </c>
      <c r="F68" t="s">
        <v>595</v>
      </c>
      <c r="H68">
        <v>54.8398447</v>
      </c>
      <c r="I68">
        <v>-101.8408347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137</v>
      </c>
      <c r="N68">
        <v>67</v>
      </c>
      <c r="O68" t="s">
        <v>131</v>
      </c>
      <c r="P68" t="s">
        <v>47</v>
      </c>
      <c r="Q68" t="s">
        <v>304</v>
      </c>
      <c r="R68" t="s">
        <v>280</v>
      </c>
      <c r="S68" t="s">
        <v>281</v>
      </c>
      <c r="T68" t="s">
        <v>40</v>
      </c>
      <c r="U68" t="s">
        <v>596</v>
      </c>
      <c r="V68" t="s">
        <v>597</v>
      </c>
      <c r="W68" t="s">
        <v>86</v>
      </c>
      <c r="X68" t="s">
        <v>121</v>
      </c>
      <c r="Y68" t="s">
        <v>45</v>
      </c>
      <c r="Z68" t="s">
        <v>235</v>
      </c>
      <c r="AA68" t="s">
        <v>128</v>
      </c>
      <c r="AB68" t="s">
        <v>598</v>
      </c>
      <c r="AC68" t="s">
        <v>317</v>
      </c>
      <c r="AD68" t="s">
        <v>395</v>
      </c>
      <c r="AE68" t="s">
        <v>110</v>
      </c>
    </row>
    <row r="69" spans="1:31" x14ac:dyDescent="0.3">
      <c r="A69" t="s">
        <v>599</v>
      </c>
      <c r="B69" t="s">
        <v>600</v>
      </c>
      <c r="C69" s="1" t="str">
        <f t="shared" si="13"/>
        <v>21:0541</v>
      </c>
      <c r="D69" s="1" t="str">
        <f t="shared" si="10"/>
        <v>21:0086</v>
      </c>
      <c r="E69" t="s">
        <v>601</v>
      </c>
      <c r="F69" t="s">
        <v>602</v>
      </c>
      <c r="H69">
        <v>54.850898800000003</v>
      </c>
      <c r="I69">
        <v>-101.8799111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151</v>
      </c>
      <c r="N69">
        <v>68</v>
      </c>
      <c r="O69" t="s">
        <v>336</v>
      </c>
      <c r="P69" t="s">
        <v>603</v>
      </c>
      <c r="Q69" t="s">
        <v>123</v>
      </c>
      <c r="R69" t="s">
        <v>289</v>
      </c>
      <c r="S69" t="s">
        <v>92</v>
      </c>
      <c r="T69" t="s">
        <v>40</v>
      </c>
      <c r="U69" t="s">
        <v>604</v>
      </c>
      <c r="V69" t="s">
        <v>325</v>
      </c>
      <c r="W69" t="s">
        <v>43</v>
      </c>
      <c r="X69" t="s">
        <v>605</v>
      </c>
      <c r="Y69" t="s">
        <v>45</v>
      </c>
      <c r="Z69" t="s">
        <v>106</v>
      </c>
      <c r="AA69" t="s">
        <v>606</v>
      </c>
      <c r="AB69" t="s">
        <v>607</v>
      </c>
      <c r="AC69" t="s">
        <v>192</v>
      </c>
      <c r="AD69" t="s">
        <v>163</v>
      </c>
      <c r="AE69" t="s">
        <v>43</v>
      </c>
    </row>
    <row r="70" spans="1:31" x14ac:dyDescent="0.3">
      <c r="A70" t="s">
        <v>608</v>
      </c>
      <c r="B70" t="s">
        <v>609</v>
      </c>
      <c r="C70" s="1" t="str">
        <f t="shared" si="13"/>
        <v>21:0541</v>
      </c>
      <c r="D70" s="1" t="str">
        <f t="shared" si="10"/>
        <v>21:0086</v>
      </c>
      <c r="E70" t="s">
        <v>610</v>
      </c>
      <c r="F70" t="s">
        <v>611</v>
      </c>
      <c r="H70">
        <v>54.887511699999997</v>
      </c>
      <c r="I70">
        <v>-101.8557933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162</v>
      </c>
      <c r="N70">
        <v>69</v>
      </c>
      <c r="O70" t="s">
        <v>75</v>
      </c>
      <c r="P70" t="s">
        <v>76</v>
      </c>
      <c r="Q70" t="s">
        <v>123</v>
      </c>
      <c r="R70" t="s">
        <v>190</v>
      </c>
      <c r="S70" t="s">
        <v>166</v>
      </c>
      <c r="T70" t="s">
        <v>40</v>
      </c>
      <c r="U70" t="s">
        <v>407</v>
      </c>
      <c r="V70" t="s">
        <v>192</v>
      </c>
      <c r="W70" t="s">
        <v>110</v>
      </c>
      <c r="X70" t="s">
        <v>192</v>
      </c>
      <c r="Y70" t="s">
        <v>64</v>
      </c>
      <c r="Z70" t="s">
        <v>46</v>
      </c>
      <c r="AA70" t="s">
        <v>430</v>
      </c>
      <c r="AB70" t="s">
        <v>612</v>
      </c>
      <c r="AC70" t="s">
        <v>554</v>
      </c>
      <c r="AD70" t="s">
        <v>374</v>
      </c>
      <c r="AE70" t="s">
        <v>132</v>
      </c>
    </row>
    <row r="71" spans="1:31" x14ac:dyDescent="0.3">
      <c r="A71" t="s">
        <v>613</v>
      </c>
      <c r="B71" t="s">
        <v>614</v>
      </c>
      <c r="C71" s="1" t="str">
        <f t="shared" si="13"/>
        <v>21:0541</v>
      </c>
      <c r="D71" s="1" t="str">
        <f t="shared" si="10"/>
        <v>21:0086</v>
      </c>
      <c r="E71" t="s">
        <v>615</v>
      </c>
      <c r="F71" t="s">
        <v>616</v>
      </c>
      <c r="H71">
        <v>54.904586500000001</v>
      </c>
      <c r="I71">
        <v>-101.8743834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177</v>
      </c>
      <c r="N71">
        <v>70</v>
      </c>
      <c r="O71" t="s">
        <v>203</v>
      </c>
      <c r="P71" t="s">
        <v>213</v>
      </c>
      <c r="Q71" t="s">
        <v>334</v>
      </c>
      <c r="R71" t="s">
        <v>106</v>
      </c>
      <c r="S71" t="s">
        <v>166</v>
      </c>
      <c r="T71" t="s">
        <v>40</v>
      </c>
      <c r="U71" t="s">
        <v>366</v>
      </c>
      <c r="V71" t="s">
        <v>575</v>
      </c>
      <c r="W71" t="s">
        <v>125</v>
      </c>
      <c r="X71" t="s">
        <v>111</v>
      </c>
      <c r="Y71" t="s">
        <v>45</v>
      </c>
      <c r="Z71" t="s">
        <v>155</v>
      </c>
      <c r="AA71" t="s">
        <v>430</v>
      </c>
      <c r="AB71" t="s">
        <v>617</v>
      </c>
      <c r="AC71" t="s">
        <v>618</v>
      </c>
      <c r="AD71" t="s">
        <v>50</v>
      </c>
      <c r="AE71" t="s">
        <v>80</v>
      </c>
    </row>
    <row r="72" spans="1:31" x14ac:dyDescent="0.3">
      <c r="A72" t="s">
        <v>619</v>
      </c>
      <c r="B72" t="s">
        <v>620</v>
      </c>
      <c r="C72" s="1" t="str">
        <f t="shared" si="13"/>
        <v>21:0541</v>
      </c>
      <c r="D72" s="1" t="str">
        <f t="shared" si="10"/>
        <v>21:0086</v>
      </c>
      <c r="E72" t="s">
        <v>621</v>
      </c>
      <c r="F72" t="s">
        <v>622</v>
      </c>
      <c r="H72">
        <v>54.914746399999999</v>
      </c>
      <c r="I72">
        <v>-101.8256993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187</v>
      </c>
      <c r="N72">
        <v>71</v>
      </c>
      <c r="O72" t="s">
        <v>207</v>
      </c>
      <c r="P72" t="s">
        <v>202</v>
      </c>
      <c r="Q72" t="s">
        <v>107</v>
      </c>
      <c r="R72" t="s">
        <v>106</v>
      </c>
      <c r="S72" t="s">
        <v>44</v>
      </c>
      <c r="T72" t="s">
        <v>40</v>
      </c>
      <c r="U72" t="s">
        <v>604</v>
      </c>
      <c r="V72" t="s">
        <v>168</v>
      </c>
      <c r="W72" t="s">
        <v>43</v>
      </c>
      <c r="X72" t="s">
        <v>109</v>
      </c>
      <c r="Y72" t="s">
        <v>45</v>
      </c>
      <c r="Z72" t="s">
        <v>182</v>
      </c>
      <c r="AA72" t="s">
        <v>508</v>
      </c>
      <c r="AB72" t="s">
        <v>623</v>
      </c>
      <c r="AC72" t="s">
        <v>96</v>
      </c>
      <c r="AD72" t="s">
        <v>229</v>
      </c>
      <c r="AE72" t="s">
        <v>132</v>
      </c>
    </row>
    <row r="73" spans="1:31" x14ac:dyDescent="0.3">
      <c r="A73" t="s">
        <v>624</v>
      </c>
      <c r="B73" t="s">
        <v>625</v>
      </c>
      <c r="C73" s="1" t="str">
        <f t="shared" si="13"/>
        <v>21:0541</v>
      </c>
      <c r="D73" s="1" t="str">
        <f>HYPERLINK("http://geochem.nrcan.gc.ca/cdogs/content/svy/svy_e.htm", "")</f>
        <v/>
      </c>
      <c r="G73" s="1" t="str">
        <f>HYPERLINK("http://geochem.nrcan.gc.ca/cdogs/content/cr_/cr_00055_e.htm", "55")</f>
        <v>55</v>
      </c>
      <c r="J73" t="s">
        <v>277</v>
      </c>
      <c r="K73" t="s">
        <v>278</v>
      </c>
      <c r="L73">
        <v>4</v>
      </c>
      <c r="M73" t="s">
        <v>279</v>
      </c>
      <c r="N73">
        <v>72</v>
      </c>
      <c r="O73" t="s">
        <v>386</v>
      </c>
      <c r="P73" t="s">
        <v>304</v>
      </c>
      <c r="Q73" t="s">
        <v>123</v>
      </c>
      <c r="R73" t="s">
        <v>60</v>
      </c>
      <c r="S73" t="s">
        <v>123</v>
      </c>
      <c r="T73" t="s">
        <v>40</v>
      </c>
      <c r="U73" t="s">
        <v>314</v>
      </c>
      <c r="V73" t="s">
        <v>303</v>
      </c>
      <c r="W73" t="s">
        <v>110</v>
      </c>
      <c r="X73" t="s">
        <v>109</v>
      </c>
      <c r="Y73" t="s">
        <v>121</v>
      </c>
      <c r="Z73" t="s">
        <v>626</v>
      </c>
      <c r="AA73" t="s">
        <v>478</v>
      </c>
      <c r="AB73" t="s">
        <v>165</v>
      </c>
      <c r="AC73" t="s">
        <v>522</v>
      </c>
      <c r="AD73" t="s">
        <v>195</v>
      </c>
      <c r="AE73" t="s">
        <v>40</v>
      </c>
    </row>
    <row r="74" spans="1:31" x14ac:dyDescent="0.3">
      <c r="A74" t="s">
        <v>627</v>
      </c>
      <c r="B74" t="s">
        <v>628</v>
      </c>
      <c r="C74" s="1" t="str">
        <f t="shared" si="13"/>
        <v>21:0541</v>
      </c>
      <c r="D74" s="1" t="str">
        <f t="shared" ref="D74:D97" si="14">HYPERLINK("http://geochem.nrcan.gc.ca/cdogs/content/svy/svy210086_e.htm", "21:0086")</f>
        <v>21:0086</v>
      </c>
      <c r="E74" t="s">
        <v>629</v>
      </c>
      <c r="F74" t="s">
        <v>630</v>
      </c>
      <c r="H74">
        <v>54.9402963</v>
      </c>
      <c r="I74">
        <v>-101.8380488</v>
      </c>
      <c r="J74" s="1" t="str">
        <f t="shared" ref="J74:J97" si="15">HYPERLINK("http://geochem.nrcan.gc.ca/cdogs/content/kwd/kwd020027_e.htm", "NGR lake sediment grab sample")</f>
        <v>NGR lake sediment grab sample</v>
      </c>
      <c r="K74" s="1" t="str">
        <f t="shared" ref="K74:K97" si="16">HYPERLINK("http://geochem.nrcan.gc.ca/cdogs/content/kwd/kwd080006_e.htm", "&lt;177 micron (NGR)")</f>
        <v>&lt;177 micron (NGR)</v>
      </c>
      <c r="L74">
        <v>4</v>
      </c>
      <c r="M74" t="s">
        <v>200</v>
      </c>
      <c r="N74">
        <v>73</v>
      </c>
      <c r="O74" t="s">
        <v>339</v>
      </c>
      <c r="P74" t="s">
        <v>106</v>
      </c>
      <c r="Q74" t="s">
        <v>38</v>
      </c>
      <c r="R74" t="s">
        <v>379</v>
      </c>
      <c r="S74" t="s">
        <v>93</v>
      </c>
      <c r="T74" t="s">
        <v>40</v>
      </c>
      <c r="U74" t="s">
        <v>631</v>
      </c>
      <c r="V74" t="s">
        <v>98</v>
      </c>
      <c r="W74" t="s">
        <v>110</v>
      </c>
      <c r="X74" t="s">
        <v>408</v>
      </c>
      <c r="Y74" t="s">
        <v>45</v>
      </c>
      <c r="Z74" t="s">
        <v>352</v>
      </c>
      <c r="AA74" t="s">
        <v>440</v>
      </c>
      <c r="AB74" t="s">
        <v>632</v>
      </c>
      <c r="AC74" t="s">
        <v>154</v>
      </c>
      <c r="AD74" t="s">
        <v>69</v>
      </c>
      <c r="AE74" t="s">
        <v>80</v>
      </c>
    </row>
    <row r="75" spans="1:31" x14ac:dyDescent="0.3">
      <c r="A75" t="s">
        <v>633</v>
      </c>
      <c r="B75" t="s">
        <v>634</v>
      </c>
      <c r="C75" s="1" t="str">
        <f t="shared" si="13"/>
        <v>21:0541</v>
      </c>
      <c r="D75" s="1" t="str">
        <f t="shared" si="14"/>
        <v>21:0086</v>
      </c>
      <c r="E75" t="s">
        <v>635</v>
      </c>
      <c r="F75" t="s">
        <v>636</v>
      </c>
      <c r="H75">
        <v>54.954963499999998</v>
      </c>
      <c r="I75">
        <v>-101.8704049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212</v>
      </c>
      <c r="N75">
        <v>74</v>
      </c>
      <c r="O75" t="s">
        <v>216</v>
      </c>
      <c r="P75" t="s">
        <v>188</v>
      </c>
      <c r="Q75" t="s">
        <v>45</v>
      </c>
      <c r="R75" t="s">
        <v>291</v>
      </c>
      <c r="S75" t="s">
        <v>141</v>
      </c>
      <c r="T75" t="s">
        <v>40</v>
      </c>
      <c r="U75" t="s">
        <v>452</v>
      </c>
      <c r="V75" t="s">
        <v>109</v>
      </c>
      <c r="W75" t="s">
        <v>80</v>
      </c>
      <c r="X75" t="s">
        <v>325</v>
      </c>
      <c r="Y75" t="s">
        <v>64</v>
      </c>
      <c r="Z75" t="s">
        <v>144</v>
      </c>
      <c r="AA75" t="s">
        <v>440</v>
      </c>
      <c r="AB75" t="s">
        <v>262</v>
      </c>
      <c r="AC75" t="s">
        <v>64</v>
      </c>
      <c r="AD75" t="s">
        <v>462</v>
      </c>
      <c r="AE75" t="s">
        <v>132</v>
      </c>
    </row>
    <row r="76" spans="1:31" x14ac:dyDescent="0.3">
      <c r="A76" t="s">
        <v>637</v>
      </c>
      <c r="B76" t="s">
        <v>638</v>
      </c>
      <c r="C76" s="1" t="str">
        <f t="shared" si="13"/>
        <v>21:0541</v>
      </c>
      <c r="D76" s="1" t="str">
        <f t="shared" si="14"/>
        <v>21:0086</v>
      </c>
      <c r="E76" t="s">
        <v>639</v>
      </c>
      <c r="F76" t="s">
        <v>640</v>
      </c>
      <c r="H76">
        <v>54.973056499999998</v>
      </c>
      <c r="I76">
        <v>-101.8675394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223</v>
      </c>
      <c r="N76">
        <v>75</v>
      </c>
      <c r="O76" t="s">
        <v>207</v>
      </c>
      <c r="P76" t="s">
        <v>140</v>
      </c>
      <c r="Q76" t="s">
        <v>123</v>
      </c>
      <c r="R76" t="s">
        <v>236</v>
      </c>
      <c r="S76" t="s">
        <v>107</v>
      </c>
      <c r="T76" t="s">
        <v>40</v>
      </c>
      <c r="U76" t="s">
        <v>641</v>
      </c>
      <c r="V76" t="s">
        <v>228</v>
      </c>
      <c r="W76" t="s">
        <v>110</v>
      </c>
      <c r="X76" t="s">
        <v>109</v>
      </c>
      <c r="Y76" t="s">
        <v>121</v>
      </c>
      <c r="Z76" t="s">
        <v>46</v>
      </c>
      <c r="AA76" t="s">
        <v>478</v>
      </c>
      <c r="AB76" t="s">
        <v>642</v>
      </c>
      <c r="AC76" t="s">
        <v>410</v>
      </c>
      <c r="AD76" t="s">
        <v>36</v>
      </c>
      <c r="AE76" t="s">
        <v>132</v>
      </c>
    </row>
    <row r="77" spans="1:31" x14ac:dyDescent="0.3">
      <c r="A77" t="s">
        <v>643</v>
      </c>
      <c r="B77" t="s">
        <v>644</v>
      </c>
      <c r="C77" s="1" t="str">
        <f t="shared" si="13"/>
        <v>21:0541</v>
      </c>
      <c r="D77" s="1" t="str">
        <f t="shared" si="14"/>
        <v>21:0086</v>
      </c>
      <c r="E77" t="s">
        <v>645</v>
      </c>
      <c r="F77" t="s">
        <v>646</v>
      </c>
      <c r="H77">
        <v>54.9825351</v>
      </c>
      <c r="I77">
        <v>-101.81626970000001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234</v>
      </c>
      <c r="N77">
        <v>76</v>
      </c>
      <c r="O77" t="s">
        <v>568</v>
      </c>
      <c r="P77" t="s">
        <v>106</v>
      </c>
      <c r="Q77" t="s">
        <v>123</v>
      </c>
      <c r="R77" t="s">
        <v>39</v>
      </c>
      <c r="S77" t="s">
        <v>141</v>
      </c>
      <c r="T77" t="s">
        <v>40</v>
      </c>
      <c r="U77" t="s">
        <v>479</v>
      </c>
      <c r="V77" t="s">
        <v>45</v>
      </c>
      <c r="W77" t="s">
        <v>80</v>
      </c>
      <c r="X77" t="s">
        <v>325</v>
      </c>
      <c r="Y77" t="s">
        <v>45</v>
      </c>
      <c r="Z77" t="s">
        <v>164</v>
      </c>
      <c r="AA77" t="s">
        <v>478</v>
      </c>
      <c r="AB77" t="s">
        <v>647</v>
      </c>
      <c r="AC77" t="s">
        <v>317</v>
      </c>
      <c r="AD77" t="s">
        <v>181</v>
      </c>
      <c r="AE77" t="s">
        <v>132</v>
      </c>
    </row>
    <row r="78" spans="1:31" x14ac:dyDescent="0.3">
      <c r="A78" t="s">
        <v>648</v>
      </c>
      <c r="B78" t="s">
        <v>649</v>
      </c>
      <c r="C78" s="1" t="str">
        <f t="shared" si="13"/>
        <v>21:0541</v>
      </c>
      <c r="D78" s="1" t="str">
        <f t="shared" si="14"/>
        <v>21:0086</v>
      </c>
      <c r="E78" t="s">
        <v>650</v>
      </c>
      <c r="F78" t="s">
        <v>651</v>
      </c>
      <c r="H78">
        <v>54.993996899999999</v>
      </c>
      <c r="I78">
        <v>-101.85369420000001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243</v>
      </c>
      <c r="N78">
        <v>77</v>
      </c>
      <c r="O78" t="s">
        <v>170</v>
      </c>
      <c r="P78" t="s">
        <v>281</v>
      </c>
      <c r="Q78" t="s">
        <v>45</v>
      </c>
      <c r="R78" t="s">
        <v>281</v>
      </c>
      <c r="S78" t="s">
        <v>58</v>
      </c>
      <c r="T78" t="s">
        <v>40</v>
      </c>
      <c r="U78" t="s">
        <v>226</v>
      </c>
      <c r="V78" t="s">
        <v>192</v>
      </c>
      <c r="W78" t="s">
        <v>80</v>
      </c>
      <c r="X78" t="s">
        <v>42</v>
      </c>
      <c r="Y78" t="s">
        <v>45</v>
      </c>
      <c r="Z78" t="s">
        <v>140</v>
      </c>
      <c r="AA78" t="s">
        <v>440</v>
      </c>
      <c r="AB78" t="s">
        <v>652</v>
      </c>
      <c r="AC78" t="s">
        <v>653</v>
      </c>
      <c r="AD78" t="s">
        <v>457</v>
      </c>
      <c r="AE78" t="s">
        <v>40</v>
      </c>
    </row>
    <row r="79" spans="1:31" x14ac:dyDescent="0.3">
      <c r="A79" t="s">
        <v>654</v>
      </c>
      <c r="B79" t="s">
        <v>655</v>
      </c>
      <c r="C79" s="1" t="str">
        <f t="shared" si="13"/>
        <v>21:0541</v>
      </c>
      <c r="D79" s="1" t="str">
        <f t="shared" si="14"/>
        <v>21:0086</v>
      </c>
      <c r="E79" t="s">
        <v>656</v>
      </c>
      <c r="F79" t="s">
        <v>657</v>
      </c>
      <c r="H79">
        <v>54.977401299999997</v>
      </c>
      <c r="I79">
        <v>-100.3007683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251</v>
      </c>
      <c r="N79">
        <v>78</v>
      </c>
      <c r="O79" t="s">
        <v>508</v>
      </c>
      <c r="P79" t="s">
        <v>244</v>
      </c>
      <c r="Q79" t="s">
        <v>45</v>
      </c>
      <c r="R79" t="s">
        <v>60</v>
      </c>
      <c r="S79" t="s">
        <v>58</v>
      </c>
      <c r="T79" t="s">
        <v>40</v>
      </c>
      <c r="U79" t="s">
        <v>124</v>
      </c>
      <c r="V79" t="s">
        <v>658</v>
      </c>
      <c r="W79" t="s">
        <v>110</v>
      </c>
      <c r="X79" t="s">
        <v>659</v>
      </c>
      <c r="Y79" t="s">
        <v>45</v>
      </c>
      <c r="Z79" t="s">
        <v>291</v>
      </c>
      <c r="AA79" t="s">
        <v>59</v>
      </c>
      <c r="AB79" t="s">
        <v>660</v>
      </c>
      <c r="AC79" t="s">
        <v>189</v>
      </c>
      <c r="AD79" t="s">
        <v>203</v>
      </c>
      <c r="AE79" t="s">
        <v>86</v>
      </c>
    </row>
    <row r="80" spans="1:31" x14ac:dyDescent="0.3">
      <c r="A80" t="s">
        <v>661</v>
      </c>
      <c r="B80" t="s">
        <v>662</v>
      </c>
      <c r="C80" s="1" t="str">
        <f t="shared" si="13"/>
        <v>21:0541</v>
      </c>
      <c r="D80" s="1" t="str">
        <f t="shared" si="14"/>
        <v>21:0086</v>
      </c>
      <c r="E80" t="s">
        <v>663</v>
      </c>
      <c r="F80" t="s">
        <v>664</v>
      </c>
      <c r="H80">
        <v>54.952931700000001</v>
      </c>
      <c r="I80">
        <v>-100.2603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258</v>
      </c>
      <c r="N80">
        <v>79</v>
      </c>
      <c r="O80" t="s">
        <v>207</v>
      </c>
      <c r="P80" t="s">
        <v>190</v>
      </c>
      <c r="Q80" t="s">
        <v>179</v>
      </c>
      <c r="R80" t="s">
        <v>66</v>
      </c>
      <c r="S80" t="s">
        <v>304</v>
      </c>
      <c r="T80" t="s">
        <v>40</v>
      </c>
      <c r="U80" t="s">
        <v>665</v>
      </c>
      <c r="V80" t="s">
        <v>79</v>
      </c>
      <c r="W80" t="s">
        <v>132</v>
      </c>
      <c r="X80" t="s">
        <v>666</v>
      </c>
      <c r="Y80" t="s">
        <v>45</v>
      </c>
      <c r="Z80" t="s">
        <v>81</v>
      </c>
      <c r="AA80" t="s">
        <v>190</v>
      </c>
      <c r="AB80" t="s">
        <v>667</v>
      </c>
      <c r="AC80" t="s">
        <v>84</v>
      </c>
      <c r="AD80" t="s">
        <v>411</v>
      </c>
      <c r="AE80" t="s">
        <v>80</v>
      </c>
    </row>
    <row r="81" spans="1:31" x14ac:dyDescent="0.3">
      <c r="A81" t="s">
        <v>668</v>
      </c>
      <c r="B81" t="s">
        <v>669</v>
      </c>
      <c r="C81" s="1" t="str">
        <f t="shared" si="13"/>
        <v>21:0541</v>
      </c>
      <c r="D81" s="1" t="str">
        <f t="shared" si="14"/>
        <v>21:0086</v>
      </c>
      <c r="E81" t="s">
        <v>670</v>
      </c>
      <c r="F81" t="s">
        <v>671</v>
      </c>
      <c r="H81">
        <v>54.946227999999998</v>
      </c>
      <c r="I81">
        <v>-100.23034800000001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269</v>
      </c>
      <c r="N81">
        <v>80</v>
      </c>
      <c r="O81" t="s">
        <v>178</v>
      </c>
      <c r="P81" t="s">
        <v>224</v>
      </c>
      <c r="Q81" t="s">
        <v>141</v>
      </c>
      <c r="R81" t="s">
        <v>144</v>
      </c>
      <c r="S81" t="s">
        <v>93</v>
      </c>
      <c r="T81" t="s">
        <v>40</v>
      </c>
      <c r="U81" t="s">
        <v>672</v>
      </c>
      <c r="V81" t="s">
        <v>157</v>
      </c>
      <c r="W81" t="s">
        <v>132</v>
      </c>
      <c r="X81" t="s">
        <v>169</v>
      </c>
      <c r="Y81" t="s">
        <v>45</v>
      </c>
      <c r="Z81" t="s">
        <v>81</v>
      </c>
      <c r="AA81" t="s">
        <v>182</v>
      </c>
      <c r="AB81" t="s">
        <v>673</v>
      </c>
      <c r="AC81" t="s">
        <v>442</v>
      </c>
      <c r="AD81" t="s">
        <v>411</v>
      </c>
      <c r="AE81" t="s">
        <v>132</v>
      </c>
    </row>
    <row r="82" spans="1:31" x14ac:dyDescent="0.3">
      <c r="A82" t="s">
        <v>674</v>
      </c>
      <c r="B82" t="s">
        <v>675</v>
      </c>
      <c r="C82" s="1" t="str">
        <f t="shared" si="13"/>
        <v>21:0541</v>
      </c>
      <c r="D82" s="1" t="str">
        <f t="shared" si="14"/>
        <v>21:0086</v>
      </c>
      <c r="E82" t="s">
        <v>676</v>
      </c>
      <c r="F82" t="s">
        <v>677</v>
      </c>
      <c r="H82">
        <v>54.933901200000001</v>
      </c>
      <c r="I82">
        <v>-100.19018730000001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35</v>
      </c>
      <c r="N82">
        <v>81</v>
      </c>
      <c r="O82" t="s">
        <v>678</v>
      </c>
      <c r="P82" t="s">
        <v>224</v>
      </c>
      <c r="Q82" t="s">
        <v>45</v>
      </c>
      <c r="R82" t="s">
        <v>281</v>
      </c>
      <c r="S82" t="s">
        <v>58</v>
      </c>
      <c r="T82" t="s">
        <v>40</v>
      </c>
      <c r="U82" t="s">
        <v>679</v>
      </c>
      <c r="V82" t="s">
        <v>569</v>
      </c>
      <c r="W82" t="s">
        <v>110</v>
      </c>
      <c r="X82" t="s">
        <v>642</v>
      </c>
      <c r="Y82" t="s">
        <v>45</v>
      </c>
      <c r="Z82" t="s">
        <v>127</v>
      </c>
      <c r="AA82" t="s">
        <v>440</v>
      </c>
      <c r="AB82" t="s">
        <v>680</v>
      </c>
      <c r="AC82" t="s">
        <v>681</v>
      </c>
      <c r="AD82" t="s">
        <v>272</v>
      </c>
      <c r="AE82" t="s">
        <v>110</v>
      </c>
    </row>
    <row r="83" spans="1:31" x14ac:dyDescent="0.3">
      <c r="A83" t="s">
        <v>682</v>
      </c>
      <c r="B83" t="s">
        <v>683</v>
      </c>
      <c r="C83" s="1" t="str">
        <f t="shared" si="13"/>
        <v>21:0541</v>
      </c>
      <c r="D83" s="1" t="str">
        <f t="shared" si="14"/>
        <v>21:0086</v>
      </c>
      <c r="E83" t="s">
        <v>676</v>
      </c>
      <c r="F83" t="s">
        <v>684</v>
      </c>
      <c r="H83">
        <v>54.933901200000001</v>
      </c>
      <c r="I83">
        <v>-100.19018730000001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74</v>
      </c>
      <c r="N83">
        <v>82</v>
      </c>
      <c r="O83" t="s">
        <v>685</v>
      </c>
      <c r="P83" t="s">
        <v>82</v>
      </c>
      <c r="Q83" t="s">
        <v>45</v>
      </c>
      <c r="R83" t="s">
        <v>281</v>
      </c>
      <c r="S83" t="s">
        <v>141</v>
      </c>
      <c r="T83" t="s">
        <v>40</v>
      </c>
      <c r="U83" t="s">
        <v>332</v>
      </c>
      <c r="V83" t="s">
        <v>125</v>
      </c>
      <c r="W83" t="s">
        <v>86</v>
      </c>
      <c r="X83" t="s">
        <v>686</v>
      </c>
      <c r="Y83" t="s">
        <v>64</v>
      </c>
      <c r="Z83" t="s">
        <v>82</v>
      </c>
      <c r="AA83" t="s">
        <v>193</v>
      </c>
      <c r="AB83" t="s">
        <v>461</v>
      </c>
      <c r="AC83" t="s">
        <v>42</v>
      </c>
      <c r="AD83" t="s">
        <v>36</v>
      </c>
      <c r="AE83" t="s">
        <v>40</v>
      </c>
    </row>
    <row r="84" spans="1:31" x14ac:dyDescent="0.3">
      <c r="A84" t="s">
        <v>687</v>
      </c>
      <c r="B84" t="s">
        <v>688</v>
      </c>
      <c r="C84" s="1" t="str">
        <f t="shared" si="13"/>
        <v>21:0541</v>
      </c>
      <c r="D84" s="1" t="str">
        <f t="shared" si="14"/>
        <v>21:0086</v>
      </c>
      <c r="E84" t="s">
        <v>676</v>
      </c>
      <c r="F84" t="s">
        <v>689</v>
      </c>
      <c r="H84">
        <v>54.933901200000001</v>
      </c>
      <c r="I84">
        <v>-100.19018730000001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90</v>
      </c>
      <c r="N84">
        <v>83</v>
      </c>
      <c r="O84" t="s">
        <v>216</v>
      </c>
      <c r="P84" t="s">
        <v>224</v>
      </c>
      <c r="Q84" t="s">
        <v>45</v>
      </c>
      <c r="R84" t="s">
        <v>281</v>
      </c>
      <c r="S84" t="s">
        <v>58</v>
      </c>
      <c r="T84" t="s">
        <v>40</v>
      </c>
      <c r="U84" t="s">
        <v>142</v>
      </c>
      <c r="V84" t="s">
        <v>569</v>
      </c>
      <c r="W84" t="s">
        <v>110</v>
      </c>
      <c r="X84" t="s">
        <v>690</v>
      </c>
      <c r="Y84" t="s">
        <v>45</v>
      </c>
      <c r="Z84" t="s">
        <v>626</v>
      </c>
      <c r="AA84" t="s">
        <v>346</v>
      </c>
      <c r="AB84" t="s">
        <v>691</v>
      </c>
      <c r="AC84" t="s">
        <v>692</v>
      </c>
      <c r="AD84" t="s">
        <v>388</v>
      </c>
      <c r="AE84" t="s">
        <v>80</v>
      </c>
    </row>
    <row r="85" spans="1:31" x14ac:dyDescent="0.3">
      <c r="A85" t="s">
        <v>693</v>
      </c>
      <c r="B85" t="s">
        <v>694</v>
      </c>
      <c r="C85" s="1" t="str">
        <f t="shared" si="13"/>
        <v>21:0541</v>
      </c>
      <c r="D85" s="1" t="str">
        <f t="shared" si="14"/>
        <v>21:0086</v>
      </c>
      <c r="E85" t="s">
        <v>695</v>
      </c>
      <c r="F85" t="s">
        <v>696</v>
      </c>
      <c r="H85">
        <v>54.932954700000003</v>
      </c>
      <c r="I85">
        <v>-100.1550422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55</v>
      </c>
      <c r="N85">
        <v>84</v>
      </c>
      <c r="O85" t="s">
        <v>170</v>
      </c>
      <c r="P85" t="s">
        <v>289</v>
      </c>
      <c r="Q85" t="s">
        <v>123</v>
      </c>
      <c r="R85" t="s">
        <v>334</v>
      </c>
      <c r="S85" t="s">
        <v>58</v>
      </c>
      <c r="T85" t="s">
        <v>40</v>
      </c>
      <c r="U85" t="s">
        <v>490</v>
      </c>
      <c r="V85" t="s">
        <v>325</v>
      </c>
      <c r="W85" t="s">
        <v>110</v>
      </c>
      <c r="X85" t="s">
        <v>252</v>
      </c>
      <c r="Y85" t="s">
        <v>45</v>
      </c>
      <c r="Z85" t="s">
        <v>127</v>
      </c>
      <c r="AA85" t="s">
        <v>508</v>
      </c>
      <c r="AB85" t="s">
        <v>697</v>
      </c>
      <c r="AC85" t="s">
        <v>698</v>
      </c>
      <c r="AD85" t="s">
        <v>354</v>
      </c>
      <c r="AE85" t="s">
        <v>80</v>
      </c>
    </row>
    <row r="86" spans="1:31" x14ac:dyDescent="0.3">
      <c r="A86" t="s">
        <v>699</v>
      </c>
      <c r="B86" t="s">
        <v>700</v>
      </c>
      <c r="C86" s="1" t="str">
        <f t="shared" si="13"/>
        <v>21:0541</v>
      </c>
      <c r="D86" s="1" t="str">
        <f t="shared" si="14"/>
        <v>21:0086</v>
      </c>
      <c r="E86" t="s">
        <v>701</v>
      </c>
      <c r="F86" t="s">
        <v>702</v>
      </c>
      <c r="H86">
        <v>54.921308500000002</v>
      </c>
      <c r="I86">
        <v>-100.0093675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104</v>
      </c>
      <c r="N86">
        <v>85</v>
      </c>
      <c r="O86" t="s">
        <v>542</v>
      </c>
      <c r="P86" t="s">
        <v>213</v>
      </c>
      <c r="Q86" t="s">
        <v>189</v>
      </c>
      <c r="R86" t="s">
        <v>190</v>
      </c>
      <c r="S86" t="s">
        <v>179</v>
      </c>
      <c r="T86" t="s">
        <v>40</v>
      </c>
      <c r="U86" t="s">
        <v>272</v>
      </c>
      <c r="V86" t="s">
        <v>45</v>
      </c>
      <c r="W86" t="s">
        <v>110</v>
      </c>
      <c r="X86" t="s">
        <v>703</v>
      </c>
      <c r="Y86" t="s">
        <v>45</v>
      </c>
      <c r="Z86" t="s">
        <v>144</v>
      </c>
      <c r="AA86" t="s">
        <v>440</v>
      </c>
      <c r="AB86" t="s">
        <v>704</v>
      </c>
      <c r="AC86" t="s">
        <v>143</v>
      </c>
      <c r="AD86" t="s">
        <v>237</v>
      </c>
      <c r="AE86" t="s">
        <v>110</v>
      </c>
    </row>
    <row r="87" spans="1:31" x14ac:dyDescent="0.3">
      <c r="A87" t="s">
        <v>705</v>
      </c>
      <c r="B87" t="s">
        <v>706</v>
      </c>
      <c r="C87" s="1" t="str">
        <f t="shared" si="13"/>
        <v>21:0541</v>
      </c>
      <c r="D87" s="1" t="str">
        <f t="shared" si="14"/>
        <v>21:0086</v>
      </c>
      <c r="E87" t="s">
        <v>707</v>
      </c>
      <c r="F87" t="s">
        <v>708</v>
      </c>
      <c r="H87">
        <v>54.953290099999997</v>
      </c>
      <c r="I87">
        <v>-100.10898090000001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119</v>
      </c>
      <c r="N87">
        <v>86</v>
      </c>
      <c r="O87" t="s">
        <v>207</v>
      </c>
      <c r="P87" t="s">
        <v>236</v>
      </c>
      <c r="Q87" t="s">
        <v>179</v>
      </c>
      <c r="R87" t="s">
        <v>77</v>
      </c>
      <c r="S87" t="s">
        <v>180</v>
      </c>
      <c r="T87" t="s">
        <v>40</v>
      </c>
      <c r="U87" t="s">
        <v>94</v>
      </c>
      <c r="V87" t="s">
        <v>49</v>
      </c>
      <c r="W87" t="s">
        <v>110</v>
      </c>
      <c r="X87" t="s">
        <v>618</v>
      </c>
      <c r="Y87" t="s">
        <v>45</v>
      </c>
      <c r="Z87" t="s">
        <v>193</v>
      </c>
      <c r="AA87" t="s">
        <v>213</v>
      </c>
      <c r="AB87" t="s">
        <v>589</v>
      </c>
      <c r="AC87" t="s">
        <v>408</v>
      </c>
      <c r="AD87" t="s">
        <v>85</v>
      </c>
      <c r="AE87" t="s">
        <v>132</v>
      </c>
    </row>
    <row r="88" spans="1:31" x14ac:dyDescent="0.3">
      <c r="A88" t="s">
        <v>709</v>
      </c>
      <c r="B88" t="s">
        <v>710</v>
      </c>
      <c r="C88" s="1" t="str">
        <f t="shared" si="13"/>
        <v>21:0541</v>
      </c>
      <c r="D88" s="1" t="str">
        <f t="shared" si="14"/>
        <v>21:0086</v>
      </c>
      <c r="E88" t="s">
        <v>711</v>
      </c>
      <c r="F88" t="s">
        <v>712</v>
      </c>
      <c r="H88">
        <v>54.972016600000003</v>
      </c>
      <c r="I88">
        <v>-100.1651281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137</v>
      </c>
      <c r="N88">
        <v>87</v>
      </c>
      <c r="O88" t="s">
        <v>105</v>
      </c>
      <c r="P88" t="s">
        <v>326</v>
      </c>
      <c r="Q88" t="s">
        <v>152</v>
      </c>
      <c r="R88" t="s">
        <v>60</v>
      </c>
      <c r="S88" t="s">
        <v>189</v>
      </c>
      <c r="T88" t="s">
        <v>40</v>
      </c>
      <c r="U88" t="s">
        <v>124</v>
      </c>
      <c r="V88" t="s">
        <v>713</v>
      </c>
      <c r="W88" t="s">
        <v>110</v>
      </c>
      <c r="X88" t="s">
        <v>703</v>
      </c>
      <c r="Y88" t="s">
        <v>121</v>
      </c>
      <c r="Z88" t="s">
        <v>93</v>
      </c>
      <c r="AA88" t="s">
        <v>128</v>
      </c>
      <c r="AB88" t="s">
        <v>714</v>
      </c>
      <c r="AC88" t="s">
        <v>715</v>
      </c>
      <c r="AD88" t="s">
        <v>336</v>
      </c>
      <c r="AE88" t="s">
        <v>132</v>
      </c>
    </row>
    <row r="89" spans="1:31" x14ac:dyDescent="0.3">
      <c r="A89" t="s">
        <v>716</v>
      </c>
      <c r="B89" t="s">
        <v>717</v>
      </c>
      <c r="C89" s="1" t="str">
        <f t="shared" si="13"/>
        <v>21:0541</v>
      </c>
      <c r="D89" s="1" t="str">
        <f t="shared" si="14"/>
        <v>21:0086</v>
      </c>
      <c r="E89" t="s">
        <v>718</v>
      </c>
      <c r="F89" t="s">
        <v>719</v>
      </c>
      <c r="H89">
        <v>54.994916799999999</v>
      </c>
      <c r="I89">
        <v>-100.205698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151</v>
      </c>
      <c r="N89">
        <v>88</v>
      </c>
      <c r="O89" t="s">
        <v>380</v>
      </c>
      <c r="P89" t="s">
        <v>225</v>
      </c>
      <c r="Q89" t="s">
        <v>45</v>
      </c>
      <c r="R89" t="s">
        <v>93</v>
      </c>
      <c r="S89" t="s">
        <v>123</v>
      </c>
      <c r="T89" t="s">
        <v>132</v>
      </c>
      <c r="U89" t="s">
        <v>120</v>
      </c>
      <c r="V89" t="s">
        <v>86</v>
      </c>
      <c r="W89" t="s">
        <v>110</v>
      </c>
      <c r="X89" t="s">
        <v>720</v>
      </c>
      <c r="Y89" t="s">
        <v>64</v>
      </c>
      <c r="Z89" t="s">
        <v>60</v>
      </c>
      <c r="AA89" t="s">
        <v>37</v>
      </c>
      <c r="AB89" t="s">
        <v>721</v>
      </c>
      <c r="AC89" t="s">
        <v>722</v>
      </c>
      <c r="AD89" t="s">
        <v>521</v>
      </c>
      <c r="AE89" t="s">
        <v>40</v>
      </c>
    </row>
    <row r="90" spans="1:31" x14ac:dyDescent="0.3">
      <c r="A90" t="s">
        <v>723</v>
      </c>
      <c r="B90" t="s">
        <v>724</v>
      </c>
      <c r="C90" s="1" t="str">
        <f t="shared" si="13"/>
        <v>21:0541</v>
      </c>
      <c r="D90" s="1" t="str">
        <f t="shared" si="14"/>
        <v>21:0086</v>
      </c>
      <c r="E90" t="s">
        <v>725</v>
      </c>
      <c r="F90" t="s">
        <v>726</v>
      </c>
      <c r="H90">
        <v>54.893760399999998</v>
      </c>
      <c r="I90">
        <v>-100.0107227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162</v>
      </c>
      <c r="N90">
        <v>89</v>
      </c>
      <c r="O90" t="s">
        <v>346</v>
      </c>
      <c r="P90" t="s">
        <v>423</v>
      </c>
      <c r="Q90" t="s">
        <v>45</v>
      </c>
      <c r="R90" t="s">
        <v>236</v>
      </c>
      <c r="S90" t="s">
        <v>236</v>
      </c>
      <c r="T90" t="s">
        <v>40</v>
      </c>
      <c r="U90" t="s">
        <v>727</v>
      </c>
      <c r="V90" t="s">
        <v>126</v>
      </c>
      <c r="W90" t="s">
        <v>40</v>
      </c>
      <c r="X90" t="s">
        <v>728</v>
      </c>
      <c r="Y90" t="s">
        <v>152</v>
      </c>
      <c r="Z90" t="s">
        <v>81</v>
      </c>
      <c r="AA90" t="s">
        <v>182</v>
      </c>
      <c r="AB90" t="s">
        <v>192</v>
      </c>
      <c r="AC90" t="s">
        <v>86</v>
      </c>
      <c r="AD90" t="s">
        <v>91</v>
      </c>
      <c r="AE90" t="s">
        <v>141</v>
      </c>
    </row>
    <row r="91" spans="1:31" x14ac:dyDescent="0.3">
      <c r="A91" t="s">
        <v>729</v>
      </c>
      <c r="B91" t="s">
        <v>730</v>
      </c>
      <c r="C91" s="1" t="str">
        <f t="shared" si="13"/>
        <v>21:0541</v>
      </c>
      <c r="D91" s="1" t="str">
        <f t="shared" si="14"/>
        <v>21:0086</v>
      </c>
      <c r="E91" t="s">
        <v>731</v>
      </c>
      <c r="F91" t="s">
        <v>732</v>
      </c>
      <c r="H91">
        <v>54.926844500000001</v>
      </c>
      <c r="I91">
        <v>-100.04870560000001</v>
      </c>
      <c r="J91" s="1" t="str">
        <f t="shared" si="15"/>
        <v>NGR lake sediment grab sample</v>
      </c>
      <c r="K91" s="1" t="str">
        <f t="shared" si="16"/>
        <v>&lt;177 micron (NGR)</v>
      </c>
      <c r="L91">
        <v>5</v>
      </c>
      <c r="M91" t="s">
        <v>177</v>
      </c>
      <c r="N91">
        <v>90</v>
      </c>
      <c r="O91" t="s">
        <v>235</v>
      </c>
      <c r="P91" t="s">
        <v>59</v>
      </c>
      <c r="Q91" t="s">
        <v>152</v>
      </c>
      <c r="R91" t="s">
        <v>180</v>
      </c>
      <c r="S91" t="s">
        <v>189</v>
      </c>
      <c r="T91" t="s">
        <v>40</v>
      </c>
      <c r="U91" t="s">
        <v>733</v>
      </c>
      <c r="V91" t="s">
        <v>204</v>
      </c>
      <c r="W91" t="s">
        <v>110</v>
      </c>
      <c r="X91" t="s">
        <v>734</v>
      </c>
      <c r="Y91" t="s">
        <v>45</v>
      </c>
      <c r="Z91" t="s">
        <v>93</v>
      </c>
      <c r="AA91" t="s">
        <v>213</v>
      </c>
      <c r="AB91" t="s">
        <v>735</v>
      </c>
      <c r="AC91" t="s">
        <v>569</v>
      </c>
      <c r="AD91" t="s">
        <v>207</v>
      </c>
      <c r="AE91" t="s">
        <v>110</v>
      </c>
    </row>
    <row r="92" spans="1:31" x14ac:dyDescent="0.3">
      <c r="A92" t="s">
        <v>736</v>
      </c>
      <c r="B92" t="s">
        <v>737</v>
      </c>
      <c r="C92" s="1" t="str">
        <f t="shared" si="13"/>
        <v>21:0541</v>
      </c>
      <c r="D92" s="1" t="str">
        <f t="shared" si="14"/>
        <v>21:0086</v>
      </c>
      <c r="E92" t="s">
        <v>738</v>
      </c>
      <c r="F92" t="s">
        <v>739</v>
      </c>
      <c r="H92">
        <v>54.9596552</v>
      </c>
      <c r="I92">
        <v>-100.02677199999999</v>
      </c>
      <c r="J92" s="1" t="str">
        <f t="shared" si="15"/>
        <v>NGR lake sediment grab sample</v>
      </c>
      <c r="K92" s="1" t="str">
        <f t="shared" si="16"/>
        <v>&lt;177 micron (NGR)</v>
      </c>
      <c r="L92">
        <v>5</v>
      </c>
      <c r="M92" t="s">
        <v>187</v>
      </c>
      <c r="N92">
        <v>91</v>
      </c>
      <c r="O92" t="s">
        <v>336</v>
      </c>
      <c r="P92" t="s">
        <v>140</v>
      </c>
      <c r="Q92" t="s">
        <v>179</v>
      </c>
      <c r="R92" t="s">
        <v>59</v>
      </c>
      <c r="S92" t="s">
        <v>304</v>
      </c>
      <c r="T92" t="s">
        <v>40</v>
      </c>
      <c r="U92" t="s">
        <v>514</v>
      </c>
      <c r="V92" t="s">
        <v>98</v>
      </c>
      <c r="W92" t="s">
        <v>132</v>
      </c>
      <c r="X92" t="s">
        <v>740</v>
      </c>
      <c r="Y92" t="s">
        <v>45</v>
      </c>
      <c r="Z92" t="s">
        <v>193</v>
      </c>
      <c r="AA92" t="s">
        <v>128</v>
      </c>
      <c r="AB92" t="s">
        <v>741</v>
      </c>
      <c r="AC92" t="s">
        <v>742</v>
      </c>
      <c r="AD92" t="s">
        <v>743</v>
      </c>
      <c r="AE92" t="s">
        <v>86</v>
      </c>
    </row>
    <row r="93" spans="1:31" x14ac:dyDescent="0.3">
      <c r="A93" t="s">
        <v>744</v>
      </c>
      <c r="B93" t="s">
        <v>745</v>
      </c>
      <c r="C93" s="1" t="str">
        <f t="shared" si="13"/>
        <v>21:0541</v>
      </c>
      <c r="D93" s="1" t="str">
        <f t="shared" si="14"/>
        <v>21:0086</v>
      </c>
      <c r="E93" t="s">
        <v>746</v>
      </c>
      <c r="F93" t="s">
        <v>747</v>
      </c>
      <c r="H93">
        <v>54.9957639</v>
      </c>
      <c r="I93">
        <v>-101.2144969</v>
      </c>
      <c r="J93" s="1" t="str">
        <f t="shared" si="15"/>
        <v>NGR lake sediment grab sample</v>
      </c>
      <c r="K93" s="1" t="str">
        <f t="shared" si="16"/>
        <v>&lt;177 micron (NGR)</v>
      </c>
      <c r="L93">
        <v>5</v>
      </c>
      <c r="M93" t="s">
        <v>200</v>
      </c>
      <c r="N93">
        <v>92</v>
      </c>
      <c r="O93" t="s">
        <v>336</v>
      </c>
      <c r="P93" t="s">
        <v>271</v>
      </c>
      <c r="Q93" t="s">
        <v>123</v>
      </c>
      <c r="R93" t="s">
        <v>326</v>
      </c>
      <c r="S93" t="s">
        <v>58</v>
      </c>
      <c r="T93" t="s">
        <v>40</v>
      </c>
      <c r="U93" t="s">
        <v>36</v>
      </c>
      <c r="V93" t="s">
        <v>325</v>
      </c>
      <c r="W93" t="s">
        <v>110</v>
      </c>
      <c r="X93" t="s">
        <v>48</v>
      </c>
      <c r="Y93" t="s">
        <v>45</v>
      </c>
      <c r="Z93" t="s">
        <v>140</v>
      </c>
      <c r="AA93" t="s">
        <v>59</v>
      </c>
      <c r="AB93" t="s">
        <v>748</v>
      </c>
      <c r="AC93" t="s">
        <v>317</v>
      </c>
      <c r="AD93" t="s">
        <v>56</v>
      </c>
      <c r="AE93" t="s">
        <v>132</v>
      </c>
    </row>
    <row r="94" spans="1:31" x14ac:dyDescent="0.3">
      <c r="A94" t="s">
        <v>749</v>
      </c>
      <c r="B94" t="s">
        <v>750</v>
      </c>
      <c r="C94" s="1" t="str">
        <f t="shared" si="13"/>
        <v>21:0541</v>
      </c>
      <c r="D94" s="1" t="str">
        <f t="shared" si="14"/>
        <v>21:0086</v>
      </c>
      <c r="E94" t="s">
        <v>751</v>
      </c>
      <c r="F94" t="s">
        <v>752</v>
      </c>
      <c r="H94">
        <v>54.994700700000003</v>
      </c>
      <c r="I94">
        <v>-101.2658907</v>
      </c>
      <c r="J94" s="1" t="str">
        <f t="shared" si="15"/>
        <v>NGR lake sediment grab sample</v>
      </c>
      <c r="K94" s="1" t="str">
        <f t="shared" si="16"/>
        <v>&lt;177 micron (NGR)</v>
      </c>
      <c r="L94">
        <v>5</v>
      </c>
      <c r="M94" t="s">
        <v>212</v>
      </c>
      <c r="N94">
        <v>93</v>
      </c>
      <c r="O94" t="s">
        <v>75</v>
      </c>
      <c r="P94" t="s">
        <v>39</v>
      </c>
      <c r="Q94" t="s">
        <v>123</v>
      </c>
      <c r="R94" t="s">
        <v>753</v>
      </c>
      <c r="S94" t="s">
        <v>179</v>
      </c>
      <c r="T94" t="s">
        <v>40</v>
      </c>
      <c r="U94" t="s">
        <v>604</v>
      </c>
      <c r="V94" t="s">
        <v>168</v>
      </c>
      <c r="W94" t="s">
        <v>80</v>
      </c>
      <c r="X94" t="s">
        <v>754</v>
      </c>
      <c r="Y94" t="s">
        <v>45</v>
      </c>
      <c r="Z94" t="s">
        <v>386</v>
      </c>
      <c r="AA94" t="s">
        <v>37</v>
      </c>
      <c r="AB94" t="s">
        <v>491</v>
      </c>
      <c r="AC94" t="s">
        <v>722</v>
      </c>
      <c r="AD94" t="s">
        <v>146</v>
      </c>
      <c r="AE94" t="s">
        <v>132</v>
      </c>
    </row>
    <row r="95" spans="1:31" x14ac:dyDescent="0.3">
      <c r="A95" t="s">
        <v>755</v>
      </c>
      <c r="B95" t="s">
        <v>756</v>
      </c>
      <c r="C95" s="1" t="str">
        <f t="shared" si="13"/>
        <v>21:0541</v>
      </c>
      <c r="D95" s="1" t="str">
        <f t="shared" si="14"/>
        <v>21:0086</v>
      </c>
      <c r="E95" t="s">
        <v>757</v>
      </c>
      <c r="F95" t="s">
        <v>758</v>
      </c>
      <c r="H95">
        <v>54.991153199999999</v>
      </c>
      <c r="I95">
        <v>-101.32761360000001</v>
      </c>
      <c r="J95" s="1" t="str">
        <f t="shared" si="15"/>
        <v>NGR lake sediment grab sample</v>
      </c>
      <c r="K95" s="1" t="str">
        <f t="shared" si="16"/>
        <v>&lt;177 micron (NGR)</v>
      </c>
      <c r="L95">
        <v>5</v>
      </c>
      <c r="M95" t="s">
        <v>223</v>
      </c>
      <c r="N95">
        <v>94</v>
      </c>
      <c r="O95" t="s">
        <v>75</v>
      </c>
      <c r="P95" t="s">
        <v>236</v>
      </c>
      <c r="Q95" t="s">
        <v>189</v>
      </c>
      <c r="R95" t="s">
        <v>106</v>
      </c>
      <c r="S95" t="s">
        <v>92</v>
      </c>
      <c r="T95" t="s">
        <v>40</v>
      </c>
      <c r="U95" t="s">
        <v>759</v>
      </c>
      <c r="V95" t="s">
        <v>79</v>
      </c>
      <c r="W95" t="s">
        <v>132</v>
      </c>
      <c r="X95" t="s">
        <v>111</v>
      </c>
      <c r="Y95" t="s">
        <v>45</v>
      </c>
      <c r="Z95" t="s">
        <v>81</v>
      </c>
      <c r="AA95" t="s">
        <v>59</v>
      </c>
      <c r="AB95" t="s">
        <v>283</v>
      </c>
      <c r="AC95" t="s">
        <v>408</v>
      </c>
      <c r="AD95" t="s">
        <v>760</v>
      </c>
      <c r="AE95" t="s">
        <v>132</v>
      </c>
    </row>
    <row r="96" spans="1:31" x14ac:dyDescent="0.3">
      <c r="A96" t="s">
        <v>761</v>
      </c>
      <c r="B96" t="s">
        <v>762</v>
      </c>
      <c r="C96" s="1" t="str">
        <f t="shared" si="13"/>
        <v>21:0541</v>
      </c>
      <c r="D96" s="1" t="str">
        <f t="shared" si="14"/>
        <v>21:0086</v>
      </c>
      <c r="E96" t="s">
        <v>763</v>
      </c>
      <c r="F96" t="s">
        <v>764</v>
      </c>
      <c r="H96">
        <v>54.980524899999999</v>
      </c>
      <c r="I96">
        <v>-101.36135160000001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234</v>
      </c>
      <c r="N96">
        <v>95</v>
      </c>
      <c r="O96" t="s">
        <v>380</v>
      </c>
      <c r="P96" t="s">
        <v>82</v>
      </c>
      <c r="Q96" t="s">
        <v>189</v>
      </c>
      <c r="R96" t="s">
        <v>106</v>
      </c>
      <c r="S96" t="s">
        <v>44</v>
      </c>
      <c r="T96" t="s">
        <v>40</v>
      </c>
      <c r="U96" t="s">
        <v>514</v>
      </c>
      <c r="V96" t="s">
        <v>575</v>
      </c>
      <c r="W96" t="s">
        <v>132</v>
      </c>
      <c r="X96" t="s">
        <v>754</v>
      </c>
      <c r="Y96" t="s">
        <v>45</v>
      </c>
      <c r="Z96" t="s">
        <v>155</v>
      </c>
      <c r="AA96" t="s">
        <v>128</v>
      </c>
      <c r="AB96" t="s">
        <v>259</v>
      </c>
      <c r="AC96" t="s">
        <v>121</v>
      </c>
      <c r="AD96" t="s">
        <v>50</v>
      </c>
      <c r="AE96" t="s">
        <v>132</v>
      </c>
    </row>
    <row r="97" spans="1:31" x14ac:dyDescent="0.3">
      <c r="A97" t="s">
        <v>765</v>
      </c>
      <c r="B97" t="s">
        <v>766</v>
      </c>
      <c r="C97" s="1" t="str">
        <f t="shared" si="13"/>
        <v>21:0541</v>
      </c>
      <c r="D97" s="1" t="str">
        <f t="shared" si="14"/>
        <v>21:0086</v>
      </c>
      <c r="E97" t="s">
        <v>767</v>
      </c>
      <c r="F97" t="s">
        <v>768</v>
      </c>
      <c r="H97">
        <v>54.960676499999998</v>
      </c>
      <c r="I97">
        <v>-101.49281809999999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243</v>
      </c>
      <c r="N97">
        <v>96</v>
      </c>
      <c r="O97" t="s">
        <v>603</v>
      </c>
      <c r="P97" t="s">
        <v>281</v>
      </c>
      <c r="Q97" t="s">
        <v>123</v>
      </c>
      <c r="R97" t="s">
        <v>326</v>
      </c>
      <c r="S97" t="s">
        <v>58</v>
      </c>
      <c r="T97" t="s">
        <v>40</v>
      </c>
      <c r="U97" t="s">
        <v>462</v>
      </c>
      <c r="V97" t="s">
        <v>192</v>
      </c>
      <c r="W97" t="s">
        <v>80</v>
      </c>
      <c r="X97" t="s">
        <v>769</v>
      </c>
      <c r="Y97" t="s">
        <v>45</v>
      </c>
      <c r="Z97" t="s">
        <v>82</v>
      </c>
      <c r="AA97" t="s">
        <v>346</v>
      </c>
      <c r="AB97" t="s">
        <v>770</v>
      </c>
      <c r="AC97" t="s">
        <v>575</v>
      </c>
      <c r="AD97" t="s">
        <v>195</v>
      </c>
      <c r="AE97" t="s">
        <v>132</v>
      </c>
    </row>
    <row r="98" spans="1:31" x14ac:dyDescent="0.3">
      <c r="A98" t="s">
        <v>771</v>
      </c>
      <c r="B98" t="s">
        <v>772</v>
      </c>
      <c r="C98" s="1" t="str">
        <f t="shared" si="13"/>
        <v>21:0541</v>
      </c>
      <c r="D98" s="1" t="str">
        <f>HYPERLINK("http://geochem.nrcan.gc.ca/cdogs/content/svy/svy_e.htm", "")</f>
        <v/>
      </c>
      <c r="G98" s="1" t="str">
        <f>HYPERLINK("http://geochem.nrcan.gc.ca/cdogs/content/cr_/cr_00056_e.htm", "56")</f>
        <v>56</v>
      </c>
      <c r="J98" t="s">
        <v>277</v>
      </c>
      <c r="K98" t="s">
        <v>278</v>
      </c>
      <c r="L98">
        <v>5</v>
      </c>
      <c r="M98" t="s">
        <v>279</v>
      </c>
      <c r="N98">
        <v>97</v>
      </c>
      <c r="O98" t="s">
        <v>339</v>
      </c>
      <c r="P98" t="s">
        <v>423</v>
      </c>
      <c r="Q98" t="s">
        <v>281</v>
      </c>
      <c r="R98" t="s">
        <v>47</v>
      </c>
      <c r="S98" t="s">
        <v>180</v>
      </c>
      <c r="T98" t="s">
        <v>40</v>
      </c>
      <c r="U98" t="s">
        <v>302</v>
      </c>
      <c r="V98" t="s">
        <v>605</v>
      </c>
      <c r="W98" t="s">
        <v>110</v>
      </c>
      <c r="X98" t="s">
        <v>773</v>
      </c>
      <c r="Y98" t="s">
        <v>58</v>
      </c>
      <c r="Z98" t="s">
        <v>81</v>
      </c>
      <c r="AA98" t="s">
        <v>774</v>
      </c>
      <c r="AB98" t="s">
        <v>442</v>
      </c>
      <c r="AC98" t="s">
        <v>775</v>
      </c>
      <c r="AD98" t="s">
        <v>776</v>
      </c>
      <c r="AE98" t="s">
        <v>43</v>
      </c>
    </row>
    <row r="99" spans="1:31" x14ac:dyDescent="0.3">
      <c r="A99" t="s">
        <v>777</v>
      </c>
      <c r="B99" t="s">
        <v>778</v>
      </c>
      <c r="C99" s="1" t="str">
        <f t="shared" si="13"/>
        <v>21:0541</v>
      </c>
      <c r="D99" s="1" t="str">
        <f t="shared" ref="D99:D105" si="17">HYPERLINK("http://geochem.nrcan.gc.ca/cdogs/content/svy/svy210086_e.htm", "21:0086")</f>
        <v>21:0086</v>
      </c>
      <c r="E99" t="s">
        <v>779</v>
      </c>
      <c r="F99" t="s">
        <v>780</v>
      </c>
      <c r="H99">
        <v>54.949232000000002</v>
      </c>
      <c r="I99">
        <v>-101.56543569999999</v>
      </c>
      <c r="J99" s="1" t="str">
        <f t="shared" ref="J99:J105" si="18">HYPERLINK("http://geochem.nrcan.gc.ca/cdogs/content/kwd/kwd020027_e.htm", "NGR lake sediment grab sample")</f>
        <v>NGR lake sediment grab sample</v>
      </c>
      <c r="K99" s="1" t="str">
        <f t="shared" ref="K99:K105" si="19">HYPERLINK("http://geochem.nrcan.gc.ca/cdogs/content/kwd/kwd080006_e.htm", "&lt;177 micron (NGR)")</f>
        <v>&lt;177 micron (NGR)</v>
      </c>
      <c r="L99">
        <v>5</v>
      </c>
      <c r="M99" t="s">
        <v>251</v>
      </c>
      <c r="N99">
        <v>98</v>
      </c>
      <c r="O99" t="s">
        <v>75</v>
      </c>
      <c r="P99" t="s">
        <v>140</v>
      </c>
      <c r="Q99" t="s">
        <v>179</v>
      </c>
      <c r="R99" t="s">
        <v>188</v>
      </c>
      <c r="S99" t="s">
        <v>179</v>
      </c>
      <c r="T99" t="s">
        <v>40</v>
      </c>
      <c r="U99" t="s">
        <v>458</v>
      </c>
      <c r="V99" t="s">
        <v>42</v>
      </c>
      <c r="W99" t="s">
        <v>132</v>
      </c>
      <c r="X99" t="s">
        <v>361</v>
      </c>
      <c r="Y99" t="s">
        <v>45</v>
      </c>
      <c r="Z99" t="s">
        <v>155</v>
      </c>
      <c r="AA99" t="s">
        <v>478</v>
      </c>
      <c r="AB99" t="s">
        <v>781</v>
      </c>
      <c r="AC99" t="s">
        <v>782</v>
      </c>
      <c r="AD99" t="s">
        <v>50</v>
      </c>
      <c r="AE99" t="s">
        <v>80</v>
      </c>
    </row>
    <row r="100" spans="1:31" x14ac:dyDescent="0.3">
      <c r="A100" t="s">
        <v>783</v>
      </c>
      <c r="B100" t="s">
        <v>784</v>
      </c>
      <c r="C100" s="1" t="str">
        <f t="shared" si="13"/>
        <v>21:0541</v>
      </c>
      <c r="D100" s="1" t="str">
        <f t="shared" si="17"/>
        <v>21:0086</v>
      </c>
      <c r="E100" t="s">
        <v>785</v>
      </c>
      <c r="F100" t="s">
        <v>786</v>
      </c>
      <c r="H100">
        <v>54.953261400000002</v>
      </c>
      <c r="I100">
        <v>-101.596666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258</v>
      </c>
      <c r="N100">
        <v>99</v>
      </c>
      <c r="O100" t="s">
        <v>207</v>
      </c>
      <c r="P100" t="s">
        <v>77</v>
      </c>
      <c r="Q100" t="s">
        <v>189</v>
      </c>
      <c r="R100" t="s">
        <v>202</v>
      </c>
      <c r="S100" t="s">
        <v>38</v>
      </c>
      <c r="T100" t="s">
        <v>40</v>
      </c>
      <c r="U100" t="s">
        <v>787</v>
      </c>
      <c r="V100" t="s">
        <v>64</v>
      </c>
      <c r="W100" t="s">
        <v>132</v>
      </c>
      <c r="X100" t="s">
        <v>653</v>
      </c>
      <c r="Y100" t="s">
        <v>45</v>
      </c>
      <c r="Z100" t="s">
        <v>182</v>
      </c>
      <c r="AA100" t="s">
        <v>346</v>
      </c>
      <c r="AB100" t="s">
        <v>171</v>
      </c>
      <c r="AC100" t="s">
        <v>754</v>
      </c>
      <c r="AD100" t="s">
        <v>50</v>
      </c>
      <c r="AE100" t="s">
        <v>132</v>
      </c>
    </row>
    <row r="101" spans="1:31" x14ac:dyDescent="0.3">
      <c r="A101" t="s">
        <v>788</v>
      </c>
      <c r="B101" t="s">
        <v>789</v>
      </c>
      <c r="C101" s="1" t="str">
        <f t="shared" si="13"/>
        <v>21:0541</v>
      </c>
      <c r="D101" s="1" t="str">
        <f t="shared" si="17"/>
        <v>21:0086</v>
      </c>
      <c r="E101" t="s">
        <v>790</v>
      </c>
      <c r="F101" t="s">
        <v>791</v>
      </c>
      <c r="H101">
        <v>54.932315000000003</v>
      </c>
      <c r="I101">
        <v>-101.6619445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269</v>
      </c>
      <c r="N101">
        <v>100</v>
      </c>
      <c r="O101" t="s">
        <v>170</v>
      </c>
      <c r="P101" t="s">
        <v>291</v>
      </c>
      <c r="Q101" t="s">
        <v>45</v>
      </c>
      <c r="R101" t="s">
        <v>225</v>
      </c>
      <c r="S101" t="s">
        <v>58</v>
      </c>
      <c r="T101" t="s">
        <v>40</v>
      </c>
      <c r="U101" t="s">
        <v>56</v>
      </c>
      <c r="V101" t="s">
        <v>218</v>
      </c>
      <c r="W101" t="s">
        <v>110</v>
      </c>
      <c r="X101" t="s">
        <v>410</v>
      </c>
      <c r="Y101" t="s">
        <v>45</v>
      </c>
      <c r="Z101" t="s">
        <v>140</v>
      </c>
      <c r="AA101" t="s">
        <v>508</v>
      </c>
      <c r="AB101" t="s">
        <v>386</v>
      </c>
      <c r="AC101" t="s">
        <v>408</v>
      </c>
      <c r="AD101" t="s">
        <v>457</v>
      </c>
      <c r="AE101" t="s">
        <v>132</v>
      </c>
    </row>
    <row r="102" spans="1:31" x14ac:dyDescent="0.3">
      <c r="A102" t="s">
        <v>792</v>
      </c>
      <c r="B102" t="s">
        <v>793</v>
      </c>
      <c r="C102" s="1" t="str">
        <f t="shared" si="13"/>
        <v>21:0541</v>
      </c>
      <c r="D102" s="1" t="str">
        <f t="shared" si="17"/>
        <v>21:0086</v>
      </c>
      <c r="E102" t="s">
        <v>794</v>
      </c>
      <c r="F102" t="s">
        <v>795</v>
      </c>
      <c r="H102">
        <v>54.944996699999997</v>
      </c>
      <c r="I102">
        <v>-101.6727307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35</v>
      </c>
      <c r="N102">
        <v>101</v>
      </c>
      <c r="O102" t="s">
        <v>336</v>
      </c>
      <c r="P102" t="s">
        <v>291</v>
      </c>
      <c r="Q102" t="s">
        <v>121</v>
      </c>
      <c r="R102" t="s">
        <v>82</v>
      </c>
      <c r="S102" t="s">
        <v>179</v>
      </c>
      <c r="T102" t="s">
        <v>40</v>
      </c>
      <c r="U102" t="s">
        <v>527</v>
      </c>
      <c r="V102" t="s">
        <v>143</v>
      </c>
      <c r="W102" t="s">
        <v>80</v>
      </c>
      <c r="X102" t="s">
        <v>42</v>
      </c>
      <c r="Y102" t="s">
        <v>45</v>
      </c>
      <c r="Z102" t="s">
        <v>46</v>
      </c>
      <c r="AA102" t="s">
        <v>508</v>
      </c>
      <c r="AB102" t="s">
        <v>796</v>
      </c>
      <c r="AC102" t="s">
        <v>98</v>
      </c>
      <c r="AD102" t="s">
        <v>290</v>
      </c>
      <c r="AE102" t="s">
        <v>132</v>
      </c>
    </row>
    <row r="103" spans="1:31" x14ac:dyDescent="0.3">
      <c r="A103" t="s">
        <v>797</v>
      </c>
      <c r="B103" t="s">
        <v>798</v>
      </c>
      <c r="C103" s="1" t="str">
        <f t="shared" si="13"/>
        <v>21:0541</v>
      </c>
      <c r="D103" s="1" t="str">
        <f t="shared" si="17"/>
        <v>21:0086</v>
      </c>
      <c r="E103" t="s">
        <v>794</v>
      </c>
      <c r="F103" t="s">
        <v>799</v>
      </c>
      <c r="H103">
        <v>54.944996699999997</v>
      </c>
      <c r="I103">
        <v>-101.6727307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90</v>
      </c>
      <c r="N103">
        <v>102</v>
      </c>
      <c r="O103" t="s">
        <v>178</v>
      </c>
      <c r="P103" t="s">
        <v>291</v>
      </c>
      <c r="Q103" t="s">
        <v>123</v>
      </c>
      <c r="R103" t="s">
        <v>82</v>
      </c>
      <c r="S103" t="s">
        <v>179</v>
      </c>
      <c r="T103" t="s">
        <v>40</v>
      </c>
      <c r="U103" t="s">
        <v>264</v>
      </c>
      <c r="V103" t="s">
        <v>45</v>
      </c>
      <c r="W103" t="s">
        <v>80</v>
      </c>
      <c r="X103" t="s">
        <v>42</v>
      </c>
      <c r="Y103" t="s">
        <v>45</v>
      </c>
      <c r="Z103" t="s">
        <v>46</v>
      </c>
      <c r="AA103" t="s">
        <v>478</v>
      </c>
      <c r="AB103" t="s">
        <v>800</v>
      </c>
      <c r="AC103" t="s">
        <v>113</v>
      </c>
      <c r="AD103" t="s">
        <v>297</v>
      </c>
      <c r="AE103" t="s">
        <v>40</v>
      </c>
    </row>
    <row r="104" spans="1:31" x14ac:dyDescent="0.3">
      <c r="A104" t="s">
        <v>801</v>
      </c>
      <c r="B104" t="s">
        <v>802</v>
      </c>
      <c r="C104" s="1" t="str">
        <f t="shared" si="13"/>
        <v>21:0541</v>
      </c>
      <c r="D104" s="1" t="str">
        <f t="shared" si="17"/>
        <v>21:0086</v>
      </c>
      <c r="E104" t="s">
        <v>794</v>
      </c>
      <c r="F104" t="s">
        <v>803</v>
      </c>
      <c r="H104">
        <v>54.944996699999997</v>
      </c>
      <c r="I104">
        <v>-101.6727307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74</v>
      </c>
      <c r="N104">
        <v>103</v>
      </c>
      <c r="O104" t="s">
        <v>178</v>
      </c>
      <c r="P104" t="s">
        <v>259</v>
      </c>
      <c r="Q104" t="s">
        <v>123</v>
      </c>
      <c r="R104" t="s">
        <v>753</v>
      </c>
      <c r="S104" t="s">
        <v>179</v>
      </c>
      <c r="T104" t="s">
        <v>40</v>
      </c>
      <c r="U104" t="s">
        <v>452</v>
      </c>
      <c r="V104" t="s">
        <v>45</v>
      </c>
      <c r="W104" t="s">
        <v>110</v>
      </c>
      <c r="X104" t="s">
        <v>109</v>
      </c>
      <c r="Y104" t="s">
        <v>45</v>
      </c>
      <c r="Z104" t="s">
        <v>46</v>
      </c>
      <c r="AA104" t="s">
        <v>508</v>
      </c>
      <c r="AB104" t="s">
        <v>804</v>
      </c>
      <c r="AC104" t="s">
        <v>62</v>
      </c>
      <c r="AD104" t="s">
        <v>374</v>
      </c>
      <c r="AE104" t="s">
        <v>40</v>
      </c>
    </row>
    <row r="105" spans="1:31" x14ac:dyDescent="0.3">
      <c r="A105" t="s">
        <v>805</v>
      </c>
      <c r="B105" t="s">
        <v>806</v>
      </c>
      <c r="C105" s="1" t="str">
        <f t="shared" si="13"/>
        <v>21:0541</v>
      </c>
      <c r="D105" s="1" t="str">
        <f t="shared" si="17"/>
        <v>21:0086</v>
      </c>
      <c r="E105" t="s">
        <v>807</v>
      </c>
      <c r="F105" t="s">
        <v>808</v>
      </c>
      <c r="H105">
        <v>54.9581005</v>
      </c>
      <c r="I105">
        <v>-101.6924408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55</v>
      </c>
      <c r="N105">
        <v>104</v>
      </c>
      <c r="O105" t="s">
        <v>336</v>
      </c>
      <c r="P105" t="s">
        <v>37</v>
      </c>
      <c r="Q105" t="s">
        <v>38</v>
      </c>
      <c r="R105" t="s">
        <v>66</v>
      </c>
      <c r="S105" t="s">
        <v>44</v>
      </c>
      <c r="T105" t="s">
        <v>40</v>
      </c>
      <c r="U105" t="s">
        <v>809</v>
      </c>
      <c r="V105" t="s">
        <v>575</v>
      </c>
      <c r="W105" t="s">
        <v>110</v>
      </c>
      <c r="X105" t="s">
        <v>605</v>
      </c>
      <c r="Y105" t="s">
        <v>45</v>
      </c>
      <c r="Z105" t="s">
        <v>193</v>
      </c>
      <c r="AA105" t="s">
        <v>440</v>
      </c>
      <c r="AB105" t="s">
        <v>810</v>
      </c>
      <c r="AC105" t="s">
        <v>811</v>
      </c>
      <c r="AD105" t="s">
        <v>85</v>
      </c>
      <c r="AE105" t="s">
        <v>110</v>
      </c>
    </row>
    <row r="106" spans="1:31" x14ac:dyDescent="0.3">
      <c r="A106" t="s">
        <v>812</v>
      </c>
      <c r="B106" t="s">
        <v>813</v>
      </c>
      <c r="C106" s="1" t="str">
        <f t="shared" si="13"/>
        <v>21:0541</v>
      </c>
      <c r="D106" s="1" t="str">
        <f>HYPERLINK("http://geochem.nrcan.gc.ca/cdogs/content/svy/svy_e.htm", "")</f>
        <v/>
      </c>
      <c r="G106" s="1" t="str">
        <f>HYPERLINK("http://geochem.nrcan.gc.ca/cdogs/content/cr_/cr_00060_e.htm", "60")</f>
        <v>60</v>
      </c>
      <c r="J106" t="s">
        <v>277</v>
      </c>
      <c r="K106" t="s">
        <v>278</v>
      </c>
      <c r="L106">
        <v>6</v>
      </c>
      <c r="M106" t="s">
        <v>279</v>
      </c>
      <c r="N106">
        <v>105</v>
      </c>
      <c r="O106" t="s">
        <v>280</v>
      </c>
      <c r="P106" t="s">
        <v>326</v>
      </c>
      <c r="Q106" t="s">
        <v>121</v>
      </c>
      <c r="R106" t="s">
        <v>289</v>
      </c>
      <c r="S106" t="s">
        <v>123</v>
      </c>
      <c r="T106" t="s">
        <v>40</v>
      </c>
      <c r="U106" t="s">
        <v>534</v>
      </c>
      <c r="V106" t="s">
        <v>261</v>
      </c>
      <c r="W106" t="s">
        <v>132</v>
      </c>
      <c r="X106" t="s">
        <v>192</v>
      </c>
      <c r="Y106" t="s">
        <v>121</v>
      </c>
      <c r="Z106" t="s">
        <v>291</v>
      </c>
      <c r="AA106" t="s">
        <v>128</v>
      </c>
      <c r="AB106" t="s">
        <v>814</v>
      </c>
      <c r="AC106" t="s">
        <v>246</v>
      </c>
      <c r="AD106" t="s">
        <v>237</v>
      </c>
      <c r="AE106" t="s">
        <v>40</v>
      </c>
    </row>
    <row r="107" spans="1:31" x14ac:dyDescent="0.3">
      <c r="A107" t="s">
        <v>815</v>
      </c>
      <c r="B107" t="s">
        <v>816</v>
      </c>
      <c r="C107" s="1" t="str">
        <f t="shared" si="13"/>
        <v>21:0541</v>
      </c>
      <c r="D107" s="1" t="str">
        <f t="shared" ref="D107:D132" si="20">HYPERLINK("http://geochem.nrcan.gc.ca/cdogs/content/svy/svy210086_e.htm", "21:0086")</f>
        <v>21:0086</v>
      </c>
      <c r="E107" t="s">
        <v>817</v>
      </c>
      <c r="F107" t="s">
        <v>818</v>
      </c>
      <c r="H107">
        <v>54.933365199999997</v>
      </c>
      <c r="I107">
        <v>-101.72009079999999</v>
      </c>
      <c r="J107" s="1" t="str">
        <f t="shared" ref="J107:J132" si="21">HYPERLINK("http://geochem.nrcan.gc.ca/cdogs/content/kwd/kwd020027_e.htm", "NGR lake sediment grab sample")</f>
        <v>NGR lake sediment grab sample</v>
      </c>
      <c r="K107" s="1" t="str">
        <f t="shared" ref="K107:K132" si="22">HYPERLINK("http://geochem.nrcan.gc.ca/cdogs/content/kwd/kwd080006_e.htm", "&lt;177 micron (NGR)")</f>
        <v>&lt;177 micron (NGR)</v>
      </c>
      <c r="L107">
        <v>6</v>
      </c>
      <c r="M107" t="s">
        <v>104</v>
      </c>
      <c r="N107">
        <v>106</v>
      </c>
      <c r="O107" t="s">
        <v>207</v>
      </c>
      <c r="P107" t="s">
        <v>37</v>
      </c>
      <c r="Q107" t="s">
        <v>123</v>
      </c>
      <c r="R107" t="s">
        <v>379</v>
      </c>
      <c r="S107" t="s">
        <v>38</v>
      </c>
      <c r="T107" t="s">
        <v>40</v>
      </c>
      <c r="U107" t="s">
        <v>290</v>
      </c>
      <c r="V107" t="s">
        <v>253</v>
      </c>
      <c r="W107" t="s">
        <v>132</v>
      </c>
      <c r="X107" t="s">
        <v>126</v>
      </c>
      <c r="Y107" t="s">
        <v>64</v>
      </c>
      <c r="Z107" t="s">
        <v>193</v>
      </c>
      <c r="AA107" t="s">
        <v>140</v>
      </c>
      <c r="AB107" t="s">
        <v>515</v>
      </c>
      <c r="AC107" t="s">
        <v>83</v>
      </c>
      <c r="AD107" t="s">
        <v>819</v>
      </c>
      <c r="AE107" t="s">
        <v>80</v>
      </c>
    </row>
    <row r="108" spans="1:31" x14ac:dyDescent="0.3">
      <c r="A108" t="s">
        <v>820</v>
      </c>
      <c r="B108" t="s">
        <v>821</v>
      </c>
      <c r="C108" s="1" t="str">
        <f t="shared" si="13"/>
        <v>21:0541</v>
      </c>
      <c r="D108" s="1" t="str">
        <f t="shared" si="20"/>
        <v>21:0086</v>
      </c>
      <c r="E108" t="s">
        <v>822</v>
      </c>
      <c r="F108" t="s">
        <v>823</v>
      </c>
      <c r="H108">
        <v>54.922493500000002</v>
      </c>
      <c r="I108">
        <v>-101.6976305</v>
      </c>
      <c r="J108" s="1" t="str">
        <f t="shared" si="21"/>
        <v>NGR lake sediment grab sample</v>
      </c>
      <c r="K108" s="1" t="str">
        <f t="shared" si="22"/>
        <v>&lt;177 micron (NGR)</v>
      </c>
      <c r="L108">
        <v>6</v>
      </c>
      <c r="M108" t="s">
        <v>119</v>
      </c>
      <c r="N108">
        <v>107</v>
      </c>
      <c r="O108" t="s">
        <v>336</v>
      </c>
      <c r="P108" t="s">
        <v>236</v>
      </c>
      <c r="Q108" t="s">
        <v>123</v>
      </c>
      <c r="R108" t="s">
        <v>190</v>
      </c>
      <c r="S108" t="s">
        <v>166</v>
      </c>
      <c r="T108" t="s">
        <v>40</v>
      </c>
      <c r="U108" t="s">
        <v>290</v>
      </c>
      <c r="V108" t="s">
        <v>168</v>
      </c>
      <c r="W108" t="s">
        <v>80</v>
      </c>
      <c r="X108" t="s">
        <v>126</v>
      </c>
      <c r="Y108" t="s">
        <v>152</v>
      </c>
      <c r="Z108" t="s">
        <v>47</v>
      </c>
      <c r="AA108" t="s">
        <v>155</v>
      </c>
      <c r="AB108" t="s">
        <v>824</v>
      </c>
      <c r="AC108" t="s">
        <v>522</v>
      </c>
      <c r="AD108" t="s">
        <v>172</v>
      </c>
      <c r="AE108" t="s">
        <v>132</v>
      </c>
    </row>
    <row r="109" spans="1:31" x14ac:dyDescent="0.3">
      <c r="A109" t="s">
        <v>825</v>
      </c>
      <c r="B109" t="s">
        <v>826</v>
      </c>
      <c r="C109" s="1" t="str">
        <f t="shared" si="13"/>
        <v>21:0541</v>
      </c>
      <c r="D109" s="1" t="str">
        <f t="shared" si="20"/>
        <v>21:0086</v>
      </c>
      <c r="E109" t="s">
        <v>827</v>
      </c>
      <c r="F109" t="s">
        <v>828</v>
      </c>
      <c r="H109">
        <v>54.897639499999997</v>
      </c>
      <c r="I109">
        <v>-101.7108171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137</v>
      </c>
      <c r="N109">
        <v>108</v>
      </c>
      <c r="O109" t="s">
        <v>178</v>
      </c>
      <c r="P109" t="s">
        <v>47</v>
      </c>
      <c r="Q109" t="s">
        <v>141</v>
      </c>
      <c r="R109" t="s">
        <v>97</v>
      </c>
      <c r="S109" t="s">
        <v>93</v>
      </c>
      <c r="T109" t="s">
        <v>40</v>
      </c>
      <c r="U109" t="s">
        <v>829</v>
      </c>
      <c r="V109" t="s">
        <v>64</v>
      </c>
      <c r="W109" t="s">
        <v>110</v>
      </c>
      <c r="X109" t="s">
        <v>68</v>
      </c>
      <c r="Y109" t="s">
        <v>45</v>
      </c>
      <c r="Z109" t="s">
        <v>193</v>
      </c>
      <c r="AA109" t="s">
        <v>37</v>
      </c>
      <c r="AB109" t="s">
        <v>259</v>
      </c>
      <c r="AC109" t="s">
        <v>554</v>
      </c>
      <c r="AD109" t="s">
        <v>85</v>
      </c>
      <c r="AE109" t="s">
        <v>80</v>
      </c>
    </row>
    <row r="110" spans="1:31" x14ac:dyDescent="0.3">
      <c r="A110" t="s">
        <v>830</v>
      </c>
      <c r="B110" t="s">
        <v>831</v>
      </c>
      <c r="C110" s="1" t="str">
        <f t="shared" si="13"/>
        <v>21:0541</v>
      </c>
      <c r="D110" s="1" t="str">
        <f t="shared" si="20"/>
        <v>21:0086</v>
      </c>
      <c r="E110" t="s">
        <v>832</v>
      </c>
      <c r="F110" t="s">
        <v>833</v>
      </c>
      <c r="H110">
        <v>54.865186799999996</v>
      </c>
      <c r="I110">
        <v>-101.7115678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151</v>
      </c>
      <c r="N110">
        <v>109</v>
      </c>
      <c r="O110" t="s">
        <v>75</v>
      </c>
      <c r="P110" t="s">
        <v>386</v>
      </c>
      <c r="Q110" t="s">
        <v>121</v>
      </c>
      <c r="R110" t="s">
        <v>259</v>
      </c>
      <c r="S110" t="s">
        <v>123</v>
      </c>
      <c r="T110" t="s">
        <v>40</v>
      </c>
      <c r="U110" t="s">
        <v>336</v>
      </c>
      <c r="V110" t="s">
        <v>325</v>
      </c>
      <c r="W110" t="s">
        <v>86</v>
      </c>
      <c r="X110" t="s">
        <v>67</v>
      </c>
      <c r="Y110" t="s">
        <v>45</v>
      </c>
      <c r="Z110" t="s">
        <v>281</v>
      </c>
      <c r="AA110" t="s">
        <v>478</v>
      </c>
      <c r="AB110" t="s">
        <v>834</v>
      </c>
      <c r="AC110" t="s">
        <v>569</v>
      </c>
      <c r="AD110" t="s">
        <v>388</v>
      </c>
      <c r="AE110" t="s">
        <v>110</v>
      </c>
    </row>
    <row r="111" spans="1:31" x14ac:dyDescent="0.3">
      <c r="A111" t="s">
        <v>835</v>
      </c>
      <c r="B111" t="s">
        <v>836</v>
      </c>
      <c r="C111" s="1" t="str">
        <f t="shared" si="13"/>
        <v>21:0541</v>
      </c>
      <c r="D111" s="1" t="str">
        <f t="shared" si="20"/>
        <v>21:0086</v>
      </c>
      <c r="E111" t="s">
        <v>837</v>
      </c>
      <c r="F111" t="s">
        <v>838</v>
      </c>
      <c r="H111">
        <v>54.888486399999998</v>
      </c>
      <c r="I111">
        <v>-101.6513949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162</v>
      </c>
      <c r="N111">
        <v>110</v>
      </c>
      <c r="O111" t="s">
        <v>508</v>
      </c>
      <c r="P111" t="s">
        <v>296</v>
      </c>
      <c r="Q111" t="s">
        <v>64</v>
      </c>
      <c r="R111" t="s">
        <v>225</v>
      </c>
      <c r="S111" t="s">
        <v>141</v>
      </c>
      <c r="T111" t="s">
        <v>40</v>
      </c>
      <c r="U111" t="s">
        <v>388</v>
      </c>
      <c r="V111" t="s">
        <v>325</v>
      </c>
      <c r="W111" t="s">
        <v>110</v>
      </c>
      <c r="X111" t="s">
        <v>317</v>
      </c>
      <c r="Y111" t="s">
        <v>45</v>
      </c>
      <c r="Z111" t="s">
        <v>82</v>
      </c>
      <c r="AA111" t="s">
        <v>478</v>
      </c>
      <c r="AB111" t="s">
        <v>839</v>
      </c>
      <c r="AC111" t="s">
        <v>653</v>
      </c>
      <c r="AD111" t="s">
        <v>457</v>
      </c>
      <c r="AE111" t="s">
        <v>132</v>
      </c>
    </row>
    <row r="112" spans="1:31" x14ac:dyDescent="0.3">
      <c r="A112" t="s">
        <v>840</v>
      </c>
      <c r="B112" t="s">
        <v>841</v>
      </c>
      <c r="C112" s="1" t="str">
        <f t="shared" si="13"/>
        <v>21:0541</v>
      </c>
      <c r="D112" s="1" t="str">
        <f t="shared" si="20"/>
        <v>21:0086</v>
      </c>
      <c r="E112" t="s">
        <v>842</v>
      </c>
      <c r="F112" t="s">
        <v>843</v>
      </c>
      <c r="H112">
        <v>54.907625199999998</v>
      </c>
      <c r="I112">
        <v>-101.6588318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177</v>
      </c>
      <c r="N112">
        <v>111</v>
      </c>
      <c r="O112" t="s">
        <v>178</v>
      </c>
      <c r="P112" t="s">
        <v>77</v>
      </c>
      <c r="Q112" t="s">
        <v>123</v>
      </c>
      <c r="R112" t="s">
        <v>165</v>
      </c>
      <c r="S112" t="s">
        <v>44</v>
      </c>
      <c r="T112" t="s">
        <v>40</v>
      </c>
      <c r="U112" t="s">
        <v>282</v>
      </c>
      <c r="V112" t="s">
        <v>130</v>
      </c>
      <c r="W112" t="s">
        <v>110</v>
      </c>
      <c r="X112" t="s">
        <v>121</v>
      </c>
      <c r="Y112" t="s">
        <v>45</v>
      </c>
      <c r="Z112" t="s">
        <v>164</v>
      </c>
      <c r="AA112" t="s">
        <v>105</v>
      </c>
      <c r="AB112" t="s">
        <v>379</v>
      </c>
      <c r="AC112" t="s">
        <v>107</v>
      </c>
      <c r="AD112" t="s">
        <v>114</v>
      </c>
      <c r="AE112" t="s">
        <v>132</v>
      </c>
    </row>
    <row r="113" spans="1:31" x14ac:dyDescent="0.3">
      <c r="A113" t="s">
        <v>844</v>
      </c>
      <c r="B113" t="s">
        <v>845</v>
      </c>
      <c r="C113" s="1" t="str">
        <f t="shared" si="13"/>
        <v>21:0541</v>
      </c>
      <c r="D113" s="1" t="str">
        <f t="shared" si="20"/>
        <v>21:0086</v>
      </c>
      <c r="E113" t="s">
        <v>846</v>
      </c>
      <c r="F113" t="s">
        <v>847</v>
      </c>
      <c r="H113">
        <v>54.914248000000001</v>
      </c>
      <c r="I113">
        <v>-101.59658640000001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187</v>
      </c>
      <c r="N113">
        <v>112</v>
      </c>
      <c r="O113" t="s">
        <v>178</v>
      </c>
      <c r="P113" t="s">
        <v>190</v>
      </c>
      <c r="Q113" t="s">
        <v>121</v>
      </c>
      <c r="R113" t="s">
        <v>190</v>
      </c>
      <c r="S113" t="s">
        <v>107</v>
      </c>
      <c r="T113" t="s">
        <v>40</v>
      </c>
      <c r="U113" t="s">
        <v>260</v>
      </c>
      <c r="V113" t="s">
        <v>192</v>
      </c>
      <c r="W113" t="s">
        <v>110</v>
      </c>
      <c r="X113" t="s">
        <v>109</v>
      </c>
      <c r="Y113" t="s">
        <v>45</v>
      </c>
      <c r="Z113" t="s">
        <v>46</v>
      </c>
      <c r="AA113" t="s">
        <v>105</v>
      </c>
      <c r="AB113" t="s">
        <v>848</v>
      </c>
      <c r="AC113" t="s">
        <v>361</v>
      </c>
      <c r="AD113" t="s">
        <v>452</v>
      </c>
      <c r="AE113" t="s">
        <v>40</v>
      </c>
    </row>
    <row r="114" spans="1:31" x14ac:dyDescent="0.3">
      <c r="A114" t="s">
        <v>849</v>
      </c>
      <c r="B114" t="s">
        <v>850</v>
      </c>
      <c r="C114" s="1" t="str">
        <f t="shared" si="13"/>
        <v>21:0541</v>
      </c>
      <c r="D114" s="1" t="str">
        <f t="shared" si="20"/>
        <v>21:0086</v>
      </c>
      <c r="E114" t="s">
        <v>851</v>
      </c>
      <c r="F114" t="s">
        <v>852</v>
      </c>
      <c r="H114">
        <v>54.925117499999999</v>
      </c>
      <c r="I114">
        <v>-101.536523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200</v>
      </c>
      <c r="N114">
        <v>113</v>
      </c>
      <c r="O114" t="s">
        <v>336</v>
      </c>
      <c r="P114" t="s">
        <v>853</v>
      </c>
      <c r="Q114" t="s">
        <v>189</v>
      </c>
      <c r="R114" t="s">
        <v>144</v>
      </c>
      <c r="S114" t="s">
        <v>38</v>
      </c>
      <c r="T114" t="s">
        <v>40</v>
      </c>
      <c r="U114" t="s">
        <v>854</v>
      </c>
      <c r="V114" t="s">
        <v>410</v>
      </c>
      <c r="W114" t="s">
        <v>80</v>
      </c>
      <c r="X114" t="s">
        <v>42</v>
      </c>
      <c r="Y114" t="s">
        <v>45</v>
      </c>
      <c r="Z114" t="s">
        <v>81</v>
      </c>
      <c r="AA114" t="s">
        <v>440</v>
      </c>
      <c r="AB114" t="s">
        <v>673</v>
      </c>
      <c r="AC114" t="s">
        <v>408</v>
      </c>
      <c r="AD114" t="s">
        <v>50</v>
      </c>
      <c r="AE114" t="s">
        <v>132</v>
      </c>
    </row>
    <row r="115" spans="1:31" x14ac:dyDescent="0.3">
      <c r="A115" t="s">
        <v>855</v>
      </c>
      <c r="B115" t="s">
        <v>856</v>
      </c>
      <c r="C115" s="1" t="str">
        <f t="shared" si="13"/>
        <v>21:0541</v>
      </c>
      <c r="D115" s="1" t="str">
        <f t="shared" si="20"/>
        <v>21:0086</v>
      </c>
      <c r="E115" t="s">
        <v>857</v>
      </c>
      <c r="F115" t="s">
        <v>858</v>
      </c>
      <c r="H115">
        <v>54.929112799999999</v>
      </c>
      <c r="I115">
        <v>-101.4744283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212</v>
      </c>
      <c r="N115">
        <v>114</v>
      </c>
      <c r="O115" t="s">
        <v>139</v>
      </c>
      <c r="P115" t="s">
        <v>291</v>
      </c>
      <c r="Q115" t="s">
        <v>152</v>
      </c>
      <c r="R115" t="s">
        <v>205</v>
      </c>
      <c r="S115" t="s">
        <v>58</v>
      </c>
      <c r="T115" t="s">
        <v>40</v>
      </c>
      <c r="U115" t="s">
        <v>574</v>
      </c>
      <c r="V115" t="s">
        <v>261</v>
      </c>
      <c r="W115" t="s">
        <v>110</v>
      </c>
      <c r="X115" t="s">
        <v>408</v>
      </c>
      <c r="Y115" t="s">
        <v>45</v>
      </c>
      <c r="Z115" t="s">
        <v>291</v>
      </c>
      <c r="AA115" t="s">
        <v>430</v>
      </c>
      <c r="AB115" t="s">
        <v>859</v>
      </c>
      <c r="AC115" t="s">
        <v>742</v>
      </c>
      <c r="AD115" t="s">
        <v>272</v>
      </c>
      <c r="AE115" t="s">
        <v>40</v>
      </c>
    </row>
    <row r="116" spans="1:31" x14ac:dyDescent="0.3">
      <c r="A116" t="s">
        <v>860</v>
      </c>
      <c r="B116" t="s">
        <v>861</v>
      </c>
      <c r="C116" s="1" t="str">
        <f t="shared" si="13"/>
        <v>21:0541</v>
      </c>
      <c r="D116" s="1" t="str">
        <f t="shared" si="20"/>
        <v>21:0086</v>
      </c>
      <c r="E116" t="s">
        <v>862</v>
      </c>
      <c r="F116" t="s">
        <v>863</v>
      </c>
      <c r="H116">
        <v>54.921412699999998</v>
      </c>
      <c r="I116">
        <v>-101.4377787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223</v>
      </c>
      <c r="N116">
        <v>115</v>
      </c>
      <c r="O116" t="s">
        <v>864</v>
      </c>
      <c r="P116" t="s">
        <v>236</v>
      </c>
      <c r="Q116" t="s">
        <v>152</v>
      </c>
      <c r="R116" t="s">
        <v>60</v>
      </c>
      <c r="S116" t="s">
        <v>58</v>
      </c>
      <c r="T116" t="s">
        <v>40</v>
      </c>
      <c r="U116" t="s">
        <v>195</v>
      </c>
      <c r="V116" t="s">
        <v>865</v>
      </c>
      <c r="W116" t="s">
        <v>80</v>
      </c>
      <c r="X116" t="s">
        <v>42</v>
      </c>
      <c r="Y116" t="s">
        <v>45</v>
      </c>
      <c r="Z116" t="s">
        <v>92</v>
      </c>
      <c r="AA116" t="s">
        <v>478</v>
      </c>
      <c r="AB116" t="s">
        <v>660</v>
      </c>
      <c r="AC116" t="s">
        <v>99</v>
      </c>
      <c r="AD116" t="s">
        <v>124</v>
      </c>
      <c r="AE116" t="s">
        <v>40</v>
      </c>
    </row>
    <row r="117" spans="1:31" x14ac:dyDescent="0.3">
      <c r="A117" t="s">
        <v>866</v>
      </c>
      <c r="B117" t="s">
        <v>867</v>
      </c>
      <c r="C117" s="1" t="str">
        <f t="shared" si="13"/>
        <v>21:0541</v>
      </c>
      <c r="D117" s="1" t="str">
        <f t="shared" si="20"/>
        <v>21:0086</v>
      </c>
      <c r="E117" t="s">
        <v>868</v>
      </c>
      <c r="F117" t="s">
        <v>869</v>
      </c>
      <c r="H117">
        <v>54.922022699999999</v>
      </c>
      <c r="I117">
        <v>-101.404011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234</v>
      </c>
      <c r="N117">
        <v>116</v>
      </c>
      <c r="O117" t="s">
        <v>139</v>
      </c>
      <c r="P117" t="s">
        <v>281</v>
      </c>
      <c r="Q117" t="s">
        <v>45</v>
      </c>
      <c r="R117" t="s">
        <v>205</v>
      </c>
      <c r="S117" t="s">
        <v>189</v>
      </c>
      <c r="T117" t="s">
        <v>40</v>
      </c>
      <c r="U117" t="s">
        <v>479</v>
      </c>
      <c r="V117" t="s">
        <v>870</v>
      </c>
      <c r="W117" t="s">
        <v>110</v>
      </c>
      <c r="X117" t="s">
        <v>126</v>
      </c>
      <c r="Y117" t="s">
        <v>45</v>
      </c>
      <c r="Z117" t="s">
        <v>281</v>
      </c>
      <c r="AA117" t="s">
        <v>508</v>
      </c>
      <c r="AB117" t="s">
        <v>871</v>
      </c>
      <c r="AC117" t="s">
        <v>192</v>
      </c>
      <c r="AD117" t="s">
        <v>163</v>
      </c>
      <c r="AE117" t="s">
        <v>40</v>
      </c>
    </row>
    <row r="118" spans="1:31" x14ac:dyDescent="0.3">
      <c r="A118" t="s">
        <v>872</v>
      </c>
      <c r="B118" t="s">
        <v>873</v>
      </c>
      <c r="C118" s="1" t="str">
        <f t="shared" si="13"/>
        <v>21:0541</v>
      </c>
      <c r="D118" s="1" t="str">
        <f t="shared" si="20"/>
        <v>21:0086</v>
      </c>
      <c r="E118" t="s">
        <v>874</v>
      </c>
      <c r="F118" t="s">
        <v>875</v>
      </c>
      <c r="H118">
        <v>54.940996800000001</v>
      </c>
      <c r="I118">
        <v>-101.4181806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243</v>
      </c>
      <c r="N118">
        <v>117</v>
      </c>
      <c r="O118" t="s">
        <v>508</v>
      </c>
      <c r="P118" t="s">
        <v>291</v>
      </c>
      <c r="Q118" t="s">
        <v>123</v>
      </c>
      <c r="R118" t="s">
        <v>326</v>
      </c>
      <c r="S118" t="s">
        <v>58</v>
      </c>
      <c r="T118" t="s">
        <v>40</v>
      </c>
      <c r="U118" t="s">
        <v>366</v>
      </c>
      <c r="V118" t="s">
        <v>303</v>
      </c>
      <c r="W118" t="s">
        <v>110</v>
      </c>
      <c r="X118" t="s">
        <v>408</v>
      </c>
      <c r="Y118" t="s">
        <v>45</v>
      </c>
      <c r="Z118" t="s">
        <v>140</v>
      </c>
      <c r="AA118" t="s">
        <v>508</v>
      </c>
      <c r="AB118" t="s">
        <v>876</v>
      </c>
      <c r="AC118" t="s">
        <v>143</v>
      </c>
      <c r="AD118" t="s">
        <v>492</v>
      </c>
      <c r="AE118" t="s">
        <v>40</v>
      </c>
    </row>
    <row r="119" spans="1:31" x14ac:dyDescent="0.3">
      <c r="A119" t="s">
        <v>877</v>
      </c>
      <c r="B119" t="s">
        <v>878</v>
      </c>
      <c r="C119" s="1" t="str">
        <f t="shared" si="13"/>
        <v>21:0541</v>
      </c>
      <c r="D119" s="1" t="str">
        <f t="shared" si="20"/>
        <v>21:0086</v>
      </c>
      <c r="E119" t="s">
        <v>879</v>
      </c>
      <c r="F119" t="s">
        <v>880</v>
      </c>
      <c r="H119">
        <v>54.957769900000002</v>
      </c>
      <c r="I119">
        <v>-101.3550343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251</v>
      </c>
      <c r="N119">
        <v>118</v>
      </c>
      <c r="O119" t="s">
        <v>521</v>
      </c>
      <c r="P119" t="s">
        <v>326</v>
      </c>
      <c r="Q119" t="s">
        <v>58</v>
      </c>
      <c r="R119" t="s">
        <v>190</v>
      </c>
      <c r="S119" t="s">
        <v>38</v>
      </c>
      <c r="T119" t="s">
        <v>40</v>
      </c>
      <c r="U119" t="s">
        <v>424</v>
      </c>
      <c r="V119" t="s">
        <v>253</v>
      </c>
      <c r="W119" t="s">
        <v>110</v>
      </c>
      <c r="X119" t="s">
        <v>317</v>
      </c>
      <c r="Y119" t="s">
        <v>45</v>
      </c>
      <c r="Z119" t="s">
        <v>155</v>
      </c>
      <c r="AA119" t="s">
        <v>440</v>
      </c>
      <c r="AB119" t="s">
        <v>326</v>
      </c>
      <c r="AC119" t="s">
        <v>126</v>
      </c>
      <c r="AD119" t="s">
        <v>50</v>
      </c>
      <c r="AE119" t="s">
        <v>40</v>
      </c>
    </row>
    <row r="120" spans="1:31" x14ac:dyDescent="0.3">
      <c r="A120" t="s">
        <v>881</v>
      </c>
      <c r="B120" t="s">
        <v>882</v>
      </c>
      <c r="C120" s="1" t="str">
        <f t="shared" si="13"/>
        <v>21:0541</v>
      </c>
      <c r="D120" s="1" t="str">
        <f t="shared" si="20"/>
        <v>21:0086</v>
      </c>
      <c r="E120" t="s">
        <v>883</v>
      </c>
      <c r="F120" t="s">
        <v>884</v>
      </c>
      <c r="H120">
        <v>54.966229300000002</v>
      </c>
      <c r="I120">
        <v>-101.3100178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258</v>
      </c>
      <c r="N120">
        <v>119</v>
      </c>
      <c r="O120" t="s">
        <v>207</v>
      </c>
      <c r="P120" t="s">
        <v>213</v>
      </c>
      <c r="Q120" t="s">
        <v>121</v>
      </c>
      <c r="R120" t="s">
        <v>165</v>
      </c>
      <c r="S120" t="s">
        <v>166</v>
      </c>
      <c r="T120" t="s">
        <v>40</v>
      </c>
      <c r="U120" t="s">
        <v>446</v>
      </c>
      <c r="V120" t="s">
        <v>130</v>
      </c>
      <c r="W120" t="s">
        <v>110</v>
      </c>
      <c r="X120" t="s">
        <v>109</v>
      </c>
      <c r="Y120" t="s">
        <v>45</v>
      </c>
      <c r="Z120" t="s">
        <v>59</v>
      </c>
      <c r="AA120" t="s">
        <v>508</v>
      </c>
      <c r="AB120" t="s">
        <v>885</v>
      </c>
      <c r="AC120" t="s">
        <v>98</v>
      </c>
      <c r="AD120" t="s">
        <v>181</v>
      </c>
      <c r="AE120" t="s">
        <v>40</v>
      </c>
    </row>
    <row r="121" spans="1:31" x14ac:dyDescent="0.3">
      <c r="A121" t="s">
        <v>886</v>
      </c>
      <c r="B121" t="s">
        <v>887</v>
      </c>
      <c r="C121" s="1" t="str">
        <f t="shared" si="13"/>
        <v>21:0541</v>
      </c>
      <c r="D121" s="1" t="str">
        <f t="shared" si="20"/>
        <v>21:0086</v>
      </c>
      <c r="E121" t="s">
        <v>888</v>
      </c>
      <c r="F121" t="s">
        <v>889</v>
      </c>
      <c r="H121">
        <v>54.96555</v>
      </c>
      <c r="I121">
        <v>-101.28076350000001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269</v>
      </c>
      <c r="N121">
        <v>120</v>
      </c>
      <c r="O121" t="s">
        <v>65</v>
      </c>
      <c r="P121" t="s">
        <v>291</v>
      </c>
      <c r="Q121" t="s">
        <v>123</v>
      </c>
      <c r="R121" t="s">
        <v>205</v>
      </c>
      <c r="S121" t="s">
        <v>123</v>
      </c>
      <c r="T121" t="s">
        <v>40</v>
      </c>
      <c r="U121" t="s">
        <v>490</v>
      </c>
      <c r="V121" t="s">
        <v>273</v>
      </c>
      <c r="W121" t="s">
        <v>110</v>
      </c>
      <c r="X121" t="s">
        <v>42</v>
      </c>
      <c r="Y121" t="s">
        <v>45</v>
      </c>
      <c r="Z121" t="s">
        <v>127</v>
      </c>
      <c r="AA121" t="s">
        <v>478</v>
      </c>
      <c r="AB121" t="s">
        <v>890</v>
      </c>
      <c r="AC121" t="s">
        <v>84</v>
      </c>
      <c r="AD121" t="s">
        <v>56</v>
      </c>
      <c r="AE121" t="s">
        <v>80</v>
      </c>
    </row>
    <row r="122" spans="1:31" x14ac:dyDescent="0.3">
      <c r="A122" t="s">
        <v>891</v>
      </c>
      <c r="B122" t="s">
        <v>892</v>
      </c>
      <c r="C122" s="1" t="str">
        <f t="shared" si="13"/>
        <v>21:0541</v>
      </c>
      <c r="D122" s="1" t="str">
        <f t="shared" si="20"/>
        <v>21:0086</v>
      </c>
      <c r="E122" t="s">
        <v>893</v>
      </c>
      <c r="F122" t="s">
        <v>894</v>
      </c>
      <c r="H122">
        <v>54.965141699999997</v>
      </c>
      <c r="I122">
        <v>-101.2271385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35</v>
      </c>
      <c r="N122">
        <v>121</v>
      </c>
      <c r="O122" t="s">
        <v>207</v>
      </c>
      <c r="P122" t="s">
        <v>224</v>
      </c>
      <c r="Q122" t="s">
        <v>45</v>
      </c>
      <c r="R122" t="s">
        <v>291</v>
      </c>
      <c r="S122" t="s">
        <v>141</v>
      </c>
      <c r="T122" t="s">
        <v>40</v>
      </c>
      <c r="U122" t="s">
        <v>854</v>
      </c>
      <c r="V122" t="s">
        <v>653</v>
      </c>
      <c r="W122" t="s">
        <v>110</v>
      </c>
      <c r="X122" t="s">
        <v>126</v>
      </c>
      <c r="Y122" t="s">
        <v>64</v>
      </c>
      <c r="Z122" t="s">
        <v>82</v>
      </c>
      <c r="AA122" t="s">
        <v>170</v>
      </c>
      <c r="AB122" t="s">
        <v>895</v>
      </c>
      <c r="AC122" t="s">
        <v>575</v>
      </c>
      <c r="AD122" t="s">
        <v>462</v>
      </c>
      <c r="AE122" t="s">
        <v>40</v>
      </c>
    </row>
    <row r="123" spans="1:31" x14ac:dyDescent="0.3">
      <c r="A123" t="s">
        <v>896</v>
      </c>
      <c r="B123" t="s">
        <v>897</v>
      </c>
      <c r="C123" s="1" t="str">
        <f t="shared" si="13"/>
        <v>21:0541</v>
      </c>
      <c r="D123" s="1" t="str">
        <f t="shared" si="20"/>
        <v>21:0086</v>
      </c>
      <c r="E123" t="s">
        <v>893</v>
      </c>
      <c r="F123" t="s">
        <v>898</v>
      </c>
      <c r="H123">
        <v>54.965141699999997</v>
      </c>
      <c r="I123">
        <v>-101.2271385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90</v>
      </c>
      <c r="N123">
        <v>122</v>
      </c>
      <c r="O123" t="s">
        <v>207</v>
      </c>
      <c r="P123" t="s">
        <v>224</v>
      </c>
      <c r="Q123" t="s">
        <v>45</v>
      </c>
      <c r="R123" t="s">
        <v>236</v>
      </c>
      <c r="S123" t="s">
        <v>166</v>
      </c>
      <c r="T123" t="s">
        <v>40</v>
      </c>
      <c r="U123" t="s">
        <v>549</v>
      </c>
      <c r="V123" t="s">
        <v>653</v>
      </c>
      <c r="W123" t="s">
        <v>110</v>
      </c>
      <c r="X123" t="s">
        <v>317</v>
      </c>
      <c r="Y123" t="s">
        <v>45</v>
      </c>
      <c r="Z123" t="s">
        <v>106</v>
      </c>
      <c r="AA123" t="s">
        <v>508</v>
      </c>
      <c r="AB123" t="s">
        <v>895</v>
      </c>
      <c r="AC123" t="s">
        <v>168</v>
      </c>
      <c r="AD123" t="s">
        <v>56</v>
      </c>
      <c r="AE123" t="s">
        <v>40</v>
      </c>
    </row>
    <row r="124" spans="1:31" x14ac:dyDescent="0.3">
      <c r="A124" t="s">
        <v>899</v>
      </c>
      <c r="B124" t="s">
        <v>900</v>
      </c>
      <c r="C124" s="1" t="str">
        <f t="shared" si="13"/>
        <v>21:0541</v>
      </c>
      <c r="D124" s="1" t="str">
        <f t="shared" si="20"/>
        <v>21:0086</v>
      </c>
      <c r="E124" t="s">
        <v>893</v>
      </c>
      <c r="F124" t="s">
        <v>901</v>
      </c>
      <c r="H124">
        <v>54.965141699999997</v>
      </c>
      <c r="I124">
        <v>-101.2271385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74</v>
      </c>
      <c r="N124">
        <v>123</v>
      </c>
      <c r="O124" t="s">
        <v>124</v>
      </c>
      <c r="P124" t="s">
        <v>236</v>
      </c>
      <c r="Q124" t="s">
        <v>45</v>
      </c>
      <c r="R124" t="s">
        <v>236</v>
      </c>
      <c r="S124" t="s">
        <v>141</v>
      </c>
      <c r="T124" t="s">
        <v>40</v>
      </c>
      <c r="U124" t="s">
        <v>604</v>
      </c>
      <c r="V124" t="s">
        <v>902</v>
      </c>
      <c r="W124" t="s">
        <v>110</v>
      </c>
      <c r="X124" t="s">
        <v>42</v>
      </c>
      <c r="Y124" t="s">
        <v>45</v>
      </c>
      <c r="Z124" t="s">
        <v>140</v>
      </c>
      <c r="AA124" t="s">
        <v>478</v>
      </c>
      <c r="AB124" t="s">
        <v>903</v>
      </c>
      <c r="AC124" t="s">
        <v>42</v>
      </c>
      <c r="AD124" t="s">
        <v>490</v>
      </c>
      <c r="AE124" t="s">
        <v>40</v>
      </c>
    </row>
    <row r="125" spans="1:31" x14ac:dyDescent="0.3">
      <c r="A125" t="s">
        <v>904</v>
      </c>
      <c r="B125" t="s">
        <v>905</v>
      </c>
      <c r="C125" s="1" t="str">
        <f t="shared" si="13"/>
        <v>21:0541</v>
      </c>
      <c r="D125" s="1" t="str">
        <f t="shared" si="20"/>
        <v>21:0086</v>
      </c>
      <c r="E125" t="s">
        <v>906</v>
      </c>
      <c r="F125" t="s">
        <v>907</v>
      </c>
      <c r="H125">
        <v>54.975476200000003</v>
      </c>
      <c r="I125">
        <v>-101.1620315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55</v>
      </c>
      <c r="N125">
        <v>124</v>
      </c>
      <c r="O125" t="s">
        <v>336</v>
      </c>
      <c r="P125" t="s">
        <v>46</v>
      </c>
      <c r="Q125" t="s">
        <v>123</v>
      </c>
      <c r="R125" t="s">
        <v>626</v>
      </c>
      <c r="S125" t="s">
        <v>179</v>
      </c>
      <c r="T125" t="s">
        <v>40</v>
      </c>
      <c r="U125" t="s">
        <v>458</v>
      </c>
      <c r="V125" t="s">
        <v>143</v>
      </c>
      <c r="W125" t="s">
        <v>110</v>
      </c>
      <c r="X125" t="s">
        <v>42</v>
      </c>
      <c r="Y125" t="s">
        <v>64</v>
      </c>
      <c r="Z125" t="s">
        <v>164</v>
      </c>
      <c r="AA125" t="s">
        <v>207</v>
      </c>
      <c r="AB125" t="s">
        <v>140</v>
      </c>
      <c r="AC125" t="s">
        <v>79</v>
      </c>
      <c r="AD125" t="s">
        <v>146</v>
      </c>
      <c r="AE125" t="s">
        <v>40</v>
      </c>
    </row>
    <row r="126" spans="1:31" x14ac:dyDescent="0.3">
      <c r="A126" t="s">
        <v>908</v>
      </c>
      <c r="B126" t="s">
        <v>909</v>
      </c>
      <c r="C126" s="1" t="str">
        <f t="shared" si="13"/>
        <v>21:0541</v>
      </c>
      <c r="D126" s="1" t="str">
        <f t="shared" si="20"/>
        <v>21:0086</v>
      </c>
      <c r="E126" t="s">
        <v>910</v>
      </c>
      <c r="F126" t="s">
        <v>911</v>
      </c>
      <c r="H126">
        <v>54.912953899999998</v>
      </c>
      <c r="I126">
        <v>-100.5205323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104</v>
      </c>
      <c r="N126">
        <v>125</v>
      </c>
      <c r="O126" t="s">
        <v>75</v>
      </c>
      <c r="P126" t="s">
        <v>60</v>
      </c>
      <c r="Q126" t="s">
        <v>152</v>
      </c>
      <c r="R126" t="s">
        <v>271</v>
      </c>
      <c r="S126" t="s">
        <v>179</v>
      </c>
      <c r="T126" t="s">
        <v>40</v>
      </c>
      <c r="U126" t="s">
        <v>318</v>
      </c>
      <c r="V126" t="s">
        <v>870</v>
      </c>
      <c r="W126" t="s">
        <v>70</v>
      </c>
      <c r="X126" t="s">
        <v>68</v>
      </c>
      <c r="Y126" t="s">
        <v>64</v>
      </c>
      <c r="Z126" t="s">
        <v>326</v>
      </c>
      <c r="AA126" t="s">
        <v>430</v>
      </c>
      <c r="AB126" t="s">
        <v>274</v>
      </c>
      <c r="AC126" t="s">
        <v>45</v>
      </c>
      <c r="AD126" t="s">
        <v>36</v>
      </c>
      <c r="AE126" t="s">
        <v>40</v>
      </c>
    </row>
    <row r="127" spans="1:31" x14ac:dyDescent="0.3">
      <c r="A127" t="s">
        <v>912</v>
      </c>
      <c r="B127" t="s">
        <v>913</v>
      </c>
      <c r="C127" s="1" t="str">
        <f t="shared" si="13"/>
        <v>21:0541</v>
      </c>
      <c r="D127" s="1" t="str">
        <f t="shared" si="20"/>
        <v>21:0086</v>
      </c>
      <c r="E127" t="s">
        <v>914</v>
      </c>
      <c r="F127" t="s">
        <v>915</v>
      </c>
      <c r="H127">
        <v>54.885696199999998</v>
      </c>
      <c r="I127">
        <v>-100.5044163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119</v>
      </c>
      <c r="N127">
        <v>126</v>
      </c>
      <c r="O127" t="s">
        <v>207</v>
      </c>
      <c r="P127" t="s">
        <v>140</v>
      </c>
      <c r="Q127" t="s">
        <v>123</v>
      </c>
      <c r="R127" t="s">
        <v>165</v>
      </c>
      <c r="S127" t="s">
        <v>92</v>
      </c>
      <c r="T127" t="s">
        <v>40</v>
      </c>
      <c r="U127" t="s">
        <v>195</v>
      </c>
      <c r="V127" t="s">
        <v>228</v>
      </c>
      <c r="W127" t="s">
        <v>80</v>
      </c>
      <c r="X127" t="s">
        <v>317</v>
      </c>
      <c r="Y127" t="s">
        <v>45</v>
      </c>
      <c r="Z127" t="s">
        <v>155</v>
      </c>
      <c r="AA127" t="s">
        <v>105</v>
      </c>
      <c r="AB127" t="s">
        <v>916</v>
      </c>
      <c r="AC127" t="s">
        <v>917</v>
      </c>
      <c r="AD127" t="s">
        <v>50</v>
      </c>
      <c r="AE127" t="s">
        <v>40</v>
      </c>
    </row>
    <row r="128" spans="1:31" x14ac:dyDescent="0.3">
      <c r="A128" t="s">
        <v>918</v>
      </c>
      <c r="B128" t="s">
        <v>919</v>
      </c>
      <c r="C128" s="1" t="str">
        <f t="shared" si="13"/>
        <v>21:0541</v>
      </c>
      <c r="D128" s="1" t="str">
        <f t="shared" si="20"/>
        <v>21:0086</v>
      </c>
      <c r="E128" t="s">
        <v>920</v>
      </c>
      <c r="F128" t="s">
        <v>921</v>
      </c>
      <c r="H128">
        <v>54.870729599999997</v>
      </c>
      <c r="I128">
        <v>-100.4759643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137</v>
      </c>
      <c r="N128">
        <v>127</v>
      </c>
      <c r="O128" t="s">
        <v>178</v>
      </c>
      <c r="P128" t="s">
        <v>473</v>
      </c>
      <c r="Q128" t="s">
        <v>152</v>
      </c>
      <c r="R128" t="s">
        <v>379</v>
      </c>
      <c r="S128" t="s">
        <v>60</v>
      </c>
      <c r="T128" t="s">
        <v>40</v>
      </c>
      <c r="U128" t="s">
        <v>521</v>
      </c>
      <c r="V128" t="s">
        <v>218</v>
      </c>
      <c r="W128" t="s">
        <v>43</v>
      </c>
      <c r="X128" t="s">
        <v>42</v>
      </c>
      <c r="Y128" t="s">
        <v>45</v>
      </c>
      <c r="Z128" t="s">
        <v>281</v>
      </c>
      <c r="AA128" t="s">
        <v>606</v>
      </c>
      <c r="AB128" t="s">
        <v>922</v>
      </c>
      <c r="AC128" t="s">
        <v>410</v>
      </c>
      <c r="AD128" t="s">
        <v>521</v>
      </c>
      <c r="AE128" t="s">
        <v>40</v>
      </c>
    </row>
    <row r="129" spans="1:31" x14ac:dyDescent="0.3">
      <c r="A129" t="s">
        <v>923</v>
      </c>
      <c r="B129" t="s">
        <v>924</v>
      </c>
      <c r="C129" s="1" t="str">
        <f t="shared" si="13"/>
        <v>21:0541</v>
      </c>
      <c r="D129" s="1" t="str">
        <f t="shared" si="20"/>
        <v>21:0086</v>
      </c>
      <c r="E129" t="s">
        <v>925</v>
      </c>
      <c r="F129" t="s">
        <v>926</v>
      </c>
      <c r="H129">
        <v>54.860451099999999</v>
      </c>
      <c r="I129">
        <v>-100.4480128</v>
      </c>
      <c r="J129" s="1" t="str">
        <f t="shared" si="21"/>
        <v>NGR lake sediment grab sample</v>
      </c>
      <c r="K129" s="1" t="str">
        <f t="shared" si="22"/>
        <v>&lt;177 micron (NGR)</v>
      </c>
      <c r="L129">
        <v>7</v>
      </c>
      <c r="M129" t="s">
        <v>151</v>
      </c>
      <c r="N129">
        <v>128</v>
      </c>
      <c r="O129" t="s">
        <v>170</v>
      </c>
      <c r="P129" t="s">
        <v>97</v>
      </c>
      <c r="Q129" t="s">
        <v>58</v>
      </c>
      <c r="R129" t="s">
        <v>82</v>
      </c>
      <c r="S129" t="s">
        <v>92</v>
      </c>
      <c r="T129" t="s">
        <v>40</v>
      </c>
      <c r="U129" t="s">
        <v>297</v>
      </c>
      <c r="V129" t="s">
        <v>410</v>
      </c>
      <c r="W129" t="s">
        <v>132</v>
      </c>
      <c r="X129" t="s">
        <v>141</v>
      </c>
      <c r="Y129" t="s">
        <v>45</v>
      </c>
      <c r="Z129" t="s">
        <v>262</v>
      </c>
      <c r="AA129" t="s">
        <v>478</v>
      </c>
      <c r="AB129" t="s">
        <v>741</v>
      </c>
      <c r="AC129" t="s">
        <v>253</v>
      </c>
      <c r="AD129" t="s">
        <v>229</v>
      </c>
      <c r="AE129" t="s">
        <v>132</v>
      </c>
    </row>
    <row r="130" spans="1:31" x14ac:dyDescent="0.3">
      <c r="A130" t="s">
        <v>927</v>
      </c>
      <c r="B130" t="s">
        <v>928</v>
      </c>
      <c r="C130" s="1" t="str">
        <f t="shared" ref="C130:C193" si="23">HYPERLINK("http://geochem.nrcan.gc.ca/cdogs/content/bdl/bdl210541_e.htm", "21:0541")</f>
        <v>21:0541</v>
      </c>
      <c r="D130" s="1" t="str">
        <f t="shared" si="20"/>
        <v>21:0086</v>
      </c>
      <c r="E130" t="s">
        <v>929</v>
      </c>
      <c r="F130" t="s">
        <v>930</v>
      </c>
      <c r="H130">
        <v>54.797341400000001</v>
      </c>
      <c r="I130">
        <v>-100.4141814</v>
      </c>
      <c r="J130" s="1" t="str">
        <f t="shared" si="21"/>
        <v>NGR lake sediment grab sample</v>
      </c>
      <c r="K130" s="1" t="str">
        <f t="shared" si="22"/>
        <v>&lt;177 micron (NGR)</v>
      </c>
      <c r="L130">
        <v>7</v>
      </c>
      <c r="M130" t="s">
        <v>162</v>
      </c>
      <c r="N130">
        <v>129</v>
      </c>
      <c r="O130" t="s">
        <v>336</v>
      </c>
      <c r="P130" t="s">
        <v>291</v>
      </c>
      <c r="Q130" t="s">
        <v>152</v>
      </c>
      <c r="R130" t="s">
        <v>93</v>
      </c>
      <c r="S130" t="s">
        <v>58</v>
      </c>
      <c r="T130" t="s">
        <v>40</v>
      </c>
      <c r="U130" t="s">
        <v>142</v>
      </c>
      <c r="V130" t="s">
        <v>931</v>
      </c>
      <c r="W130" t="s">
        <v>110</v>
      </c>
      <c r="X130" t="s">
        <v>126</v>
      </c>
      <c r="Y130" t="s">
        <v>45</v>
      </c>
      <c r="Z130" t="s">
        <v>93</v>
      </c>
      <c r="AA130" t="s">
        <v>346</v>
      </c>
      <c r="AB130" t="s">
        <v>735</v>
      </c>
      <c r="AC130" t="s">
        <v>86</v>
      </c>
      <c r="AD130" t="s">
        <v>521</v>
      </c>
      <c r="AE130" t="s">
        <v>40</v>
      </c>
    </row>
    <row r="131" spans="1:31" x14ac:dyDescent="0.3">
      <c r="A131" t="s">
        <v>932</v>
      </c>
      <c r="B131" t="s">
        <v>933</v>
      </c>
      <c r="C131" s="1" t="str">
        <f t="shared" si="23"/>
        <v>21:0541</v>
      </c>
      <c r="D131" s="1" t="str">
        <f t="shared" si="20"/>
        <v>21:0086</v>
      </c>
      <c r="E131" t="s">
        <v>934</v>
      </c>
      <c r="F131" t="s">
        <v>935</v>
      </c>
      <c r="H131">
        <v>54.790007500000002</v>
      </c>
      <c r="I131">
        <v>-100.38691009999999</v>
      </c>
      <c r="J131" s="1" t="str">
        <f t="shared" si="21"/>
        <v>NGR lake sediment grab sample</v>
      </c>
      <c r="K131" s="1" t="str">
        <f t="shared" si="22"/>
        <v>&lt;177 micron (NGR)</v>
      </c>
      <c r="L131">
        <v>7</v>
      </c>
      <c r="M131" t="s">
        <v>177</v>
      </c>
      <c r="N131">
        <v>130</v>
      </c>
      <c r="O131" t="s">
        <v>139</v>
      </c>
      <c r="P131" t="s">
        <v>271</v>
      </c>
      <c r="Q131" t="s">
        <v>152</v>
      </c>
      <c r="R131" t="s">
        <v>304</v>
      </c>
      <c r="S131" t="s">
        <v>58</v>
      </c>
      <c r="T131" t="s">
        <v>40</v>
      </c>
      <c r="U131" t="s">
        <v>214</v>
      </c>
      <c r="V131" t="s">
        <v>86</v>
      </c>
      <c r="W131" t="s">
        <v>110</v>
      </c>
      <c r="X131" t="s">
        <v>936</v>
      </c>
      <c r="Y131" t="s">
        <v>45</v>
      </c>
      <c r="Z131" t="s">
        <v>93</v>
      </c>
      <c r="AA131" t="s">
        <v>128</v>
      </c>
      <c r="AB131" t="s">
        <v>401</v>
      </c>
      <c r="AC131" t="s">
        <v>125</v>
      </c>
      <c r="AD131" t="s">
        <v>75</v>
      </c>
      <c r="AE131" t="s">
        <v>40</v>
      </c>
    </row>
    <row r="132" spans="1:31" x14ac:dyDescent="0.3">
      <c r="A132" t="s">
        <v>937</v>
      </c>
      <c r="B132" t="s">
        <v>938</v>
      </c>
      <c r="C132" s="1" t="str">
        <f t="shared" si="23"/>
        <v>21:0541</v>
      </c>
      <c r="D132" s="1" t="str">
        <f t="shared" si="20"/>
        <v>21:0086</v>
      </c>
      <c r="E132" t="s">
        <v>939</v>
      </c>
      <c r="F132" t="s">
        <v>940</v>
      </c>
      <c r="H132">
        <v>54.760072899999997</v>
      </c>
      <c r="I132">
        <v>-100.42384</v>
      </c>
      <c r="J132" s="1" t="str">
        <f t="shared" si="21"/>
        <v>NGR lake sediment grab sample</v>
      </c>
      <c r="K132" s="1" t="str">
        <f t="shared" si="22"/>
        <v>&lt;177 micron (NGR)</v>
      </c>
      <c r="L132">
        <v>7</v>
      </c>
      <c r="M132" t="s">
        <v>187</v>
      </c>
      <c r="N132">
        <v>131</v>
      </c>
      <c r="O132" t="s">
        <v>207</v>
      </c>
      <c r="P132" t="s">
        <v>271</v>
      </c>
      <c r="Q132" t="s">
        <v>64</v>
      </c>
      <c r="R132" t="s">
        <v>93</v>
      </c>
      <c r="S132" t="s">
        <v>141</v>
      </c>
      <c r="T132" t="s">
        <v>40</v>
      </c>
      <c r="U132" t="s">
        <v>264</v>
      </c>
      <c r="V132" t="s">
        <v>941</v>
      </c>
      <c r="W132" t="s">
        <v>43</v>
      </c>
      <c r="X132" t="s">
        <v>605</v>
      </c>
      <c r="Y132" t="s">
        <v>45</v>
      </c>
      <c r="Z132" t="s">
        <v>93</v>
      </c>
      <c r="AA132" t="s">
        <v>46</v>
      </c>
      <c r="AB132" t="s">
        <v>296</v>
      </c>
      <c r="AC132" t="s">
        <v>125</v>
      </c>
      <c r="AD132" t="s">
        <v>142</v>
      </c>
      <c r="AE132" t="s">
        <v>132</v>
      </c>
    </row>
    <row r="133" spans="1:31" x14ac:dyDescent="0.3">
      <c r="A133" t="s">
        <v>942</v>
      </c>
      <c r="B133" t="s">
        <v>943</v>
      </c>
      <c r="C133" s="1" t="str">
        <f t="shared" si="23"/>
        <v>21:0541</v>
      </c>
      <c r="D133" s="1" t="str">
        <f>HYPERLINK("http://geochem.nrcan.gc.ca/cdogs/content/svy/svy_e.htm", "")</f>
        <v/>
      </c>
      <c r="G133" s="1" t="str">
        <f>HYPERLINK("http://geochem.nrcan.gc.ca/cdogs/content/cr_/cr_00055_e.htm", "55")</f>
        <v>55</v>
      </c>
      <c r="J133" t="s">
        <v>277</v>
      </c>
      <c r="K133" t="s">
        <v>278</v>
      </c>
      <c r="L133">
        <v>7</v>
      </c>
      <c r="M133" t="s">
        <v>279</v>
      </c>
      <c r="N133">
        <v>132</v>
      </c>
      <c r="O133" t="s">
        <v>714</v>
      </c>
      <c r="P133" t="s">
        <v>271</v>
      </c>
      <c r="Q133" t="s">
        <v>123</v>
      </c>
      <c r="R133" t="s">
        <v>205</v>
      </c>
      <c r="S133" t="s">
        <v>123</v>
      </c>
      <c r="T133" t="s">
        <v>40</v>
      </c>
      <c r="U133" t="s">
        <v>944</v>
      </c>
      <c r="V133" t="s">
        <v>303</v>
      </c>
      <c r="W133" t="s">
        <v>132</v>
      </c>
      <c r="X133" t="s">
        <v>192</v>
      </c>
      <c r="Y133" t="s">
        <v>189</v>
      </c>
      <c r="Z133" t="s">
        <v>127</v>
      </c>
      <c r="AA133" t="s">
        <v>81</v>
      </c>
      <c r="AB133" t="s">
        <v>945</v>
      </c>
      <c r="AC133" t="s">
        <v>111</v>
      </c>
      <c r="AD133" t="s">
        <v>237</v>
      </c>
      <c r="AE133" t="s">
        <v>132</v>
      </c>
    </row>
    <row r="134" spans="1:31" x14ac:dyDescent="0.3">
      <c r="A134" t="s">
        <v>946</v>
      </c>
      <c r="B134" t="s">
        <v>947</v>
      </c>
      <c r="C134" s="1" t="str">
        <f t="shared" si="23"/>
        <v>21:0541</v>
      </c>
      <c r="D134" s="1" t="str">
        <f t="shared" ref="D134:D148" si="24">HYPERLINK("http://geochem.nrcan.gc.ca/cdogs/content/svy/svy210086_e.htm", "21:0086")</f>
        <v>21:0086</v>
      </c>
      <c r="E134" t="s">
        <v>948</v>
      </c>
      <c r="F134" t="s">
        <v>949</v>
      </c>
      <c r="H134">
        <v>54.752375100000002</v>
      </c>
      <c r="I134">
        <v>-100.3822375</v>
      </c>
      <c r="J134" s="1" t="str">
        <f t="shared" ref="J134:J148" si="25">HYPERLINK("http://geochem.nrcan.gc.ca/cdogs/content/kwd/kwd020027_e.htm", "NGR lake sediment grab sample")</f>
        <v>NGR lake sediment grab sample</v>
      </c>
      <c r="K134" s="1" t="str">
        <f t="shared" ref="K134:K148" si="26">HYPERLINK("http://geochem.nrcan.gc.ca/cdogs/content/kwd/kwd080006_e.htm", "&lt;177 micron (NGR)")</f>
        <v>&lt;177 micron (NGR)</v>
      </c>
      <c r="L134">
        <v>7</v>
      </c>
      <c r="M134" t="s">
        <v>200</v>
      </c>
      <c r="N134">
        <v>133</v>
      </c>
      <c r="O134" t="s">
        <v>178</v>
      </c>
      <c r="P134" t="s">
        <v>66</v>
      </c>
      <c r="Q134" t="s">
        <v>141</v>
      </c>
      <c r="R134" t="s">
        <v>202</v>
      </c>
      <c r="S134" t="s">
        <v>180</v>
      </c>
      <c r="T134" t="s">
        <v>40</v>
      </c>
      <c r="U134" t="s">
        <v>950</v>
      </c>
      <c r="V134" t="s">
        <v>113</v>
      </c>
      <c r="W134" t="s">
        <v>40</v>
      </c>
      <c r="X134" t="s">
        <v>126</v>
      </c>
      <c r="Y134" t="s">
        <v>45</v>
      </c>
      <c r="Z134" t="s">
        <v>193</v>
      </c>
      <c r="AA134" t="s">
        <v>46</v>
      </c>
      <c r="AB134" t="s">
        <v>281</v>
      </c>
      <c r="AC134" t="s">
        <v>62</v>
      </c>
      <c r="AD134" t="s">
        <v>441</v>
      </c>
      <c r="AE134" t="s">
        <v>132</v>
      </c>
    </row>
    <row r="135" spans="1:31" x14ac:dyDescent="0.3">
      <c r="A135" t="s">
        <v>951</v>
      </c>
      <c r="B135" t="s">
        <v>952</v>
      </c>
      <c r="C135" s="1" t="str">
        <f t="shared" si="23"/>
        <v>21:0541</v>
      </c>
      <c r="D135" s="1" t="str">
        <f t="shared" si="24"/>
        <v>21:0086</v>
      </c>
      <c r="E135" t="s">
        <v>953</v>
      </c>
      <c r="F135" t="s">
        <v>954</v>
      </c>
      <c r="H135">
        <v>54.770788899999999</v>
      </c>
      <c r="I135">
        <v>-100.32027789999999</v>
      </c>
      <c r="J135" s="1" t="str">
        <f t="shared" si="25"/>
        <v>NGR lake sediment grab sample</v>
      </c>
      <c r="K135" s="1" t="str">
        <f t="shared" si="26"/>
        <v>&lt;177 micron (NGR)</v>
      </c>
      <c r="L135">
        <v>7</v>
      </c>
      <c r="M135" t="s">
        <v>212</v>
      </c>
      <c r="N135">
        <v>134</v>
      </c>
      <c r="O135" t="s">
        <v>124</v>
      </c>
      <c r="P135" t="s">
        <v>379</v>
      </c>
      <c r="Q135" t="s">
        <v>121</v>
      </c>
      <c r="R135" t="s">
        <v>626</v>
      </c>
      <c r="S135" t="s">
        <v>107</v>
      </c>
      <c r="T135" t="s">
        <v>40</v>
      </c>
      <c r="U135" t="s">
        <v>191</v>
      </c>
      <c r="V135" t="s">
        <v>168</v>
      </c>
      <c r="W135" t="s">
        <v>40</v>
      </c>
      <c r="X135" t="s">
        <v>126</v>
      </c>
      <c r="Y135" t="s">
        <v>64</v>
      </c>
      <c r="Z135" t="s">
        <v>144</v>
      </c>
      <c r="AA135" t="s">
        <v>127</v>
      </c>
      <c r="AB135" t="s">
        <v>796</v>
      </c>
      <c r="AC135" t="s">
        <v>722</v>
      </c>
      <c r="AD135" t="s">
        <v>50</v>
      </c>
      <c r="AE135" t="s">
        <v>132</v>
      </c>
    </row>
    <row r="136" spans="1:31" x14ac:dyDescent="0.3">
      <c r="A136" t="s">
        <v>955</v>
      </c>
      <c r="B136" t="s">
        <v>956</v>
      </c>
      <c r="C136" s="1" t="str">
        <f t="shared" si="23"/>
        <v>21:0541</v>
      </c>
      <c r="D136" s="1" t="str">
        <f t="shared" si="24"/>
        <v>21:0086</v>
      </c>
      <c r="E136" t="s">
        <v>957</v>
      </c>
      <c r="F136" t="s">
        <v>958</v>
      </c>
      <c r="H136">
        <v>54.8073403</v>
      </c>
      <c r="I136">
        <v>-100.3112919</v>
      </c>
      <c r="J136" s="1" t="str">
        <f t="shared" si="25"/>
        <v>NGR lake sediment grab sample</v>
      </c>
      <c r="K136" s="1" t="str">
        <f t="shared" si="26"/>
        <v>&lt;177 micron (NGR)</v>
      </c>
      <c r="L136">
        <v>7</v>
      </c>
      <c r="M136" t="s">
        <v>223</v>
      </c>
      <c r="N136">
        <v>135</v>
      </c>
      <c r="O136" t="s">
        <v>521</v>
      </c>
      <c r="P136" t="s">
        <v>188</v>
      </c>
      <c r="Q136" t="s">
        <v>141</v>
      </c>
      <c r="R136" t="s">
        <v>144</v>
      </c>
      <c r="S136" t="s">
        <v>271</v>
      </c>
      <c r="T136" t="s">
        <v>132</v>
      </c>
      <c r="U136" t="s">
        <v>959</v>
      </c>
      <c r="V136" t="s">
        <v>373</v>
      </c>
      <c r="W136" t="s">
        <v>40</v>
      </c>
      <c r="X136" t="s">
        <v>126</v>
      </c>
      <c r="Y136" t="s">
        <v>45</v>
      </c>
      <c r="Z136" t="s">
        <v>81</v>
      </c>
      <c r="AA136" t="s">
        <v>144</v>
      </c>
      <c r="AB136" t="s">
        <v>289</v>
      </c>
      <c r="AC136" t="s">
        <v>754</v>
      </c>
      <c r="AD136" t="s">
        <v>441</v>
      </c>
      <c r="AE136" t="s">
        <v>132</v>
      </c>
    </row>
    <row r="137" spans="1:31" x14ac:dyDescent="0.3">
      <c r="A137" t="s">
        <v>960</v>
      </c>
      <c r="B137" t="s">
        <v>961</v>
      </c>
      <c r="C137" s="1" t="str">
        <f t="shared" si="23"/>
        <v>21:0541</v>
      </c>
      <c r="D137" s="1" t="str">
        <f t="shared" si="24"/>
        <v>21:0086</v>
      </c>
      <c r="E137" t="s">
        <v>962</v>
      </c>
      <c r="F137" t="s">
        <v>963</v>
      </c>
      <c r="H137">
        <v>54.818437299999999</v>
      </c>
      <c r="I137">
        <v>-100.271854</v>
      </c>
      <c r="J137" s="1" t="str">
        <f t="shared" si="25"/>
        <v>NGR lake sediment grab sample</v>
      </c>
      <c r="K137" s="1" t="str">
        <f t="shared" si="26"/>
        <v>&lt;177 micron (NGR)</v>
      </c>
      <c r="L137">
        <v>7</v>
      </c>
      <c r="M137" t="s">
        <v>234</v>
      </c>
      <c r="N137">
        <v>136</v>
      </c>
      <c r="O137" t="s">
        <v>142</v>
      </c>
      <c r="P137" t="s">
        <v>379</v>
      </c>
      <c r="Q137" t="s">
        <v>166</v>
      </c>
      <c r="R137" t="s">
        <v>46</v>
      </c>
      <c r="S137" t="s">
        <v>271</v>
      </c>
      <c r="T137" t="s">
        <v>40</v>
      </c>
      <c r="U137" t="s">
        <v>964</v>
      </c>
      <c r="V137" t="s">
        <v>408</v>
      </c>
      <c r="W137" t="s">
        <v>40</v>
      </c>
      <c r="X137" t="s">
        <v>109</v>
      </c>
      <c r="Y137" t="s">
        <v>45</v>
      </c>
      <c r="Z137" t="s">
        <v>193</v>
      </c>
      <c r="AA137" t="s">
        <v>46</v>
      </c>
      <c r="AB137" t="s">
        <v>965</v>
      </c>
      <c r="AC137" t="s">
        <v>49</v>
      </c>
      <c r="AD137" t="s">
        <v>425</v>
      </c>
      <c r="AE137" t="s">
        <v>132</v>
      </c>
    </row>
    <row r="138" spans="1:31" x14ac:dyDescent="0.3">
      <c r="A138" t="s">
        <v>966</v>
      </c>
      <c r="B138" t="s">
        <v>967</v>
      </c>
      <c r="C138" s="1" t="str">
        <f t="shared" si="23"/>
        <v>21:0541</v>
      </c>
      <c r="D138" s="1" t="str">
        <f t="shared" si="24"/>
        <v>21:0086</v>
      </c>
      <c r="E138" t="s">
        <v>968</v>
      </c>
      <c r="F138" t="s">
        <v>969</v>
      </c>
      <c r="H138">
        <v>54.869202600000001</v>
      </c>
      <c r="I138">
        <v>-100.03582129999999</v>
      </c>
      <c r="J138" s="1" t="str">
        <f t="shared" si="25"/>
        <v>NGR lake sediment grab sample</v>
      </c>
      <c r="K138" s="1" t="str">
        <f t="shared" si="26"/>
        <v>&lt;177 micron (NGR)</v>
      </c>
      <c r="L138">
        <v>7</v>
      </c>
      <c r="M138" t="s">
        <v>243</v>
      </c>
      <c r="N138">
        <v>137</v>
      </c>
      <c r="O138" t="s">
        <v>75</v>
      </c>
      <c r="P138" t="s">
        <v>127</v>
      </c>
      <c r="Q138" t="s">
        <v>141</v>
      </c>
      <c r="R138" t="s">
        <v>77</v>
      </c>
      <c r="S138" t="s">
        <v>180</v>
      </c>
      <c r="T138" t="s">
        <v>40</v>
      </c>
      <c r="U138" t="s">
        <v>970</v>
      </c>
      <c r="V138" t="s">
        <v>113</v>
      </c>
      <c r="W138" t="s">
        <v>40</v>
      </c>
      <c r="X138" t="s">
        <v>971</v>
      </c>
      <c r="Y138" t="s">
        <v>45</v>
      </c>
      <c r="Z138" t="s">
        <v>155</v>
      </c>
      <c r="AA138" t="s">
        <v>82</v>
      </c>
      <c r="AB138" t="s">
        <v>972</v>
      </c>
      <c r="AC138" t="s">
        <v>782</v>
      </c>
      <c r="AD138" t="s">
        <v>411</v>
      </c>
      <c r="AE138" t="s">
        <v>132</v>
      </c>
    </row>
    <row r="139" spans="1:31" x14ac:dyDescent="0.3">
      <c r="A139" t="s">
        <v>973</v>
      </c>
      <c r="B139" t="s">
        <v>974</v>
      </c>
      <c r="C139" s="1" t="str">
        <f t="shared" si="23"/>
        <v>21:0541</v>
      </c>
      <c r="D139" s="1" t="str">
        <f t="shared" si="24"/>
        <v>21:0086</v>
      </c>
      <c r="E139" t="s">
        <v>975</v>
      </c>
      <c r="F139" t="s">
        <v>976</v>
      </c>
      <c r="H139">
        <v>54.849788500000003</v>
      </c>
      <c r="I139">
        <v>-100.0071181</v>
      </c>
      <c r="J139" s="1" t="str">
        <f t="shared" si="25"/>
        <v>NGR lake sediment grab sample</v>
      </c>
      <c r="K139" s="1" t="str">
        <f t="shared" si="26"/>
        <v>&lt;177 micron (NGR)</v>
      </c>
      <c r="L139">
        <v>7</v>
      </c>
      <c r="M139" t="s">
        <v>251</v>
      </c>
      <c r="N139">
        <v>138</v>
      </c>
      <c r="O139" t="s">
        <v>56</v>
      </c>
      <c r="P139" t="s">
        <v>977</v>
      </c>
      <c r="Q139" t="s">
        <v>326</v>
      </c>
      <c r="R139" t="s">
        <v>714</v>
      </c>
      <c r="S139" t="s">
        <v>326</v>
      </c>
      <c r="T139" t="s">
        <v>40</v>
      </c>
      <c r="U139" t="s">
        <v>759</v>
      </c>
      <c r="V139" t="s">
        <v>408</v>
      </c>
      <c r="W139" t="s">
        <v>110</v>
      </c>
      <c r="X139" t="s">
        <v>618</v>
      </c>
      <c r="Y139" t="s">
        <v>152</v>
      </c>
      <c r="Z139" t="s">
        <v>193</v>
      </c>
      <c r="AA139" t="s">
        <v>205</v>
      </c>
      <c r="AB139" t="s">
        <v>978</v>
      </c>
      <c r="AC139" t="s">
        <v>373</v>
      </c>
      <c r="AD139" t="s">
        <v>979</v>
      </c>
      <c r="AE139" t="s">
        <v>273</v>
      </c>
    </row>
    <row r="140" spans="1:31" x14ac:dyDescent="0.3">
      <c r="A140" t="s">
        <v>980</v>
      </c>
      <c r="B140" t="s">
        <v>981</v>
      </c>
      <c r="C140" s="1" t="str">
        <f t="shared" si="23"/>
        <v>21:0541</v>
      </c>
      <c r="D140" s="1" t="str">
        <f t="shared" si="24"/>
        <v>21:0086</v>
      </c>
      <c r="E140" t="s">
        <v>982</v>
      </c>
      <c r="F140" t="s">
        <v>983</v>
      </c>
      <c r="H140">
        <v>54.8420621</v>
      </c>
      <c r="I140">
        <v>-100.0324959</v>
      </c>
      <c r="J140" s="1" t="str">
        <f t="shared" si="25"/>
        <v>NGR lake sediment grab sample</v>
      </c>
      <c r="K140" s="1" t="str">
        <f t="shared" si="26"/>
        <v>&lt;177 micron (NGR)</v>
      </c>
      <c r="L140">
        <v>7</v>
      </c>
      <c r="M140" t="s">
        <v>258</v>
      </c>
      <c r="N140">
        <v>139</v>
      </c>
      <c r="O140" t="s">
        <v>336</v>
      </c>
      <c r="P140" t="s">
        <v>225</v>
      </c>
      <c r="Q140" t="s">
        <v>64</v>
      </c>
      <c r="R140" t="s">
        <v>92</v>
      </c>
      <c r="S140" t="s">
        <v>58</v>
      </c>
      <c r="T140" t="s">
        <v>40</v>
      </c>
      <c r="U140" t="s">
        <v>203</v>
      </c>
      <c r="V140" t="s">
        <v>865</v>
      </c>
      <c r="W140" t="s">
        <v>110</v>
      </c>
      <c r="X140" t="s">
        <v>126</v>
      </c>
      <c r="Y140" t="s">
        <v>45</v>
      </c>
      <c r="Z140" t="s">
        <v>205</v>
      </c>
      <c r="AA140" t="s">
        <v>140</v>
      </c>
      <c r="AB140" t="s">
        <v>721</v>
      </c>
      <c r="AC140" t="s">
        <v>70</v>
      </c>
      <c r="AD140" t="s">
        <v>75</v>
      </c>
      <c r="AE140" t="s">
        <v>132</v>
      </c>
    </row>
    <row r="141" spans="1:31" x14ac:dyDescent="0.3">
      <c r="A141" t="s">
        <v>984</v>
      </c>
      <c r="B141" t="s">
        <v>985</v>
      </c>
      <c r="C141" s="1" t="str">
        <f t="shared" si="23"/>
        <v>21:0541</v>
      </c>
      <c r="D141" s="1" t="str">
        <f t="shared" si="24"/>
        <v>21:0086</v>
      </c>
      <c r="E141" t="s">
        <v>986</v>
      </c>
      <c r="F141" t="s">
        <v>987</v>
      </c>
      <c r="H141">
        <v>54.773674999999997</v>
      </c>
      <c r="I141">
        <v>-100.01894230000001</v>
      </c>
      <c r="J141" s="1" t="str">
        <f t="shared" si="25"/>
        <v>NGR lake sediment grab sample</v>
      </c>
      <c r="K141" s="1" t="str">
        <f t="shared" si="26"/>
        <v>&lt;177 micron (NGR)</v>
      </c>
      <c r="L141">
        <v>7</v>
      </c>
      <c r="M141" t="s">
        <v>269</v>
      </c>
      <c r="N141">
        <v>140</v>
      </c>
      <c r="O141" t="s">
        <v>178</v>
      </c>
      <c r="P141" t="s">
        <v>165</v>
      </c>
      <c r="Q141" t="s">
        <v>166</v>
      </c>
      <c r="R141" t="s">
        <v>59</v>
      </c>
      <c r="S141" t="s">
        <v>60</v>
      </c>
      <c r="T141" t="s">
        <v>40</v>
      </c>
      <c r="U141" t="s">
        <v>94</v>
      </c>
      <c r="V141" t="s">
        <v>988</v>
      </c>
      <c r="W141" t="s">
        <v>40</v>
      </c>
      <c r="X141" t="s">
        <v>605</v>
      </c>
      <c r="Y141" t="s">
        <v>45</v>
      </c>
      <c r="Z141" t="s">
        <v>81</v>
      </c>
      <c r="AA141" t="s">
        <v>82</v>
      </c>
      <c r="AB141" t="s">
        <v>38</v>
      </c>
      <c r="AC141" t="s">
        <v>373</v>
      </c>
      <c r="AD141" t="s">
        <v>85</v>
      </c>
      <c r="AE141" t="s">
        <v>132</v>
      </c>
    </row>
    <row r="142" spans="1:31" x14ac:dyDescent="0.3">
      <c r="A142" t="s">
        <v>989</v>
      </c>
      <c r="B142" t="s">
        <v>990</v>
      </c>
      <c r="C142" s="1" t="str">
        <f t="shared" si="23"/>
        <v>21:0541</v>
      </c>
      <c r="D142" s="1" t="str">
        <f t="shared" si="24"/>
        <v>21:0086</v>
      </c>
      <c r="E142" t="s">
        <v>991</v>
      </c>
      <c r="F142" t="s">
        <v>992</v>
      </c>
      <c r="H142">
        <v>54.739775899999998</v>
      </c>
      <c r="I142">
        <v>-100.03471330000001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35</v>
      </c>
      <c r="N142">
        <v>141</v>
      </c>
      <c r="O142" t="s">
        <v>124</v>
      </c>
      <c r="P142" t="s">
        <v>259</v>
      </c>
      <c r="Q142" t="s">
        <v>121</v>
      </c>
      <c r="R142" t="s">
        <v>291</v>
      </c>
      <c r="S142" t="s">
        <v>141</v>
      </c>
      <c r="T142" t="s">
        <v>40</v>
      </c>
      <c r="U142" t="s">
        <v>944</v>
      </c>
      <c r="V142" t="s">
        <v>218</v>
      </c>
      <c r="W142" t="s">
        <v>40</v>
      </c>
      <c r="X142" t="s">
        <v>681</v>
      </c>
      <c r="Y142" t="s">
        <v>64</v>
      </c>
      <c r="Z142" t="s">
        <v>106</v>
      </c>
      <c r="AA142" t="s">
        <v>144</v>
      </c>
      <c r="AB142" t="s">
        <v>993</v>
      </c>
      <c r="AC142" t="s">
        <v>228</v>
      </c>
      <c r="AD142" t="s">
        <v>203</v>
      </c>
      <c r="AE142" t="s">
        <v>132</v>
      </c>
    </row>
    <row r="143" spans="1:31" x14ac:dyDescent="0.3">
      <c r="A143" t="s">
        <v>994</v>
      </c>
      <c r="B143" t="s">
        <v>995</v>
      </c>
      <c r="C143" s="1" t="str">
        <f t="shared" si="23"/>
        <v>21:0541</v>
      </c>
      <c r="D143" s="1" t="str">
        <f t="shared" si="24"/>
        <v>21:0086</v>
      </c>
      <c r="E143" t="s">
        <v>991</v>
      </c>
      <c r="F143" t="s">
        <v>996</v>
      </c>
      <c r="H143">
        <v>54.739775899999998</v>
      </c>
      <c r="I143">
        <v>-100.03471330000001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90</v>
      </c>
      <c r="N143">
        <v>142</v>
      </c>
      <c r="O143" t="s">
        <v>124</v>
      </c>
      <c r="P143" t="s">
        <v>259</v>
      </c>
      <c r="Q143" t="s">
        <v>121</v>
      </c>
      <c r="R143" t="s">
        <v>236</v>
      </c>
      <c r="S143" t="s">
        <v>141</v>
      </c>
      <c r="T143" t="s">
        <v>40</v>
      </c>
      <c r="U143" t="s">
        <v>997</v>
      </c>
      <c r="V143" t="s">
        <v>218</v>
      </c>
      <c r="W143" t="s">
        <v>40</v>
      </c>
      <c r="X143" t="s">
        <v>998</v>
      </c>
      <c r="Y143" t="s">
        <v>121</v>
      </c>
      <c r="Z143" t="s">
        <v>106</v>
      </c>
      <c r="AA143" t="s">
        <v>144</v>
      </c>
      <c r="AB143" t="s">
        <v>993</v>
      </c>
      <c r="AC143" t="s">
        <v>228</v>
      </c>
      <c r="AD143" t="s">
        <v>457</v>
      </c>
      <c r="AE143" t="s">
        <v>132</v>
      </c>
    </row>
    <row r="144" spans="1:31" x14ac:dyDescent="0.3">
      <c r="A144" t="s">
        <v>999</v>
      </c>
      <c r="B144" t="s">
        <v>1000</v>
      </c>
      <c r="C144" s="1" t="str">
        <f t="shared" si="23"/>
        <v>21:0541</v>
      </c>
      <c r="D144" s="1" t="str">
        <f t="shared" si="24"/>
        <v>21:0086</v>
      </c>
      <c r="E144" t="s">
        <v>991</v>
      </c>
      <c r="F144" t="s">
        <v>1001</v>
      </c>
      <c r="H144">
        <v>54.739775899999998</v>
      </c>
      <c r="I144">
        <v>-100.03471330000001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74</v>
      </c>
      <c r="N144">
        <v>143</v>
      </c>
      <c r="O144" t="s">
        <v>105</v>
      </c>
      <c r="P144" t="s">
        <v>291</v>
      </c>
      <c r="Q144" t="s">
        <v>121</v>
      </c>
      <c r="R144" t="s">
        <v>259</v>
      </c>
      <c r="S144" t="s">
        <v>141</v>
      </c>
      <c r="T144" t="s">
        <v>40</v>
      </c>
      <c r="U144" t="s">
        <v>997</v>
      </c>
      <c r="V144" t="s">
        <v>218</v>
      </c>
      <c r="W144" t="s">
        <v>40</v>
      </c>
      <c r="X144" t="s">
        <v>971</v>
      </c>
      <c r="Y144" t="s">
        <v>121</v>
      </c>
      <c r="Z144" t="s">
        <v>82</v>
      </c>
      <c r="AA144" t="s">
        <v>144</v>
      </c>
      <c r="AB144" t="s">
        <v>263</v>
      </c>
      <c r="AC144" t="s">
        <v>126</v>
      </c>
      <c r="AD144" t="s">
        <v>388</v>
      </c>
      <c r="AE144" t="s">
        <v>132</v>
      </c>
    </row>
    <row r="145" spans="1:31" x14ac:dyDescent="0.3">
      <c r="A145" t="s">
        <v>1002</v>
      </c>
      <c r="B145" t="s">
        <v>1003</v>
      </c>
      <c r="C145" s="1" t="str">
        <f t="shared" si="23"/>
        <v>21:0541</v>
      </c>
      <c r="D145" s="1" t="str">
        <f t="shared" si="24"/>
        <v>21:0086</v>
      </c>
      <c r="E145" t="s">
        <v>1004</v>
      </c>
      <c r="F145" t="s">
        <v>1005</v>
      </c>
      <c r="H145">
        <v>54.710546800000003</v>
      </c>
      <c r="I145">
        <v>-100.006139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55</v>
      </c>
      <c r="N145">
        <v>144</v>
      </c>
      <c r="O145" t="s">
        <v>124</v>
      </c>
      <c r="P145" t="s">
        <v>180</v>
      </c>
      <c r="Q145" t="s">
        <v>45</v>
      </c>
      <c r="R145" t="s">
        <v>271</v>
      </c>
      <c r="S145" t="s">
        <v>123</v>
      </c>
      <c r="T145" t="s">
        <v>40</v>
      </c>
      <c r="U145" t="s">
        <v>1006</v>
      </c>
      <c r="V145" t="s">
        <v>713</v>
      </c>
      <c r="W145" t="s">
        <v>40</v>
      </c>
      <c r="X145" t="s">
        <v>442</v>
      </c>
      <c r="Y145" t="s">
        <v>121</v>
      </c>
      <c r="Z145" t="s">
        <v>205</v>
      </c>
      <c r="AA145" t="s">
        <v>82</v>
      </c>
      <c r="AB145" t="s">
        <v>691</v>
      </c>
      <c r="AC145" t="s">
        <v>303</v>
      </c>
      <c r="AD145" t="s">
        <v>178</v>
      </c>
      <c r="AE145" t="s">
        <v>40</v>
      </c>
    </row>
    <row r="146" spans="1:31" x14ac:dyDescent="0.3">
      <c r="A146" t="s">
        <v>1007</v>
      </c>
      <c r="B146" t="s">
        <v>1008</v>
      </c>
      <c r="C146" s="1" t="str">
        <f t="shared" si="23"/>
        <v>21:0541</v>
      </c>
      <c r="D146" s="1" t="str">
        <f t="shared" si="24"/>
        <v>21:0086</v>
      </c>
      <c r="E146" t="s">
        <v>1009</v>
      </c>
      <c r="F146" t="s">
        <v>1010</v>
      </c>
      <c r="H146">
        <v>54.640618600000003</v>
      </c>
      <c r="I146">
        <v>-100.0250997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104</v>
      </c>
      <c r="N146">
        <v>145</v>
      </c>
      <c r="O146" t="s">
        <v>735</v>
      </c>
      <c r="P146" t="s">
        <v>189</v>
      </c>
      <c r="Q146" t="s">
        <v>152</v>
      </c>
      <c r="R146" t="s">
        <v>141</v>
      </c>
      <c r="S146" t="s">
        <v>45</v>
      </c>
      <c r="T146" t="s">
        <v>40</v>
      </c>
      <c r="U146" t="s">
        <v>1011</v>
      </c>
      <c r="V146" t="s">
        <v>1012</v>
      </c>
      <c r="W146" t="s">
        <v>40</v>
      </c>
      <c r="X146" t="s">
        <v>591</v>
      </c>
      <c r="Y146" t="s">
        <v>45</v>
      </c>
      <c r="Z146" t="s">
        <v>1013</v>
      </c>
      <c r="AA146" t="s">
        <v>127</v>
      </c>
      <c r="AB146" t="s">
        <v>423</v>
      </c>
      <c r="AC146" t="s">
        <v>218</v>
      </c>
      <c r="AD146" t="s">
        <v>124</v>
      </c>
      <c r="AE146" t="s">
        <v>132</v>
      </c>
    </row>
    <row r="147" spans="1:31" x14ac:dyDescent="0.3">
      <c r="A147" t="s">
        <v>1014</v>
      </c>
      <c r="B147" t="s">
        <v>1015</v>
      </c>
      <c r="C147" s="1" t="str">
        <f t="shared" si="23"/>
        <v>21:0541</v>
      </c>
      <c r="D147" s="1" t="str">
        <f t="shared" si="24"/>
        <v>21:0086</v>
      </c>
      <c r="E147" t="s">
        <v>1016</v>
      </c>
      <c r="F147" t="s">
        <v>1017</v>
      </c>
      <c r="H147">
        <v>54.549835199999997</v>
      </c>
      <c r="I147">
        <v>-100.04185699999999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119</v>
      </c>
      <c r="N147">
        <v>146</v>
      </c>
      <c r="O147" t="s">
        <v>318</v>
      </c>
      <c r="P147" t="s">
        <v>92</v>
      </c>
      <c r="Q147" t="s">
        <v>121</v>
      </c>
      <c r="R147" t="s">
        <v>58</v>
      </c>
      <c r="S147" t="s">
        <v>45</v>
      </c>
      <c r="T147" t="s">
        <v>40</v>
      </c>
      <c r="U147" t="s">
        <v>1018</v>
      </c>
      <c r="V147" t="s">
        <v>1019</v>
      </c>
      <c r="W147" t="s">
        <v>110</v>
      </c>
      <c r="X147" t="s">
        <v>537</v>
      </c>
      <c r="Y147" t="s">
        <v>64</v>
      </c>
      <c r="Z147" t="s">
        <v>93</v>
      </c>
      <c r="AA147" t="s">
        <v>140</v>
      </c>
      <c r="AB147" t="s">
        <v>1020</v>
      </c>
      <c r="AC147" t="s">
        <v>325</v>
      </c>
      <c r="AD147" t="s">
        <v>75</v>
      </c>
      <c r="AE147" t="s">
        <v>40</v>
      </c>
    </row>
    <row r="148" spans="1:31" x14ac:dyDescent="0.3">
      <c r="A148" t="s">
        <v>1021</v>
      </c>
      <c r="B148" t="s">
        <v>1022</v>
      </c>
      <c r="C148" s="1" t="str">
        <f t="shared" si="23"/>
        <v>21:0541</v>
      </c>
      <c r="D148" s="1" t="str">
        <f t="shared" si="24"/>
        <v>21:0086</v>
      </c>
      <c r="E148" t="s">
        <v>1023</v>
      </c>
      <c r="F148" t="s">
        <v>1024</v>
      </c>
      <c r="H148">
        <v>54.516430499999998</v>
      </c>
      <c r="I148">
        <v>-100.0456428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137</v>
      </c>
      <c r="N148">
        <v>147</v>
      </c>
      <c r="O148" t="s">
        <v>178</v>
      </c>
      <c r="P148" t="s">
        <v>205</v>
      </c>
      <c r="Q148" t="s">
        <v>123</v>
      </c>
      <c r="R148" t="s">
        <v>205</v>
      </c>
      <c r="S148" t="s">
        <v>123</v>
      </c>
      <c r="T148" t="s">
        <v>40</v>
      </c>
      <c r="U148" t="s">
        <v>1006</v>
      </c>
      <c r="V148" t="s">
        <v>325</v>
      </c>
      <c r="W148" t="s">
        <v>110</v>
      </c>
      <c r="X148" t="s">
        <v>192</v>
      </c>
      <c r="Y148" t="s">
        <v>45</v>
      </c>
      <c r="Z148" t="s">
        <v>127</v>
      </c>
      <c r="AA148" t="s">
        <v>140</v>
      </c>
      <c r="AB148" t="s">
        <v>461</v>
      </c>
      <c r="AC148" t="s">
        <v>45</v>
      </c>
      <c r="AD148" t="s">
        <v>91</v>
      </c>
      <c r="AE148" t="s">
        <v>40</v>
      </c>
    </row>
    <row r="149" spans="1:31" x14ac:dyDescent="0.3">
      <c r="A149" t="s">
        <v>1025</v>
      </c>
      <c r="B149" t="s">
        <v>1026</v>
      </c>
      <c r="C149" s="1" t="str">
        <f t="shared" si="23"/>
        <v>21:0541</v>
      </c>
      <c r="D149" s="1" t="str">
        <f>HYPERLINK("http://geochem.nrcan.gc.ca/cdogs/content/svy/svy_e.htm", "")</f>
        <v/>
      </c>
      <c r="G149" s="1" t="str">
        <f>HYPERLINK("http://geochem.nrcan.gc.ca/cdogs/content/cr_/cr_00056_e.htm", "56")</f>
        <v>56</v>
      </c>
      <c r="J149" t="s">
        <v>277</v>
      </c>
      <c r="K149" t="s">
        <v>278</v>
      </c>
      <c r="L149">
        <v>8</v>
      </c>
      <c r="M149" t="s">
        <v>279</v>
      </c>
      <c r="N149">
        <v>148</v>
      </c>
      <c r="O149" t="s">
        <v>521</v>
      </c>
      <c r="P149" t="s">
        <v>678</v>
      </c>
      <c r="Q149" t="s">
        <v>281</v>
      </c>
      <c r="R149" t="s">
        <v>76</v>
      </c>
      <c r="S149" t="s">
        <v>180</v>
      </c>
      <c r="T149" t="s">
        <v>40</v>
      </c>
      <c r="U149" t="s">
        <v>1027</v>
      </c>
      <c r="V149" t="s">
        <v>84</v>
      </c>
      <c r="W149" t="s">
        <v>40</v>
      </c>
      <c r="X149" t="s">
        <v>1028</v>
      </c>
      <c r="Y149" t="s">
        <v>189</v>
      </c>
      <c r="Z149" t="s">
        <v>193</v>
      </c>
      <c r="AA149" t="s">
        <v>1029</v>
      </c>
      <c r="AB149" t="s">
        <v>394</v>
      </c>
      <c r="AC149" t="s">
        <v>543</v>
      </c>
      <c r="AD149" t="s">
        <v>441</v>
      </c>
      <c r="AE149" t="s">
        <v>110</v>
      </c>
    </row>
    <row r="150" spans="1:31" x14ac:dyDescent="0.3">
      <c r="A150" t="s">
        <v>1030</v>
      </c>
      <c r="B150" t="s">
        <v>1031</v>
      </c>
      <c r="C150" s="1" t="str">
        <f t="shared" si="23"/>
        <v>21:0541</v>
      </c>
      <c r="D150" s="1" t="str">
        <f t="shared" ref="D150:D174" si="27">HYPERLINK("http://geochem.nrcan.gc.ca/cdogs/content/svy/svy210086_e.htm", "21:0086")</f>
        <v>21:0086</v>
      </c>
      <c r="E150" t="s">
        <v>1032</v>
      </c>
      <c r="F150" t="s">
        <v>1033</v>
      </c>
      <c r="H150">
        <v>54.507844300000002</v>
      </c>
      <c r="I150">
        <v>-100.2286364</v>
      </c>
      <c r="J150" s="1" t="str">
        <f t="shared" ref="J150:J174" si="28">HYPERLINK("http://geochem.nrcan.gc.ca/cdogs/content/kwd/kwd020027_e.htm", "NGR lake sediment grab sample")</f>
        <v>NGR lake sediment grab sample</v>
      </c>
      <c r="K150" s="1" t="str">
        <f t="shared" ref="K150:K174" si="29">HYPERLINK("http://geochem.nrcan.gc.ca/cdogs/content/kwd/kwd080006_e.htm", "&lt;177 micron (NGR)")</f>
        <v>&lt;177 micron (NGR)</v>
      </c>
      <c r="L150">
        <v>8</v>
      </c>
      <c r="M150" t="s">
        <v>151</v>
      </c>
      <c r="N150">
        <v>149</v>
      </c>
      <c r="O150" t="s">
        <v>213</v>
      </c>
      <c r="P150" t="s">
        <v>58</v>
      </c>
      <c r="Q150" t="s">
        <v>58</v>
      </c>
      <c r="R150" t="s">
        <v>121</v>
      </c>
      <c r="S150" t="s">
        <v>152</v>
      </c>
      <c r="T150" t="s">
        <v>40</v>
      </c>
      <c r="U150" t="s">
        <v>292</v>
      </c>
      <c r="V150" t="s">
        <v>1034</v>
      </c>
      <c r="W150" t="s">
        <v>40</v>
      </c>
      <c r="X150" t="s">
        <v>605</v>
      </c>
      <c r="Y150" t="s">
        <v>152</v>
      </c>
      <c r="Z150" t="s">
        <v>179</v>
      </c>
      <c r="AA150" t="s">
        <v>144</v>
      </c>
      <c r="AB150" t="s">
        <v>1035</v>
      </c>
      <c r="AC150" t="s">
        <v>70</v>
      </c>
      <c r="AD150" t="s">
        <v>124</v>
      </c>
      <c r="AE150" t="s">
        <v>40</v>
      </c>
    </row>
    <row r="151" spans="1:31" x14ac:dyDescent="0.3">
      <c r="A151" t="s">
        <v>1036</v>
      </c>
      <c r="B151" t="s">
        <v>1037</v>
      </c>
      <c r="C151" s="1" t="str">
        <f t="shared" si="23"/>
        <v>21:0541</v>
      </c>
      <c r="D151" s="1" t="str">
        <f t="shared" si="27"/>
        <v>21:0086</v>
      </c>
      <c r="E151" t="s">
        <v>1038</v>
      </c>
      <c r="F151" t="s">
        <v>1039</v>
      </c>
      <c r="H151">
        <v>54.5201694</v>
      </c>
      <c r="I151">
        <v>-100.2964467</v>
      </c>
      <c r="J151" s="1" t="str">
        <f t="shared" si="28"/>
        <v>NGR lake sediment grab sample</v>
      </c>
      <c r="K151" s="1" t="str">
        <f t="shared" si="29"/>
        <v>&lt;177 micron (NGR)</v>
      </c>
      <c r="L151">
        <v>8</v>
      </c>
      <c r="M151" t="s">
        <v>162</v>
      </c>
      <c r="N151">
        <v>150</v>
      </c>
      <c r="O151" t="s">
        <v>1040</v>
      </c>
      <c r="P151" t="s">
        <v>1040</v>
      </c>
      <c r="Q151" t="s">
        <v>1040</v>
      </c>
      <c r="R151" t="s">
        <v>1040</v>
      </c>
      <c r="S151" t="s">
        <v>1040</v>
      </c>
      <c r="T151" t="s">
        <v>1040</v>
      </c>
      <c r="U151" t="s">
        <v>1040</v>
      </c>
      <c r="V151" t="s">
        <v>1040</v>
      </c>
      <c r="W151" t="s">
        <v>1040</v>
      </c>
      <c r="X151" t="s">
        <v>1040</v>
      </c>
      <c r="Y151" t="s">
        <v>1040</v>
      </c>
      <c r="Z151" t="s">
        <v>1040</v>
      </c>
      <c r="AA151" t="s">
        <v>82</v>
      </c>
      <c r="AB151" t="s">
        <v>120</v>
      </c>
      <c r="AC151" t="s">
        <v>1040</v>
      </c>
      <c r="AD151" t="s">
        <v>508</v>
      </c>
      <c r="AE151" t="s">
        <v>1040</v>
      </c>
    </row>
    <row r="152" spans="1:31" x14ac:dyDescent="0.3">
      <c r="A152" t="s">
        <v>1041</v>
      </c>
      <c r="B152" t="s">
        <v>1042</v>
      </c>
      <c r="C152" s="1" t="str">
        <f t="shared" si="23"/>
        <v>21:0541</v>
      </c>
      <c r="D152" s="1" t="str">
        <f t="shared" si="27"/>
        <v>21:0086</v>
      </c>
      <c r="E152" t="s">
        <v>1043</v>
      </c>
      <c r="F152" t="s">
        <v>1044</v>
      </c>
      <c r="H152">
        <v>54.547642199999999</v>
      </c>
      <c r="I152">
        <v>-100.35016280000001</v>
      </c>
      <c r="J152" s="1" t="str">
        <f t="shared" si="28"/>
        <v>NGR lake sediment grab sample</v>
      </c>
      <c r="K152" s="1" t="str">
        <f t="shared" si="29"/>
        <v>&lt;177 micron (NGR)</v>
      </c>
      <c r="L152">
        <v>8</v>
      </c>
      <c r="M152" t="s">
        <v>177</v>
      </c>
      <c r="N152">
        <v>151</v>
      </c>
      <c r="O152" t="s">
        <v>235</v>
      </c>
      <c r="P152" t="s">
        <v>189</v>
      </c>
      <c r="Q152" t="s">
        <v>45</v>
      </c>
      <c r="R152" t="s">
        <v>64</v>
      </c>
      <c r="S152" t="s">
        <v>152</v>
      </c>
      <c r="T152" t="s">
        <v>40</v>
      </c>
      <c r="U152" t="s">
        <v>354</v>
      </c>
      <c r="V152" t="s">
        <v>132</v>
      </c>
      <c r="W152" t="s">
        <v>132</v>
      </c>
      <c r="X152" t="s">
        <v>591</v>
      </c>
      <c r="Y152" t="s">
        <v>123</v>
      </c>
      <c r="Z152" t="s">
        <v>205</v>
      </c>
      <c r="AA152" t="s">
        <v>281</v>
      </c>
      <c r="AB152" t="s">
        <v>1045</v>
      </c>
      <c r="AC152" t="s">
        <v>130</v>
      </c>
      <c r="AD152" t="s">
        <v>163</v>
      </c>
      <c r="AE152" t="s">
        <v>40</v>
      </c>
    </row>
    <row r="153" spans="1:31" x14ac:dyDescent="0.3">
      <c r="A153" t="s">
        <v>1046</v>
      </c>
      <c r="B153" t="s">
        <v>1047</v>
      </c>
      <c r="C153" s="1" t="str">
        <f t="shared" si="23"/>
        <v>21:0541</v>
      </c>
      <c r="D153" s="1" t="str">
        <f t="shared" si="27"/>
        <v>21:0086</v>
      </c>
      <c r="E153" t="s">
        <v>1048</v>
      </c>
      <c r="F153" t="s">
        <v>1049</v>
      </c>
      <c r="H153">
        <v>54.576943700000001</v>
      </c>
      <c r="I153">
        <v>-100.3100081</v>
      </c>
      <c r="J153" s="1" t="str">
        <f t="shared" si="28"/>
        <v>NGR lake sediment grab sample</v>
      </c>
      <c r="K153" s="1" t="str">
        <f t="shared" si="29"/>
        <v>&lt;177 micron (NGR)</v>
      </c>
      <c r="L153">
        <v>8</v>
      </c>
      <c r="M153" t="s">
        <v>187</v>
      </c>
      <c r="N153">
        <v>152</v>
      </c>
      <c r="O153" t="s">
        <v>142</v>
      </c>
      <c r="P153" t="s">
        <v>225</v>
      </c>
      <c r="Q153" t="s">
        <v>107</v>
      </c>
      <c r="R153" t="s">
        <v>753</v>
      </c>
      <c r="S153" t="s">
        <v>44</v>
      </c>
      <c r="T153" t="s">
        <v>40</v>
      </c>
      <c r="U153" t="s">
        <v>56</v>
      </c>
      <c r="V153" t="s">
        <v>109</v>
      </c>
      <c r="W153" t="s">
        <v>132</v>
      </c>
      <c r="X153" t="s">
        <v>591</v>
      </c>
      <c r="Y153" t="s">
        <v>45</v>
      </c>
      <c r="Z153" t="s">
        <v>164</v>
      </c>
      <c r="AA153" t="s">
        <v>326</v>
      </c>
      <c r="AB153" t="s">
        <v>1050</v>
      </c>
      <c r="AC153" t="s">
        <v>261</v>
      </c>
      <c r="AD153" t="s">
        <v>50</v>
      </c>
      <c r="AE153" t="s">
        <v>40</v>
      </c>
    </row>
    <row r="154" spans="1:31" x14ac:dyDescent="0.3">
      <c r="A154" t="s">
        <v>1051</v>
      </c>
      <c r="B154" t="s">
        <v>1052</v>
      </c>
      <c r="C154" s="1" t="str">
        <f t="shared" si="23"/>
        <v>21:0541</v>
      </c>
      <c r="D154" s="1" t="str">
        <f t="shared" si="27"/>
        <v>21:0086</v>
      </c>
      <c r="E154" t="s">
        <v>1053</v>
      </c>
      <c r="F154" t="s">
        <v>1054</v>
      </c>
      <c r="H154">
        <v>54.540432099999997</v>
      </c>
      <c r="I154">
        <v>-100.275773</v>
      </c>
      <c r="J154" s="1" t="str">
        <f t="shared" si="28"/>
        <v>NGR lake sediment grab sample</v>
      </c>
      <c r="K154" s="1" t="str">
        <f t="shared" si="29"/>
        <v>&lt;177 micron (NGR)</v>
      </c>
      <c r="L154">
        <v>8</v>
      </c>
      <c r="M154" t="s">
        <v>200</v>
      </c>
      <c r="N154">
        <v>153</v>
      </c>
      <c r="O154" t="s">
        <v>77</v>
      </c>
      <c r="P154" t="s">
        <v>58</v>
      </c>
      <c r="Q154" t="s">
        <v>152</v>
      </c>
      <c r="R154" t="s">
        <v>121</v>
      </c>
      <c r="S154" t="s">
        <v>45</v>
      </c>
      <c r="T154" t="s">
        <v>40</v>
      </c>
      <c r="U154" t="s">
        <v>282</v>
      </c>
      <c r="V154" t="s">
        <v>1055</v>
      </c>
      <c r="W154" t="s">
        <v>110</v>
      </c>
      <c r="X154" t="s">
        <v>591</v>
      </c>
      <c r="Y154" t="s">
        <v>121</v>
      </c>
      <c r="Z154" t="s">
        <v>92</v>
      </c>
      <c r="AA154" t="s">
        <v>281</v>
      </c>
      <c r="AB154" t="s">
        <v>1056</v>
      </c>
      <c r="AC154" t="s">
        <v>86</v>
      </c>
      <c r="AD154" t="s">
        <v>178</v>
      </c>
      <c r="AE154" t="s">
        <v>40</v>
      </c>
    </row>
    <row r="155" spans="1:31" x14ac:dyDescent="0.3">
      <c r="A155" t="s">
        <v>1057</v>
      </c>
      <c r="B155" t="s">
        <v>1058</v>
      </c>
      <c r="C155" s="1" t="str">
        <f t="shared" si="23"/>
        <v>21:0541</v>
      </c>
      <c r="D155" s="1" t="str">
        <f t="shared" si="27"/>
        <v>21:0086</v>
      </c>
      <c r="E155" t="s">
        <v>1059</v>
      </c>
      <c r="F155" t="s">
        <v>1060</v>
      </c>
      <c r="H155">
        <v>54.553787499999999</v>
      </c>
      <c r="I155">
        <v>-100.1911583</v>
      </c>
      <c r="J155" s="1" t="str">
        <f t="shared" si="28"/>
        <v>NGR lake sediment grab sample</v>
      </c>
      <c r="K155" s="1" t="str">
        <f t="shared" si="29"/>
        <v>&lt;177 micron (NGR)</v>
      </c>
      <c r="L155">
        <v>8</v>
      </c>
      <c r="M155" t="s">
        <v>212</v>
      </c>
      <c r="N155">
        <v>154</v>
      </c>
      <c r="O155" t="s">
        <v>380</v>
      </c>
      <c r="P155" t="s">
        <v>39</v>
      </c>
      <c r="Q155" t="s">
        <v>179</v>
      </c>
      <c r="R155" t="s">
        <v>77</v>
      </c>
      <c r="S155" t="s">
        <v>93</v>
      </c>
      <c r="T155" t="s">
        <v>40</v>
      </c>
      <c r="U155" t="s">
        <v>229</v>
      </c>
      <c r="V155" t="s">
        <v>98</v>
      </c>
      <c r="W155" t="s">
        <v>40</v>
      </c>
      <c r="X155" t="s">
        <v>154</v>
      </c>
      <c r="Y155" t="s">
        <v>152</v>
      </c>
      <c r="Z155" t="s">
        <v>262</v>
      </c>
      <c r="AA155" t="s">
        <v>144</v>
      </c>
      <c r="AB155" t="s">
        <v>1061</v>
      </c>
      <c r="AC155" t="s">
        <v>130</v>
      </c>
      <c r="AD155" t="s">
        <v>366</v>
      </c>
      <c r="AE155" t="s">
        <v>40</v>
      </c>
    </row>
    <row r="156" spans="1:31" x14ac:dyDescent="0.3">
      <c r="A156" t="s">
        <v>1062</v>
      </c>
      <c r="B156" t="s">
        <v>1063</v>
      </c>
      <c r="C156" s="1" t="str">
        <f t="shared" si="23"/>
        <v>21:0541</v>
      </c>
      <c r="D156" s="1" t="str">
        <f t="shared" si="27"/>
        <v>21:0086</v>
      </c>
      <c r="E156" t="s">
        <v>1064</v>
      </c>
      <c r="F156" t="s">
        <v>1065</v>
      </c>
      <c r="H156">
        <v>54.598913699999997</v>
      </c>
      <c r="I156">
        <v>-100.1294391</v>
      </c>
      <c r="J156" s="1" t="str">
        <f t="shared" si="28"/>
        <v>NGR lake sediment grab sample</v>
      </c>
      <c r="K156" s="1" t="str">
        <f t="shared" si="29"/>
        <v>&lt;177 micron (NGR)</v>
      </c>
      <c r="L156">
        <v>8</v>
      </c>
      <c r="M156" t="s">
        <v>223</v>
      </c>
      <c r="N156">
        <v>155</v>
      </c>
      <c r="O156" t="s">
        <v>81</v>
      </c>
      <c r="P156" t="s">
        <v>304</v>
      </c>
      <c r="Q156" t="s">
        <v>141</v>
      </c>
      <c r="R156" t="s">
        <v>38</v>
      </c>
      <c r="S156" t="s">
        <v>123</v>
      </c>
      <c r="T156" t="s">
        <v>132</v>
      </c>
      <c r="U156" t="s">
        <v>760</v>
      </c>
      <c r="V156" t="s">
        <v>931</v>
      </c>
      <c r="W156" t="s">
        <v>43</v>
      </c>
      <c r="X156" t="s">
        <v>597</v>
      </c>
      <c r="Y156" t="s">
        <v>64</v>
      </c>
      <c r="Z156" t="s">
        <v>127</v>
      </c>
      <c r="AA156" t="s">
        <v>144</v>
      </c>
      <c r="AB156" t="s">
        <v>1066</v>
      </c>
      <c r="AC156" t="s">
        <v>168</v>
      </c>
      <c r="AD156" t="s">
        <v>490</v>
      </c>
      <c r="AE156" t="s">
        <v>40</v>
      </c>
    </row>
    <row r="157" spans="1:31" x14ac:dyDescent="0.3">
      <c r="A157" t="s">
        <v>1067</v>
      </c>
      <c r="B157" t="s">
        <v>1068</v>
      </c>
      <c r="C157" s="1" t="str">
        <f t="shared" si="23"/>
        <v>21:0541</v>
      </c>
      <c r="D157" s="1" t="str">
        <f t="shared" si="27"/>
        <v>21:0086</v>
      </c>
      <c r="E157" t="s">
        <v>1069</v>
      </c>
      <c r="F157" t="s">
        <v>1070</v>
      </c>
      <c r="H157">
        <v>54.6475978</v>
      </c>
      <c r="I157">
        <v>-100.10625349999999</v>
      </c>
      <c r="J157" s="1" t="str">
        <f t="shared" si="28"/>
        <v>NGR lake sediment grab sample</v>
      </c>
      <c r="K157" s="1" t="str">
        <f t="shared" si="29"/>
        <v>&lt;177 micron (NGR)</v>
      </c>
      <c r="L157">
        <v>8</v>
      </c>
      <c r="M157" t="s">
        <v>234</v>
      </c>
      <c r="N157">
        <v>156</v>
      </c>
      <c r="O157" t="s">
        <v>406</v>
      </c>
      <c r="P157" t="s">
        <v>304</v>
      </c>
      <c r="Q157" t="s">
        <v>152</v>
      </c>
      <c r="R157" t="s">
        <v>64</v>
      </c>
      <c r="S157" t="s">
        <v>45</v>
      </c>
      <c r="T157" t="s">
        <v>40</v>
      </c>
      <c r="U157" t="s">
        <v>672</v>
      </c>
      <c r="V157" t="s">
        <v>1071</v>
      </c>
      <c r="W157" t="s">
        <v>110</v>
      </c>
      <c r="X157" t="s">
        <v>1072</v>
      </c>
      <c r="Y157" t="s">
        <v>45</v>
      </c>
      <c r="Z157" t="s">
        <v>179</v>
      </c>
      <c r="AA157" t="s">
        <v>106</v>
      </c>
      <c r="AB157" t="s">
        <v>1035</v>
      </c>
      <c r="AC157" t="s">
        <v>86</v>
      </c>
      <c r="AD157" t="s">
        <v>178</v>
      </c>
      <c r="AE157" t="s">
        <v>40</v>
      </c>
    </row>
    <row r="158" spans="1:31" x14ac:dyDescent="0.3">
      <c r="A158" t="s">
        <v>1073</v>
      </c>
      <c r="B158" t="s">
        <v>1074</v>
      </c>
      <c r="C158" s="1" t="str">
        <f t="shared" si="23"/>
        <v>21:0541</v>
      </c>
      <c r="D158" s="1" t="str">
        <f t="shared" si="27"/>
        <v>21:0086</v>
      </c>
      <c r="E158" t="s">
        <v>1075</v>
      </c>
      <c r="F158" t="s">
        <v>1076</v>
      </c>
      <c r="H158">
        <v>54.678952199999998</v>
      </c>
      <c r="I158">
        <v>-100.0807066</v>
      </c>
      <c r="J158" s="1" t="str">
        <f t="shared" si="28"/>
        <v>NGR lake sediment grab sample</v>
      </c>
      <c r="K158" s="1" t="str">
        <f t="shared" si="29"/>
        <v>&lt;177 micron (NGR)</v>
      </c>
      <c r="L158">
        <v>8</v>
      </c>
      <c r="M158" t="s">
        <v>243</v>
      </c>
      <c r="N158">
        <v>157</v>
      </c>
      <c r="O158" t="s">
        <v>120</v>
      </c>
      <c r="P158" t="s">
        <v>38</v>
      </c>
      <c r="Q158" t="s">
        <v>121</v>
      </c>
      <c r="R158" t="s">
        <v>180</v>
      </c>
      <c r="S158" t="s">
        <v>58</v>
      </c>
      <c r="T158" t="s">
        <v>40</v>
      </c>
      <c r="U158" t="s">
        <v>534</v>
      </c>
      <c r="V158" t="s">
        <v>569</v>
      </c>
      <c r="W158" t="s">
        <v>110</v>
      </c>
      <c r="X158" t="s">
        <v>107</v>
      </c>
      <c r="Y158" t="s">
        <v>45</v>
      </c>
      <c r="Z158" t="s">
        <v>127</v>
      </c>
      <c r="AA158" t="s">
        <v>626</v>
      </c>
      <c r="AB158" t="s">
        <v>735</v>
      </c>
      <c r="AC158" t="s">
        <v>303</v>
      </c>
      <c r="AD158" t="s">
        <v>91</v>
      </c>
      <c r="AE158" t="s">
        <v>40</v>
      </c>
    </row>
    <row r="159" spans="1:31" x14ac:dyDescent="0.3">
      <c r="A159" t="s">
        <v>1077</v>
      </c>
      <c r="B159" t="s">
        <v>1078</v>
      </c>
      <c r="C159" s="1" t="str">
        <f t="shared" si="23"/>
        <v>21:0541</v>
      </c>
      <c r="D159" s="1" t="str">
        <f t="shared" si="27"/>
        <v>21:0086</v>
      </c>
      <c r="E159" t="s">
        <v>1079</v>
      </c>
      <c r="F159" t="s">
        <v>1080</v>
      </c>
      <c r="H159">
        <v>54.6988597</v>
      </c>
      <c r="I159">
        <v>-100.0685259</v>
      </c>
      <c r="J159" s="1" t="str">
        <f t="shared" si="28"/>
        <v>NGR lake sediment grab sample</v>
      </c>
      <c r="K159" s="1" t="str">
        <f t="shared" si="29"/>
        <v>&lt;177 micron (NGR)</v>
      </c>
      <c r="L159">
        <v>8</v>
      </c>
      <c r="M159" t="s">
        <v>251</v>
      </c>
      <c r="N159">
        <v>158</v>
      </c>
      <c r="O159" t="s">
        <v>416</v>
      </c>
      <c r="P159" t="s">
        <v>304</v>
      </c>
      <c r="Q159" t="s">
        <v>58</v>
      </c>
      <c r="R159" t="s">
        <v>122</v>
      </c>
      <c r="S159" t="s">
        <v>141</v>
      </c>
      <c r="T159" t="s">
        <v>40</v>
      </c>
      <c r="U159" t="s">
        <v>388</v>
      </c>
      <c r="V159" t="s">
        <v>1081</v>
      </c>
      <c r="W159" t="s">
        <v>40</v>
      </c>
      <c r="X159" t="s">
        <v>442</v>
      </c>
      <c r="Y159" t="s">
        <v>152</v>
      </c>
      <c r="Z159" t="s">
        <v>127</v>
      </c>
      <c r="AA159" t="s">
        <v>473</v>
      </c>
      <c r="AB159" t="s">
        <v>1082</v>
      </c>
      <c r="AC159" t="s">
        <v>168</v>
      </c>
      <c r="AD159" t="s">
        <v>91</v>
      </c>
      <c r="AE159" t="s">
        <v>40</v>
      </c>
    </row>
    <row r="160" spans="1:31" x14ac:dyDescent="0.3">
      <c r="A160" t="s">
        <v>1083</v>
      </c>
      <c r="B160" t="s">
        <v>1084</v>
      </c>
      <c r="C160" s="1" t="str">
        <f t="shared" si="23"/>
        <v>21:0541</v>
      </c>
      <c r="D160" s="1" t="str">
        <f t="shared" si="27"/>
        <v>21:0086</v>
      </c>
      <c r="E160" t="s">
        <v>1085</v>
      </c>
      <c r="F160" t="s">
        <v>1086</v>
      </c>
      <c r="H160">
        <v>54.744127900000002</v>
      </c>
      <c r="I160">
        <v>-100.0758052</v>
      </c>
      <c r="J160" s="1" t="str">
        <f t="shared" si="28"/>
        <v>NGR lake sediment grab sample</v>
      </c>
      <c r="K160" s="1" t="str">
        <f t="shared" si="29"/>
        <v>&lt;177 micron (NGR)</v>
      </c>
      <c r="L160">
        <v>8</v>
      </c>
      <c r="M160" t="s">
        <v>258</v>
      </c>
      <c r="N160">
        <v>159</v>
      </c>
      <c r="O160" t="s">
        <v>473</v>
      </c>
      <c r="P160" t="s">
        <v>334</v>
      </c>
      <c r="Q160" t="s">
        <v>45</v>
      </c>
      <c r="R160" t="s">
        <v>122</v>
      </c>
      <c r="S160" t="s">
        <v>123</v>
      </c>
      <c r="T160" t="s">
        <v>40</v>
      </c>
      <c r="U160" t="s">
        <v>142</v>
      </c>
      <c r="V160" t="s">
        <v>1087</v>
      </c>
      <c r="W160" t="s">
        <v>132</v>
      </c>
      <c r="X160" t="s">
        <v>1088</v>
      </c>
      <c r="Y160" t="s">
        <v>45</v>
      </c>
      <c r="Z160" t="s">
        <v>205</v>
      </c>
      <c r="AA160" t="s">
        <v>473</v>
      </c>
      <c r="AB160" t="s">
        <v>871</v>
      </c>
      <c r="AC160" t="s">
        <v>126</v>
      </c>
      <c r="AD160" t="s">
        <v>163</v>
      </c>
      <c r="AE160" t="s">
        <v>70</v>
      </c>
    </row>
    <row r="161" spans="1:31" x14ac:dyDescent="0.3">
      <c r="A161" t="s">
        <v>1089</v>
      </c>
      <c r="B161" t="s">
        <v>1090</v>
      </c>
      <c r="C161" s="1" t="str">
        <f t="shared" si="23"/>
        <v>21:0541</v>
      </c>
      <c r="D161" s="1" t="str">
        <f t="shared" si="27"/>
        <v>21:0086</v>
      </c>
      <c r="E161" t="s">
        <v>1091</v>
      </c>
      <c r="F161" t="s">
        <v>1092</v>
      </c>
      <c r="H161">
        <v>54.777809599999998</v>
      </c>
      <c r="I161">
        <v>-100.10123160000001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269</v>
      </c>
      <c r="N161">
        <v>160</v>
      </c>
      <c r="O161" t="s">
        <v>339</v>
      </c>
      <c r="P161" t="s">
        <v>107</v>
      </c>
      <c r="Q161" t="s">
        <v>45</v>
      </c>
      <c r="R161" t="s">
        <v>189</v>
      </c>
      <c r="S161" t="s">
        <v>123</v>
      </c>
      <c r="T161" t="s">
        <v>40</v>
      </c>
      <c r="U161" t="s">
        <v>272</v>
      </c>
      <c r="V161" t="s">
        <v>1093</v>
      </c>
      <c r="W161" t="s">
        <v>43</v>
      </c>
      <c r="X161" t="s">
        <v>107</v>
      </c>
      <c r="Y161" t="s">
        <v>45</v>
      </c>
      <c r="Z161" t="s">
        <v>179</v>
      </c>
      <c r="AA161" t="s">
        <v>59</v>
      </c>
      <c r="AB161" t="s">
        <v>1094</v>
      </c>
      <c r="AC161" t="s">
        <v>86</v>
      </c>
      <c r="AD161" t="s">
        <v>336</v>
      </c>
      <c r="AE161" t="s">
        <v>40</v>
      </c>
    </row>
    <row r="162" spans="1:31" x14ac:dyDescent="0.3">
      <c r="A162" t="s">
        <v>1095</v>
      </c>
      <c r="B162" t="s">
        <v>1096</v>
      </c>
      <c r="C162" s="1" t="str">
        <f t="shared" si="23"/>
        <v>21:0541</v>
      </c>
      <c r="D162" s="1" t="str">
        <f t="shared" si="27"/>
        <v>21:0086</v>
      </c>
      <c r="E162" t="s">
        <v>1097</v>
      </c>
      <c r="F162" t="s">
        <v>1098</v>
      </c>
      <c r="H162">
        <v>54.791493299999999</v>
      </c>
      <c r="I162">
        <v>-100.11155669999999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35</v>
      </c>
      <c r="N162">
        <v>161</v>
      </c>
      <c r="O162" t="s">
        <v>423</v>
      </c>
      <c r="P162" t="s">
        <v>38</v>
      </c>
      <c r="Q162" t="s">
        <v>189</v>
      </c>
      <c r="R162" t="s">
        <v>93</v>
      </c>
      <c r="S162" t="s">
        <v>58</v>
      </c>
      <c r="T162" t="s">
        <v>40</v>
      </c>
      <c r="U162" t="s">
        <v>450</v>
      </c>
      <c r="V162" t="s">
        <v>1081</v>
      </c>
      <c r="W162" t="s">
        <v>40</v>
      </c>
      <c r="X162" t="s">
        <v>618</v>
      </c>
      <c r="Y162" t="s">
        <v>45</v>
      </c>
      <c r="Z162" t="s">
        <v>127</v>
      </c>
      <c r="AA162" t="s">
        <v>76</v>
      </c>
      <c r="AB162" t="s">
        <v>1099</v>
      </c>
      <c r="AC162" t="s">
        <v>130</v>
      </c>
      <c r="AD162" t="s">
        <v>203</v>
      </c>
      <c r="AE162" t="s">
        <v>132</v>
      </c>
    </row>
    <row r="163" spans="1:31" x14ac:dyDescent="0.3">
      <c r="A163" t="s">
        <v>1100</v>
      </c>
      <c r="B163" t="s">
        <v>1101</v>
      </c>
      <c r="C163" s="1" t="str">
        <f t="shared" si="23"/>
        <v>21:0541</v>
      </c>
      <c r="D163" s="1" t="str">
        <f t="shared" si="27"/>
        <v>21:0086</v>
      </c>
      <c r="E163" t="s">
        <v>1097</v>
      </c>
      <c r="F163" t="s">
        <v>1102</v>
      </c>
      <c r="H163">
        <v>54.791493299999999</v>
      </c>
      <c r="I163">
        <v>-100.11155669999999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74</v>
      </c>
      <c r="N163">
        <v>162</v>
      </c>
      <c r="O163" t="s">
        <v>568</v>
      </c>
      <c r="P163" t="s">
        <v>92</v>
      </c>
      <c r="Q163" t="s">
        <v>45</v>
      </c>
      <c r="R163" t="s">
        <v>44</v>
      </c>
      <c r="S163" t="s">
        <v>189</v>
      </c>
      <c r="T163" t="s">
        <v>40</v>
      </c>
      <c r="U163" t="s">
        <v>1103</v>
      </c>
      <c r="V163" t="s">
        <v>1104</v>
      </c>
      <c r="W163" t="s">
        <v>40</v>
      </c>
      <c r="X163" t="s">
        <v>537</v>
      </c>
      <c r="Y163" t="s">
        <v>152</v>
      </c>
      <c r="Z163" t="s">
        <v>326</v>
      </c>
      <c r="AA163" t="s">
        <v>59</v>
      </c>
      <c r="AB163" t="s">
        <v>748</v>
      </c>
      <c r="AC163" t="s">
        <v>192</v>
      </c>
      <c r="AD163" t="s">
        <v>142</v>
      </c>
      <c r="AE163" t="s">
        <v>40</v>
      </c>
    </row>
    <row r="164" spans="1:31" x14ac:dyDescent="0.3">
      <c r="A164" t="s">
        <v>1105</v>
      </c>
      <c r="B164" t="s">
        <v>1106</v>
      </c>
      <c r="C164" s="1" t="str">
        <f t="shared" si="23"/>
        <v>21:0541</v>
      </c>
      <c r="D164" s="1" t="str">
        <f t="shared" si="27"/>
        <v>21:0086</v>
      </c>
      <c r="E164" t="s">
        <v>1097</v>
      </c>
      <c r="F164" t="s">
        <v>1107</v>
      </c>
      <c r="H164">
        <v>54.791493299999999</v>
      </c>
      <c r="I164">
        <v>-100.11155669999999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90</v>
      </c>
      <c r="N164">
        <v>163</v>
      </c>
      <c r="O164" t="s">
        <v>270</v>
      </c>
      <c r="P164" t="s">
        <v>38</v>
      </c>
      <c r="Q164" t="s">
        <v>189</v>
      </c>
      <c r="R164" t="s">
        <v>38</v>
      </c>
      <c r="S164" t="s">
        <v>123</v>
      </c>
      <c r="T164" t="s">
        <v>40</v>
      </c>
      <c r="U164" t="s">
        <v>297</v>
      </c>
      <c r="V164" t="s">
        <v>1081</v>
      </c>
      <c r="W164" t="s">
        <v>132</v>
      </c>
      <c r="X164" t="s">
        <v>618</v>
      </c>
      <c r="Y164" t="s">
        <v>152</v>
      </c>
      <c r="Z164" t="s">
        <v>127</v>
      </c>
      <c r="AA164" t="s">
        <v>144</v>
      </c>
      <c r="AB164" t="s">
        <v>47</v>
      </c>
      <c r="AC164" t="s">
        <v>45</v>
      </c>
      <c r="AD164" t="s">
        <v>339</v>
      </c>
      <c r="AE164" t="s">
        <v>132</v>
      </c>
    </row>
    <row r="165" spans="1:31" x14ac:dyDescent="0.3">
      <c r="A165" t="s">
        <v>1108</v>
      </c>
      <c r="B165" t="s">
        <v>1109</v>
      </c>
      <c r="C165" s="1" t="str">
        <f t="shared" si="23"/>
        <v>21:0541</v>
      </c>
      <c r="D165" s="1" t="str">
        <f t="shared" si="27"/>
        <v>21:0086</v>
      </c>
      <c r="E165" t="s">
        <v>1110</v>
      </c>
      <c r="F165" t="s">
        <v>1111</v>
      </c>
      <c r="H165">
        <v>54.811917600000001</v>
      </c>
      <c r="I165">
        <v>-100.09320959999999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55</v>
      </c>
      <c r="N165">
        <v>164</v>
      </c>
      <c r="O165" t="s">
        <v>235</v>
      </c>
      <c r="P165" t="s">
        <v>289</v>
      </c>
      <c r="Q165" t="s">
        <v>152</v>
      </c>
      <c r="R165" t="s">
        <v>44</v>
      </c>
      <c r="S165" t="s">
        <v>58</v>
      </c>
      <c r="T165" t="s">
        <v>40</v>
      </c>
      <c r="U165" t="s">
        <v>407</v>
      </c>
      <c r="V165" t="s">
        <v>153</v>
      </c>
      <c r="W165" t="s">
        <v>40</v>
      </c>
      <c r="X165" t="s">
        <v>597</v>
      </c>
      <c r="Y165" t="s">
        <v>152</v>
      </c>
      <c r="Z165" t="s">
        <v>60</v>
      </c>
      <c r="AA165" t="s">
        <v>155</v>
      </c>
      <c r="AB165" t="s">
        <v>401</v>
      </c>
      <c r="AC165" t="s">
        <v>303</v>
      </c>
      <c r="AD165" t="s">
        <v>336</v>
      </c>
      <c r="AE165" t="s">
        <v>40</v>
      </c>
    </row>
    <row r="166" spans="1:31" x14ac:dyDescent="0.3">
      <c r="A166" t="s">
        <v>1112</v>
      </c>
      <c r="B166" t="s">
        <v>1113</v>
      </c>
      <c r="C166" s="1" t="str">
        <f t="shared" si="23"/>
        <v>21:0541</v>
      </c>
      <c r="D166" s="1" t="str">
        <f t="shared" si="27"/>
        <v>21:0086</v>
      </c>
      <c r="E166" t="s">
        <v>1114</v>
      </c>
      <c r="F166" t="s">
        <v>1115</v>
      </c>
      <c r="H166">
        <v>54.8414134</v>
      </c>
      <c r="I166">
        <v>-100.0700861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104</v>
      </c>
      <c r="N166">
        <v>165</v>
      </c>
      <c r="O166" t="s">
        <v>207</v>
      </c>
      <c r="P166" t="s">
        <v>205</v>
      </c>
      <c r="Q166" t="s">
        <v>45</v>
      </c>
      <c r="R166" t="s">
        <v>38</v>
      </c>
      <c r="S166" t="s">
        <v>141</v>
      </c>
      <c r="T166" t="s">
        <v>132</v>
      </c>
      <c r="U166" t="s">
        <v>226</v>
      </c>
      <c r="V166" t="s">
        <v>1116</v>
      </c>
      <c r="W166" t="s">
        <v>132</v>
      </c>
      <c r="X166" t="s">
        <v>107</v>
      </c>
      <c r="Y166" t="s">
        <v>45</v>
      </c>
      <c r="Z166" t="s">
        <v>326</v>
      </c>
      <c r="AA166" t="s">
        <v>190</v>
      </c>
      <c r="AB166" t="s">
        <v>1117</v>
      </c>
      <c r="AC166" t="s">
        <v>325</v>
      </c>
      <c r="AD166" t="s">
        <v>339</v>
      </c>
      <c r="AE166" t="s">
        <v>40</v>
      </c>
    </row>
    <row r="167" spans="1:31" x14ac:dyDescent="0.3">
      <c r="A167" t="s">
        <v>1118</v>
      </c>
      <c r="B167" t="s">
        <v>1119</v>
      </c>
      <c r="C167" s="1" t="str">
        <f t="shared" si="23"/>
        <v>21:0541</v>
      </c>
      <c r="D167" s="1" t="str">
        <f t="shared" si="27"/>
        <v>21:0086</v>
      </c>
      <c r="E167" t="s">
        <v>1120</v>
      </c>
      <c r="F167" t="s">
        <v>1121</v>
      </c>
      <c r="H167">
        <v>54.864814099999997</v>
      </c>
      <c r="I167">
        <v>-100.0652509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119</v>
      </c>
      <c r="N167">
        <v>166</v>
      </c>
      <c r="O167" t="s">
        <v>735</v>
      </c>
      <c r="P167" t="s">
        <v>140</v>
      </c>
      <c r="Q167" t="s">
        <v>45</v>
      </c>
      <c r="R167" t="s">
        <v>93</v>
      </c>
      <c r="S167" t="s">
        <v>189</v>
      </c>
      <c r="T167" t="s">
        <v>40</v>
      </c>
      <c r="U167" t="s">
        <v>1029</v>
      </c>
      <c r="V167" t="s">
        <v>1122</v>
      </c>
      <c r="W167" t="s">
        <v>40</v>
      </c>
      <c r="X167" t="s">
        <v>605</v>
      </c>
      <c r="Y167" t="s">
        <v>45</v>
      </c>
      <c r="Z167" t="s">
        <v>93</v>
      </c>
      <c r="AA167" t="s">
        <v>155</v>
      </c>
      <c r="AB167" t="s">
        <v>1123</v>
      </c>
      <c r="AC167" t="s">
        <v>653</v>
      </c>
      <c r="AD167" t="s">
        <v>508</v>
      </c>
      <c r="AE167" t="s">
        <v>40</v>
      </c>
    </row>
    <row r="168" spans="1:31" x14ac:dyDescent="0.3">
      <c r="A168" t="s">
        <v>1124</v>
      </c>
      <c r="B168" t="s">
        <v>1125</v>
      </c>
      <c r="C168" s="1" t="str">
        <f t="shared" si="23"/>
        <v>21:0541</v>
      </c>
      <c r="D168" s="1" t="str">
        <f t="shared" si="27"/>
        <v>21:0086</v>
      </c>
      <c r="E168" t="s">
        <v>1126</v>
      </c>
      <c r="F168" t="s">
        <v>1127</v>
      </c>
      <c r="H168">
        <v>54.980073300000001</v>
      </c>
      <c r="I168">
        <v>-100.9763361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137</v>
      </c>
      <c r="N168">
        <v>167</v>
      </c>
      <c r="O168" t="s">
        <v>437</v>
      </c>
      <c r="P168" t="s">
        <v>82</v>
      </c>
      <c r="Q168" t="s">
        <v>152</v>
      </c>
      <c r="R168" t="s">
        <v>60</v>
      </c>
      <c r="S168" t="s">
        <v>179</v>
      </c>
      <c r="T168" t="s">
        <v>40</v>
      </c>
      <c r="U168" t="s">
        <v>679</v>
      </c>
      <c r="V168" t="s">
        <v>303</v>
      </c>
      <c r="W168" t="s">
        <v>110</v>
      </c>
      <c r="X168" t="s">
        <v>317</v>
      </c>
      <c r="Y168" t="s">
        <v>64</v>
      </c>
      <c r="Z168" t="s">
        <v>326</v>
      </c>
      <c r="AA168" t="s">
        <v>65</v>
      </c>
      <c r="AB168" t="s">
        <v>721</v>
      </c>
      <c r="AC168" t="s">
        <v>569</v>
      </c>
      <c r="AD168" t="s">
        <v>75</v>
      </c>
      <c r="AE168" t="s">
        <v>40</v>
      </c>
    </row>
    <row r="169" spans="1:31" x14ac:dyDescent="0.3">
      <c r="A169" t="s">
        <v>1128</v>
      </c>
      <c r="B169" t="s">
        <v>1129</v>
      </c>
      <c r="C169" s="1" t="str">
        <f t="shared" si="23"/>
        <v>21:0541</v>
      </c>
      <c r="D169" s="1" t="str">
        <f t="shared" si="27"/>
        <v>21:0086</v>
      </c>
      <c r="E169" t="s">
        <v>1130</v>
      </c>
      <c r="F169" t="s">
        <v>1131</v>
      </c>
      <c r="H169">
        <v>54.922874800000002</v>
      </c>
      <c r="I169">
        <v>-101.009535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151</v>
      </c>
      <c r="N169">
        <v>168</v>
      </c>
      <c r="O169" t="s">
        <v>339</v>
      </c>
      <c r="P169" t="s">
        <v>127</v>
      </c>
      <c r="Q169" t="s">
        <v>45</v>
      </c>
      <c r="R169" t="s">
        <v>326</v>
      </c>
      <c r="S169" t="s">
        <v>179</v>
      </c>
      <c r="T169" t="s">
        <v>132</v>
      </c>
      <c r="U169" t="s">
        <v>264</v>
      </c>
      <c r="V169" t="s">
        <v>1132</v>
      </c>
      <c r="W169" t="s">
        <v>110</v>
      </c>
      <c r="X169" t="s">
        <v>317</v>
      </c>
      <c r="Y169" t="s">
        <v>45</v>
      </c>
      <c r="Z169" t="s">
        <v>82</v>
      </c>
      <c r="AA169" t="s">
        <v>170</v>
      </c>
      <c r="AB169" t="s">
        <v>1133</v>
      </c>
      <c r="AC169" t="s">
        <v>143</v>
      </c>
      <c r="AD169" t="s">
        <v>264</v>
      </c>
      <c r="AE169" t="s">
        <v>40</v>
      </c>
    </row>
    <row r="170" spans="1:31" x14ac:dyDescent="0.3">
      <c r="A170" t="s">
        <v>1134</v>
      </c>
      <c r="B170" t="s">
        <v>1135</v>
      </c>
      <c r="C170" s="1" t="str">
        <f t="shared" si="23"/>
        <v>21:0541</v>
      </c>
      <c r="D170" s="1" t="str">
        <f t="shared" si="27"/>
        <v>21:0086</v>
      </c>
      <c r="E170" t="s">
        <v>1136</v>
      </c>
      <c r="F170" t="s">
        <v>1137</v>
      </c>
      <c r="H170">
        <v>54.893342099999998</v>
      </c>
      <c r="I170">
        <v>-100.98964839999999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162</v>
      </c>
      <c r="N170">
        <v>169</v>
      </c>
      <c r="O170" t="s">
        <v>178</v>
      </c>
      <c r="P170" t="s">
        <v>259</v>
      </c>
      <c r="Q170" t="s">
        <v>45</v>
      </c>
      <c r="R170" t="s">
        <v>271</v>
      </c>
      <c r="S170" t="s">
        <v>166</v>
      </c>
      <c r="T170" t="s">
        <v>132</v>
      </c>
      <c r="U170" t="s">
        <v>203</v>
      </c>
      <c r="V170" t="s">
        <v>273</v>
      </c>
      <c r="W170" t="s">
        <v>110</v>
      </c>
      <c r="X170" t="s">
        <v>317</v>
      </c>
      <c r="Y170" t="s">
        <v>45</v>
      </c>
      <c r="Z170" t="s">
        <v>326</v>
      </c>
      <c r="AA170" t="s">
        <v>59</v>
      </c>
      <c r="AB170" t="s">
        <v>1138</v>
      </c>
      <c r="AC170" t="s">
        <v>591</v>
      </c>
      <c r="AD170" t="s">
        <v>124</v>
      </c>
      <c r="AE170" t="s">
        <v>40</v>
      </c>
    </row>
    <row r="171" spans="1:31" x14ac:dyDescent="0.3">
      <c r="A171" t="s">
        <v>1139</v>
      </c>
      <c r="B171" t="s">
        <v>1140</v>
      </c>
      <c r="C171" s="1" t="str">
        <f t="shared" si="23"/>
        <v>21:0541</v>
      </c>
      <c r="D171" s="1" t="str">
        <f t="shared" si="27"/>
        <v>21:0086</v>
      </c>
      <c r="E171" t="s">
        <v>1141</v>
      </c>
      <c r="F171" t="s">
        <v>1142</v>
      </c>
      <c r="H171">
        <v>54.861910999999999</v>
      </c>
      <c r="I171">
        <v>-100.9900801</v>
      </c>
      <c r="J171" s="1" t="str">
        <f t="shared" si="28"/>
        <v>NGR lake sediment grab sample</v>
      </c>
      <c r="K171" s="1" t="str">
        <f t="shared" si="29"/>
        <v>&lt;177 micron (NGR)</v>
      </c>
      <c r="L171">
        <v>9</v>
      </c>
      <c r="M171" t="s">
        <v>177</v>
      </c>
      <c r="N171">
        <v>170</v>
      </c>
      <c r="O171" t="s">
        <v>521</v>
      </c>
      <c r="P171" t="s">
        <v>245</v>
      </c>
      <c r="Q171" t="s">
        <v>123</v>
      </c>
      <c r="R171" t="s">
        <v>165</v>
      </c>
      <c r="S171" t="s">
        <v>38</v>
      </c>
      <c r="T171" t="s">
        <v>40</v>
      </c>
      <c r="U171" t="s">
        <v>1143</v>
      </c>
      <c r="V171" t="s">
        <v>95</v>
      </c>
      <c r="W171" t="s">
        <v>132</v>
      </c>
      <c r="X171" t="s">
        <v>1088</v>
      </c>
      <c r="Y171" t="s">
        <v>64</v>
      </c>
      <c r="Z171" t="s">
        <v>262</v>
      </c>
      <c r="AA171" t="s">
        <v>65</v>
      </c>
      <c r="AB171" t="s">
        <v>885</v>
      </c>
      <c r="AC171" t="s">
        <v>113</v>
      </c>
      <c r="AD171" t="s">
        <v>452</v>
      </c>
      <c r="AE171" t="s">
        <v>40</v>
      </c>
    </row>
    <row r="172" spans="1:31" x14ac:dyDescent="0.3">
      <c r="A172" t="s">
        <v>1144</v>
      </c>
      <c r="B172" t="s">
        <v>1145</v>
      </c>
      <c r="C172" s="1" t="str">
        <f t="shared" si="23"/>
        <v>21:0541</v>
      </c>
      <c r="D172" s="1" t="str">
        <f t="shared" si="27"/>
        <v>21:0086</v>
      </c>
      <c r="E172" t="s">
        <v>1146</v>
      </c>
      <c r="F172" t="s">
        <v>1147</v>
      </c>
      <c r="H172">
        <v>54.827475499999998</v>
      </c>
      <c r="I172">
        <v>-100.9752312</v>
      </c>
      <c r="J172" s="1" t="str">
        <f t="shared" si="28"/>
        <v>NGR lake sediment grab sample</v>
      </c>
      <c r="K172" s="1" t="str">
        <f t="shared" si="29"/>
        <v>&lt;177 micron (NGR)</v>
      </c>
      <c r="L172">
        <v>9</v>
      </c>
      <c r="M172" t="s">
        <v>187</v>
      </c>
      <c r="N172">
        <v>171</v>
      </c>
      <c r="O172" t="s">
        <v>178</v>
      </c>
      <c r="P172" t="s">
        <v>77</v>
      </c>
      <c r="Q172" t="s">
        <v>123</v>
      </c>
      <c r="R172" t="s">
        <v>82</v>
      </c>
      <c r="S172" t="s">
        <v>44</v>
      </c>
      <c r="T172" t="s">
        <v>132</v>
      </c>
      <c r="U172" t="s">
        <v>1148</v>
      </c>
      <c r="V172" t="s">
        <v>130</v>
      </c>
      <c r="W172" t="s">
        <v>110</v>
      </c>
      <c r="X172" t="s">
        <v>598</v>
      </c>
      <c r="Y172" t="s">
        <v>45</v>
      </c>
      <c r="Z172" t="s">
        <v>164</v>
      </c>
      <c r="AA172" t="s">
        <v>65</v>
      </c>
      <c r="AB172" t="s">
        <v>1149</v>
      </c>
      <c r="AC172" t="s">
        <v>98</v>
      </c>
      <c r="AD172" t="s">
        <v>172</v>
      </c>
      <c r="AE172" t="s">
        <v>40</v>
      </c>
    </row>
    <row r="173" spans="1:31" x14ac:dyDescent="0.3">
      <c r="A173" t="s">
        <v>1150</v>
      </c>
      <c r="B173" t="s">
        <v>1151</v>
      </c>
      <c r="C173" s="1" t="str">
        <f t="shared" si="23"/>
        <v>21:0541</v>
      </c>
      <c r="D173" s="1" t="str">
        <f t="shared" si="27"/>
        <v>21:0086</v>
      </c>
      <c r="E173" t="s">
        <v>1152</v>
      </c>
      <c r="F173" t="s">
        <v>1153</v>
      </c>
      <c r="H173">
        <v>54.792361999999997</v>
      </c>
      <c r="I173">
        <v>-100.9842992</v>
      </c>
      <c r="J173" s="1" t="str">
        <f t="shared" si="28"/>
        <v>NGR lake sediment grab sample</v>
      </c>
      <c r="K173" s="1" t="str">
        <f t="shared" si="29"/>
        <v>&lt;177 micron (NGR)</v>
      </c>
      <c r="L173">
        <v>9</v>
      </c>
      <c r="M173" t="s">
        <v>200</v>
      </c>
      <c r="N173">
        <v>172</v>
      </c>
      <c r="O173" t="s">
        <v>178</v>
      </c>
      <c r="P173" t="s">
        <v>289</v>
      </c>
      <c r="Q173" t="s">
        <v>189</v>
      </c>
      <c r="R173" t="s">
        <v>326</v>
      </c>
      <c r="S173" t="s">
        <v>179</v>
      </c>
      <c r="T173" t="s">
        <v>40</v>
      </c>
      <c r="U173" t="s">
        <v>1154</v>
      </c>
      <c r="V173" t="s">
        <v>45</v>
      </c>
      <c r="W173" t="s">
        <v>110</v>
      </c>
      <c r="X173" t="s">
        <v>317</v>
      </c>
      <c r="Y173" t="s">
        <v>45</v>
      </c>
      <c r="Z173" t="s">
        <v>140</v>
      </c>
      <c r="AA173" t="s">
        <v>440</v>
      </c>
      <c r="AB173" t="s">
        <v>704</v>
      </c>
      <c r="AC173" t="s">
        <v>169</v>
      </c>
      <c r="AD173" t="s">
        <v>366</v>
      </c>
      <c r="AE173" t="s">
        <v>40</v>
      </c>
    </row>
    <row r="174" spans="1:31" x14ac:dyDescent="0.3">
      <c r="A174" t="s">
        <v>1155</v>
      </c>
      <c r="B174" t="s">
        <v>1156</v>
      </c>
      <c r="C174" s="1" t="str">
        <f t="shared" si="23"/>
        <v>21:0541</v>
      </c>
      <c r="D174" s="1" t="str">
        <f t="shared" si="27"/>
        <v>21:0086</v>
      </c>
      <c r="E174" t="s">
        <v>1157</v>
      </c>
      <c r="F174" t="s">
        <v>1158</v>
      </c>
      <c r="H174">
        <v>54.760678400000003</v>
      </c>
      <c r="I174">
        <v>-100.998448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212</v>
      </c>
      <c r="N174">
        <v>173</v>
      </c>
      <c r="O174" t="s">
        <v>178</v>
      </c>
      <c r="P174" t="s">
        <v>92</v>
      </c>
      <c r="Q174" t="s">
        <v>45</v>
      </c>
      <c r="R174" t="s">
        <v>92</v>
      </c>
      <c r="S174" t="s">
        <v>107</v>
      </c>
      <c r="T174" t="s">
        <v>40</v>
      </c>
      <c r="U174" t="s">
        <v>226</v>
      </c>
      <c r="V174" t="s">
        <v>86</v>
      </c>
      <c r="W174" t="s">
        <v>132</v>
      </c>
      <c r="X174" t="s">
        <v>192</v>
      </c>
      <c r="Y174" t="s">
        <v>45</v>
      </c>
      <c r="Z174" t="s">
        <v>326</v>
      </c>
      <c r="AA174" t="s">
        <v>59</v>
      </c>
      <c r="AB174" t="s">
        <v>1159</v>
      </c>
      <c r="AC174" t="s">
        <v>99</v>
      </c>
      <c r="AD174" t="s">
        <v>235</v>
      </c>
      <c r="AE174" t="s">
        <v>40</v>
      </c>
    </row>
    <row r="175" spans="1:31" x14ac:dyDescent="0.3">
      <c r="A175" t="s">
        <v>1160</v>
      </c>
      <c r="B175" t="s">
        <v>1161</v>
      </c>
      <c r="C175" s="1" t="str">
        <f t="shared" si="23"/>
        <v>21:0541</v>
      </c>
      <c r="D175" s="1" t="str">
        <f>HYPERLINK("http://geochem.nrcan.gc.ca/cdogs/content/svy/svy_e.htm", "")</f>
        <v/>
      </c>
      <c r="G175" s="1" t="str">
        <f>HYPERLINK("http://geochem.nrcan.gc.ca/cdogs/content/cr_/cr_00055_e.htm", "55")</f>
        <v>55</v>
      </c>
      <c r="J175" t="s">
        <v>277</v>
      </c>
      <c r="K175" t="s">
        <v>278</v>
      </c>
      <c r="L175">
        <v>9</v>
      </c>
      <c r="M175" t="s">
        <v>279</v>
      </c>
      <c r="N175">
        <v>174</v>
      </c>
      <c r="O175" t="s">
        <v>714</v>
      </c>
      <c r="P175" t="s">
        <v>180</v>
      </c>
      <c r="Q175" t="s">
        <v>121</v>
      </c>
      <c r="R175" t="s">
        <v>60</v>
      </c>
      <c r="S175" t="s">
        <v>189</v>
      </c>
      <c r="T175" t="s">
        <v>40</v>
      </c>
      <c r="U175" t="s">
        <v>388</v>
      </c>
      <c r="V175" t="s">
        <v>303</v>
      </c>
      <c r="W175" t="s">
        <v>110</v>
      </c>
      <c r="X175" t="s">
        <v>109</v>
      </c>
      <c r="Y175" t="s">
        <v>121</v>
      </c>
      <c r="Z175" t="s">
        <v>127</v>
      </c>
      <c r="AA175" t="s">
        <v>170</v>
      </c>
      <c r="AB175" t="s">
        <v>165</v>
      </c>
      <c r="AC175" t="s">
        <v>111</v>
      </c>
      <c r="AD175" t="s">
        <v>292</v>
      </c>
      <c r="AE175" t="s">
        <v>40</v>
      </c>
    </row>
    <row r="176" spans="1:31" x14ac:dyDescent="0.3">
      <c r="A176" t="s">
        <v>1162</v>
      </c>
      <c r="B176" t="s">
        <v>1163</v>
      </c>
      <c r="C176" s="1" t="str">
        <f t="shared" si="23"/>
        <v>21:0541</v>
      </c>
      <c r="D176" s="1" t="str">
        <f t="shared" ref="D176:D185" si="30">HYPERLINK("http://geochem.nrcan.gc.ca/cdogs/content/svy/svy210086_e.htm", "21:0086")</f>
        <v>21:0086</v>
      </c>
      <c r="E176" t="s">
        <v>1164</v>
      </c>
      <c r="F176" t="s">
        <v>1165</v>
      </c>
      <c r="H176">
        <v>54.717189300000001</v>
      </c>
      <c r="I176">
        <v>-101.0137759</v>
      </c>
      <c r="J176" s="1" t="str">
        <f t="shared" ref="J176:J185" si="31">HYPERLINK("http://geochem.nrcan.gc.ca/cdogs/content/kwd/kwd020027_e.htm", "NGR lake sediment grab sample")</f>
        <v>NGR lake sediment grab sample</v>
      </c>
      <c r="K176" s="1" t="str">
        <f t="shared" ref="K176:K185" si="32">HYPERLINK("http://geochem.nrcan.gc.ca/cdogs/content/kwd/kwd080006_e.htm", "&lt;177 micron (NGR)")</f>
        <v>&lt;177 micron (NGR)</v>
      </c>
      <c r="L176">
        <v>9</v>
      </c>
      <c r="M176" t="s">
        <v>223</v>
      </c>
      <c r="N176">
        <v>175</v>
      </c>
      <c r="O176" t="s">
        <v>207</v>
      </c>
      <c r="P176" t="s">
        <v>853</v>
      </c>
      <c r="Q176" t="s">
        <v>141</v>
      </c>
      <c r="R176" t="s">
        <v>202</v>
      </c>
      <c r="S176" t="s">
        <v>304</v>
      </c>
      <c r="T176" t="s">
        <v>132</v>
      </c>
      <c r="U176" t="s">
        <v>1166</v>
      </c>
      <c r="V176" t="s">
        <v>79</v>
      </c>
      <c r="W176" t="s">
        <v>132</v>
      </c>
      <c r="X176" t="s">
        <v>597</v>
      </c>
      <c r="Y176" t="s">
        <v>45</v>
      </c>
      <c r="Z176" t="s">
        <v>81</v>
      </c>
      <c r="AA176" t="s">
        <v>155</v>
      </c>
      <c r="AB176" t="s">
        <v>127</v>
      </c>
      <c r="AC176" t="s">
        <v>121</v>
      </c>
      <c r="AD176" t="s">
        <v>50</v>
      </c>
      <c r="AE176" t="s">
        <v>132</v>
      </c>
    </row>
    <row r="177" spans="1:31" x14ac:dyDescent="0.3">
      <c r="A177" t="s">
        <v>1167</v>
      </c>
      <c r="B177" t="s">
        <v>1168</v>
      </c>
      <c r="C177" s="1" t="str">
        <f t="shared" si="23"/>
        <v>21:0541</v>
      </c>
      <c r="D177" s="1" t="str">
        <f t="shared" si="30"/>
        <v>21:0086</v>
      </c>
      <c r="E177" t="s">
        <v>1169</v>
      </c>
      <c r="F177" t="s">
        <v>1170</v>
      </c>
      <c r="H177">
        <v>54.702250900000003</v>
      </c>
      <c r="I177">
        <v>-100.99195880000001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234</v>
      </c>
      <c r="N177">
        <v>176</v>
      </c>
      <c r="O177" t="s">
        <v>735</v>
      </c>
      <c r="P177" t="s">
        <v>271</v>
      </c>
      <c r="Q177" t="s">
        <v>45</v>
      </c>
      <c r="R177" t="s">
        <v>92</v>
      </c>
      <c r="S177" t="s">
        <v>123</v>
      </c>
      <c r="T177" t="s">
        <v>40</v>
      </c>
      <c r="U177" t="s">
        <v>521</v>
      </c>
      <c r="V177" t="s">
        <v>1171</v>
      </c>
      <c r="W177" t="s">
        <v>132</v>
      </c>
      <c r="X177" t="s">
        <v>192</v>
      </c>
      <c r="Y177" t="s">
        <v>152</v>
      </c>
      <c r="Z177" t="s">
        <v>205</v>
      </c>
      <c r="AA177" t="s">
        <v>853</v>
      </c>
      <c r="AB177" t="s">
        <v>1172</v>
      </c>
      <c r="AC177" t="s">
        <v>86</v>
      </c>
      <c r="AD177" t="s">
        <v>207</v>
      </c>
      <c r="AE177" t="s">
        <v>40</v>
      </c>
    </row>
    <row r="178" spans="1:31" x14ac:dyDescent="0.3">
      <c r="A178" t="s">
        <v>1173</v>
      </c>
      <c r="B178" t="s">
        <v>1174</v>
      </c>
      <c r="C178" s="1" t="str">
        <f t="shared" si="23"/>
        <v>21:0541</v>
      </c>
      <c r="D178" s="1" t="str">
        <f t="shared" si="30"/>
        <v>21:0086</v>
      </c>
      <c r="E178" t="s">
        <v>1175</v>
      </c>
      <c r="F178" t="s">
        <v>1176</v>
      </c>
      <c r="H178">
        <v>54.692787199999998</v>
      </c>
      <c r="I178">
        <v>-101.0168812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243</v>
      </c>
      <c r="N178">
        <v>177</v>
      </c>
      <c r="O178" t="s">
        <v>207</v>
      </c>
      <c r="P178" t="s">
        <v>753</v>
      </c>
      <c r="Q178" t="s">
        <v>123</v>
      </c>
      <c r="R178" t="s">
        <v>626</v>
      </c>
      <c r="S178" t="s">
        <v>166</v>
      </c>
      <c r="T178" t="s">
        <v>40</v>
      </c>
      <c r="U178" t="s">
        <v>458</v>
      </c>
      <c r="V178" t="s">
        <v>303</v>
      </c>
      <c r="W178" t="s">
        <v>40</v>
      </c>
      <c r="X178" t="s">
        <v>42</v>
      </c>
      <c r="Y178" t="s">
        <v>45</v>
      </c>
      <c r="Z178" t="s">
        <v>144</v>
      </c>
      <c r="AA178" t="s">
        <v>473</v>
      </c>
      <c r="AB178" t="s">
        <v>1177</v>
      </c>
      <c r="AC178" t="s">
        <v>109</v>
      </c>
      <c r="AD178" t="s">
        <v>237</v>
      </c>
      <c r="AE178" t="s">
        <v>40</v>
      </c>
    </row>
    <row r="179" spans="1:31" x14ac:dyDescent="0.3">
      <c r="A179" t="s">
        <v>1178</v>
      </c>
      <c r="B179" t="s">
        <v>1179</v>
      </c>
      <c r="C179" s="1" t="str">
        <f t="shared" si="23"/>
        <v>21:0541</v>
      </c>
      <c r="D179" s="1" t="str">
        <f t="shared" si="30"/>
        <v>21:0086</v>
      </c>
      <c r="E179" t="s">
        <v>1180</v>
      </c>
      <c r="F179" t="s">
        <v>1181</v>
      </c>
      <c r="H179">
        <v>54.670780200000003</v>
      </c>
      <c r="I179">
        <v>-101.02349839999999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251</v>
      </c>
      <c r="N179">
        <v>178</v>
      </c>
      <c r="O179" t="s">
        <v>678</v>
      </c>
      <c r="P179" t="s">
        <v>92</v>
      </c>
      <c r="Q179" t="s">
        <v>64</v>
      </c>
      <c r="R179" t="s">
        <v>44</v>
      </c>
      <c r="S179" t="s">
        <v>121</v>
      </c>
      <c r="T179" t="s">
        <v>40</v>
      </c>
      <c r="U179" t="s">
        <v>56</v>
      </c>
      <c r="V179" t="s">
        <v>215</v>
      </c>
      <c r="W179" t="s">
        <v>40</v>
      </c>
      <c r="X179" t="s">
        <v>154</v>
      </c>
      <c r="Y179" t="s">
        <v>45</v>
      </c>
      <c r="Z179" t="s">
        <v>179</v>
      </c>
      <c r="AA179" t="s">
        <v>59</v>
      </c>
      <c r="AB179" t="s">
        <v>1094</v>
      </c>
      <c r="AC179" t="s">
        <v>125</v>
      </c>
      <c r="AD179" t="s">
        <v>124</v>
      </c>
      <c r="AE179" t="s">
        <v>40</v>
      </c>
    </row>
    <row r="180" spans="1:31" x14ac:dyDescent="0.3">
      <c r="A180" t="s">
        <v>1182</v>
      </c>
      <c r="B180" t="s">
        <v>1183</v>
      </c>
      <c r="C180" s="1" t="str">
        <f t="shared" si="23"/>
        <v>21:0541</v>
      </c>
      <c r="D180" s="1" t="str">
        <f t="shared" si="30"/>
        <v>21:0086</v>
      </c>
      <c r="E180" t="s">
        <v>1184</v>
      </c>
      <c r="F180" t="s">
        <v>1185</v>
      </c>
      <c r="H180">
        <v>54.629112499999998</v>
      </c>
      <c r="I180">
        <v>-101.03718569999999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258</v>
      </c>
      <c r="N180">
        <v>179</v>
      </c>
      <c r="O180" t="s">
        <v>380</v>
      </c>
      <c r="P180" t="s">
        <v>38</v>
      </c>
      <c r="Q180" t="s">
        <v>64</v>
      </c>
      <c r="R180" t="s">
        <v>271</v>
      </c>
      <c r="S180" t="s">
        <v>58</v>
      </c>
      <c r="T180" t="s">
        <v>40</v>
      </c>
      <c r="U180" t="s">
        <v>195</v>
      </c>
      <c r="V180" t="s">
        <v>1186</v>
      </c>
      <c r="W180" t="s">
        <v>40</v>
      </c>
      <c r="X180" t="s">
        <v>192</v>
      </c>
      <c r="Y180" t="s">
        <v>45</v>
      </c>
      <c r="Z180" t="s">
        <v>626</v>
      </c>
      <c r="AA180" t="s">
        <v>127</v>
      </c>
      <c r="AB180" t="s">
        <v>346</v>
      </c>
      <c r="AC180" t="s">
        <v>1132</v>
      </c>
      <c r="AD180" t="s">
        <v>56</v>
      </c>
      <c r="AE180" t="s">
        <v>40</v>
      </c>
    </row>
    <row r="181" spans="1:31" x14ac:dyDescent="0.3">
      <c r="A181" t="s">
        <v>1187</v>
      </c>
      <c r="B181" t="s">
        <v>1188</v>
      </c>
      <c r="C181" s="1" t="str">
        <f t="shared" si="23"/>
        <v>21:0541</v>
      </c>
      <c r="D181" s="1" t="str">
        <f t="shared" si="30"/>
        <v>21:0086</v>
      </c>
      <c r="E181" t="s">
        <v>1189</v>
      </c>
      <c r="F181" t="s">
        <v>1190</v>
      </c>
      <c r="H181">
        <v>54.588522400000002</v>
      </c>
      <c r="I181">
        <v>-101.0534694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269</v>
      </c>
      <c r="N181">
        <v>180</v>
      </c>
      <c r="O181" t="s">
        <v>714</v>
      </c>
      <c r="P181" t="s">
        <v>326</v>
      </c>
      <c r="Q181" t="s">
        <v>107</v>
      </c>
      <c r="R181" t="s">
        <v>180</v>
      </c>
      <c r="S181" t="s">
        <v>189</v>
      </c>
      <c r="T181" t="s">
        <v>40</v>
      </c>
      <c r="U181" t="s">
        <v>1191</v>
      </c>
      <c r="V181" t="s">
        <v>569</v>
      </c>
      <c r="W181" t="s">
        <v>110</v>
      </c>
      <c r="X181" t="s">
        <v>597</v>
      </c>
      <c r="Y181" t="s">
        <v>121</v>
      </c>
      <c r="Z181" t="s">
        <v>82</v>
      </c>
      <c r="AA181" t="s">
        <v>127</v>
      </c>
      <c r="AB181" t="s">
        <v>360</v>
      </c>
      <c r="AC181" t="s">
        <v>192</v>
      </c>
      <c r="AD181" t="s">
        <v>452</v>
      </c>
      <c r="AE181" t="s">
        <v>132</v>
      </c>
    </row>
    <row r="182" spans="1:31" x14ac:dyDescent="0.3">
      <c r="A182" t="s">
        <v>1192</v>
      </c>
      <c r="B182" t="s">
        <v>1193</v>
      </c>
      <c r="C182" s="1" t="str">
        <f t="shared" si="23"/>
        <v>21:0541</v>
      </c>
      <c r="D182" s="1" t="str">
        <f t="shared" si="30"/>
        <v>21:0086</v>
      </c>
      <c r="E182" t="s">
        <v>1194</v>
      </c>
      <c r="F182" t="s">
        <v>1195</v>
      </c>
      <c r="H182">
        <v>54.554868999999997</v>
      </c>
      <c r="I182">
        <v>-101.05074190000001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35</v>
      </c>
      <c r="N182">
        <v>181</v>
      </c>
      <c r="O182" t="s">
        <v>82</v>
      </c>
      <c r="P182" t="s">
        <v>179</v>
      </c>
      <c r="Q182" t="s">
        <v>152</v>
      </c>
      <c r="R182" t="s">
        <v>189</v>
      </c>
      <c r="S182" t="s">
        <v>64</v>
      </c>
      <c r="T182" t="s">
        <v>132</v>
      </c>
      <c r="U182" t="s">
        <v>36</v>
      </c>
      <c r="V182" t="s">
        <v>1196</v>
      </c>
      <c r="W182" t="s">
        <v>132</v>
      </c>
      <c r="X182" t="s">
        <v>591</v>
      </c>
      <c r="Y182" t="s">
        <v>121</v>
      </c>
      <c r="Z182" t="s">
        <v>93</v>
      </c>
      <c r="AA182" t="s">
        <v>127</v>
      </c>
      <c r="AB182" t="s">
        <v>347</v>
      </c>
      <c r="AC182" t="s">
        <v>591</v>
      </c>
      <c r="AD182" t="s">
        <v>457</v>
      </c>
      <c r="AE182" t="s">
        <v>40</v>
      </c>
    </row>
    <row r="183" spans="1:31" x14ac:dyDescent="0.3">
      <c r="A183" t="s">
        <v>1197</v>
      </c>
      <c r="B183" t="s">
        <v>1198</v>
      </c>
      <c r="C183" s="1" t="str">
        <f t="shared" si="23"/>
        <v>21:0541</v>
      </c>
      <c r="D183" s="1" t="str">
        <f t="shared" si="30"/>
        <v>21:0086</v>
      </c>
      <c r="E183" t="s">
        <v>1194</v>
      </c>
      <c r="F183" t="s">
        <v>1199</v>
      </c>
      <c r="H183">
        <v>54.554868999999997</v>
      </c>
      <c r="I183">
        <v>-101.05074190000001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74</v>
      </c>
      <c r="N183">
        <v>182</v>
      </c>
      <c r="O183" t="s">
        <v>753</v>
      </c>
      <c r="P183" t="s">
        <v>179</v>
      </c>
      <c r="Q183" t="s">
        <v>152</v>
      </c>
      <c r="R183" t="s">
        <v>58</v>
      </c>
      <c r="S183" t="s">
        <v>45</v>
      </c>
      <c r="T183" t="s">
        <v>132</v>
      </c>
      <c r="U183" t="s">
        <v>457</v>
      </c>
      <c r="V183" t="s">
        <v>1200</v>
      </c>
      <c r="W183" t="s">
        <v>132</v>
      </c>
      <c r="X183" t="s">
        <v>591</v>
      </c>
      <c r="Y183" t="s">
        <v>123</v>
      </c>
      <c r="Z183" t="s">
        <v>93</v>
      </c>
      <c r="AA183" t="s">
        <v>127</v>
      </c>
      <c r="AB183" t="s">
        <v>1201</v>
      </c>
      <c r="AC183" t="s">
        <v>261</v>
      </c>
      <c r="AD183" t="s">
        <v>318</v>
      </c>
      <c r="AE183" t="s">
        <v>40</v>
      </c>
    </row>
    <row r="184" spans="1:31" x14ac:dyDescent="0.3">
      <c r="A184" t="s">
        <v>1202</v>
      </c>
      <c r="B184" t="s">
        <v>1203</v>
      </c>
      <c r="C184" s="1" t="str">
        <f t="shared" si="23"/>
        <v>21:0541</v>
      </c>
      <c r="D184" s="1" t="str">
        <f t="shared" si="30"/>
        <v>21:0086</v>
      </c>
      <c r="E184" t="s">
        <v>1194</v>
      </c>
      <c r="F184" t="s">
        <v>1204</v>
      </c>
      <c r="H184">
        <v>54.554868999999997</v>
      </c>
      <c r="I184">
        <v>-101.05074190000001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90</v>
      </c>
      <c r="N184">
        <v>183</v>
      </c>
      <c r="O184" t="s">
        <v>188</v>
      </c>
      <c r="P184" t="s">
        <v>107</v>
      </c>
      <c r="Q184" t="s">
        <v>152</v>
      </c>
      <c r="R184" t="s">
        <v>123</v>
      </c>
      <c r="S184" t="s">
        <v>64</v>
      </c>
      <c r="T184" t="s">
        <v>40</v>
      </c>
      <c r="U184" t="s">
        <v>272</v>
      </c>
      <c r="V184" t="s">
        <v>1205</v>
      </c>
      <c r="W184" t="s">
        <v>132</v>
      </c>
      <c r="X184" t="s">
        <v>309</v>
      </c>
      <c r="Y184" t="s">
        <v>123</v>
      </c>
      <c r="Z184" t="s">
        <v>93</v>
      </c>
      <c r="AA184" t="s">
        <v>127</v>
      </c>
      <c r="AB184" t="s">
        <v>1206</v>
      </c>
      <c r="AC184" t="s">
        <v>1132</v>
      </c>
      <c r="AD184" t="s">
        <v>163</v>
      </c>
      <c r="AE184" t="s">
        <v>40</v>
      </c>
    </row>
    <row r="185" spans="1:31" x14ac:dyDescent="0.3">
      <c r="A185" t="s">
        <v>1207</v>
      </c>
      <c r="B185" t="s">
        <v>1208</v>
      </c>
      <c r="C185" s="1" t="str">
        <f t="shared" si="23"/>
        <v>21:0541</v>
      </c>
      <c r="D185" s="1" t="str">
        <f t="shared" si="30"/>
        <v>21:0086</v>
      </c>
      <c r="E185" t="s">
        <v>1209</v>
      </c>
      <c r="F185" t="s">
        <v>1210</v>
      </c>
      <c r="H185">
        <v>54.533464600000002</v>
      </c>
      <c r="I185">
        <v>-100.9718764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55</v>
      </c>
      <c r="N185">
        <v>184</v>
      </c>
      <c r="O185" t="s">
        <v>346</v>
      </c>
      <c r="P185" t="s">
        <v>166</v>
      </c>
      <c r="Q185" t="s">
        <v>45</v>
      </c>
      <c r="R185" t="s">
        <v>58</v>
      </c>
      <c r="S185" t="s">
        <v>121</v>
      </c>
      <c r="T185" t="s">
        <v>40</v>
      </c>
      <c r="U185" t="s">
        <v>1211</v>
      </c>
      <c r="V185" t="s">
        <v>417</v>
      </c>
      <c r="W185" t="s">
        <v>110</v>
      </c>
      <c r="X185" t="s">
        <v>317</v>
      </c>
      <c r="Y185" t="s">
        <v>64</v>
      </c>
      <c r="Z185" t="s">
        <v>60</v>
      </c>
      <c r="AA185" t="s">
        <v>59</v>
      </c>
      <c r="AB185" t="s">
        <v>1212</v>
      </c>
      <c r="AC185" t="s">
        <v>99</v>
      </c>
      <c r="AD185" t="s">
        <v>124</v>
      </c>
      <c r="AE185" t="s">
        <v>40</v>
      </c>
    </row>
    <row r="186" spans="1:31" x14ac:dyDescent="0.3">
      <c r="A186" t="s">
        <v>1213</v>
      </c>
      <c r="B186" t="s">
        <v>1214</v>
      </c>
      <c r="C186" s="1" t="str">
        <f t="shared" si="23"/>
        <v>21:0541</v>
      </c>
      <c r="D186" s="1" t="str">
        <f>HYPERLINK("http://geochem.nrcan.gc.ca/cdogs/content/svy/svy_e.htm", "")</f>
        <v/>
      </c>
      <c r="G186" s="1" t="str">
        <f>HYPERLINK("http://geochem.nrcan.gc.ca/cdogs/content/cr_/cr_00056_e.htm", "56")</f>
        <v>56</v>
      </c>
      <c r="J186" t="s">
        <v>277</v>
      </c>
      <c r="K186" t="s">
        <v>278</v>
      </c>
      <c r="L186">
        <v>10</v>
      </c>
      <c r="M186" t="s">
        <v>279</v>
      </c>
      <c r="N186">
        <v>185</v>
      </c>
      <c r="O186" t="s">
        <v>142</v>
      </c>
      <c r="P186" t="s">
        <v>568</v>
      </c>
      <c r="Q186" t="s">
        <v>334</v>
      </c>
      <c r="R186" t="s">
        <v>76</v>
      </c>
      <c r="S186" t="s">
        <v>60</v>
      </c>
      <c r="T186" t="s">
        <v>132</v>
      </c>
      <c r="U186" t="s">
        <v>172</v>
      </c>
      <c r="V186" t="s">
        <v>123</v>
      </c>
      <c r="W186" t="s">
        <v>132</v>
      </c>
      <c r="X186" t="s">
        <v>1215</v>
      </c>
      <c r="Y186" t="s">
        <v>189</v>
      </c>
      <c r="Z186" t="s">
        <v>193</v>
      </c>
      <c r="AA186" t="s">
        <v>1216</v>
      </c>
      <c r="AB186" t="s">
        <v>141</v>
      </c>
      <c r="AC186" t="s">
        <v>1217</v>
      </c>
      <c r="AD186" t="s">
        <v>114</v>
      </c>
      <c r="AE186" t="s">
        <v>86</v>
      </c>
    </row>
    <row r="187" spans="1:31" x14ac:dyDescent="0.3">
      <c r="A187" t="s">
        <v>1218</v>
      </c>
      <c r="B187" t="s">
        <v>1219</v>
      </c>
      <c r="C187" s="1" t="str">
        <f t="shared" si="23"/>
        <v>21:0541</v>
      </c>
      <c r="D187" s="1" t="str">
        <f t="shared" ref="D187:D207" si="33">HYPERLINK("http://geochem.nrcan.gc.ca/cdogs/content/svy/svy210086_e.htm", "21:0086")</f>
        <v>21:0086</v>
      </c>
      <c r="E187" t="s">
        <v>1220</v>
      </c>
      <c r="F187" t="s">
        <v>1221</v>
      </c>
      <c r="H187">
        <v>54.533951999999999</v>
      </c>
      <c r="I187">
        <v>-100.9049584</v>
      </c>
      <c r="J187" s="1" t="str">
        <f t="shared" ref="J187:J207" si="34">HYPERLINK("http://geochem.nrcan.gc.ca/cdogs/content/kwd/kwd020027_e.htm", "NGR lake sediment grab sample")</f>
        <v>NGR lake sediment grab sample</v>
      </c>
      <c r="K187" s="1" t="str">
        <f t="shared" ref="K187:K207" si="35">HYPERLINK("http://geochem.nrcan.gc.ca/cdogs/content/kwd/kwd080006_e.htm", "&lt;177 micron (NGR)")</f>
        <v>&lt;177 micron (NGR)</v>
      </c>
      <c r="L187">
        <v>10</v>
      </c>
      <c r="M187" t="s">
        <v>104</v>
      </c>
      <c r="N187">
        <v>186</v>
      </c>
      <c r="O187" t="s">
        <v>272</v>
      </c>
      <c r="P187" t="s">
        <v>141</v>
      </c>
      <c r="Q187" t="s">
        <v>45</v>
      </c>
      <c r="R187" t="s">
        <v>64</v>
      </c>
      <c r="S187" t="s">
        <v>45</v>
      </c>
      <c r="T187" t="s">
        <v>40</v>
      </c>
      <c r="U187" t="s">
        <v>1211</v>
      </c>
      <c r="V187" t="s">
        <v>1222</v>
      </c>
      <c r="W187" t="s">
        <v>110</v>
      </c>
      <c r="X187" t="s">
        <v>109</v>
      </c>
      <c r="Y187" t="s">
        <v>64</v>
      </c>
      <c r="Z187" t="s">
        <v>179</v>
      </c>
      <c r="AA187" t="s">
        <v>59</v>
      </c>
      <c r="AB187" t="s">
        <v>478</v>
      </c>
      <c r="AC187" t="s">
        <v>86</v>
      </c>
      <c r="AD187" t="s">
        <v>508</v>
      </c>
      <c r="AE187" t="s">
        <v>40</v>
      </c>
    </row>
    <row r="188" spans="1:31" x14ac:dyDescent="0.3">
      <c r="A188" t="s">
        <v>1223</v>
      </c>
      <c r="B188" t="s">
        <v>1224</v>
      </c>
      <c r="C188" s="1" t="str">
        <f t="shared" si="23"/>
        <v>21:0541</v>
      </c>
      <c r="D188" s="1" t="str">
        <f t="shared" si="33"/>
        <v>21:0086</v>
      </c>
      <c r="E188" t="s">
        <v>1225</v>
      </c>
      <c r="F188" t="s">
        <v>1226</v>
      </c>
      <c r="H188">
        <v>54.517493399999999</v>
      </c>
      <c r="I188">
        <v>-100.8940881</v>
      </c>
      <c r="J188" s="1" t="str">
        <f t="shared" si="34"/>
        <v>NGR lake sediment grab sample</v>
      </c>
      <c r="K188" s="1" t="str">
        <f t="shared" si="35"/>
        <v>&lt;177 micron (NGR)</v>
      </c>
      <c r="L188">
        <v>10</v>
      </c>
      <c r="M188" t="s">
        <v>119</v>
      </c>
      <c r="N188">
        <v>187</v>
      </c>
      <c r="O188" t="s">
        <v>142</v>
      </c>
      <c r="P188" t="s">
        <v>38</v>
      </c>
      <c r="Q188" t="s">
        <v>45</v>
      </c>
      <c r="R188" t="s">
        <v>189</v>
      </c>
      <c r="S188" t="s">
        <v>64</v>
      </c>
      <c r="T188" t="s">
        <v>40</v>
      </c>
      <c r="U188" t="s">
        <v>1006</v>
      </c>
      <c r="V188" t="s">
        <v>1227</v>
      </c>
      <c r="W188" t="s">
        <v>70</v>
      </c>
      <c r="X188" t="s">
        <v>42</v>
      </c>
      <c r="Y188" t="s">
        <v>45</v>
      </c>
      <c r="Z188" t="s">
        <v>93</v>
      </c>
      <c r="AA188" t="s">
        <v>59</v>
      </c>
      <c r="AB188" t="s">
        <v>244</v>
      </c>
      <c r="AC188" t="s">
        <v>143</v>
      </c>
      <c r="AD188" t="s">
        <v>124</v>
      </c>
      <c r="AE188" t="s">
        <v>40</v>
      </c>
    </row>
    <row r="189" spans="1:31" x14ac:dyDescent="0.3">
      <c r="A189" t="s">
        <v>1228</v>
      </c>
      <c r="B189" t="s">
        <v>1229</v>
      </c>
      <c r="C189" s="1" t="str">
        <f t="shared" si="23"/>
        <v>21:0541</v>
      </c>
      <c r="D189" s="1" t="str">
        <f t="shared" si="33"/>
        <v>21:0086</v>
      </c>
      <c r="E189" t="s">
        <v>1230</v>
      </c>
      <c r="F189" t="s">
        <v>1231</v>
      </c>
      <c r="H189">
        <v>54.5393598</v>
      </c>
      <c r="I189">
        <v>-100.8659311</v>
      </c>
      <c r="J189" s="1" t="str">
        <f t="shared" si="34"/>
        <v>NGR lake sediment grab sample</v>
      </c>
      <c r="K189" s="1" t="str">
        <f t="shared" si="35"/>
        <v>&lt;177 micron (NGR)</v>
      </c>
      <c r="L189">
        <v>10</v>
      </c>
      <c r="M189" t="s">
        <v>137</v>
      </c>
      <c r="N189">
        <v>188</v>
      </c>
      <c r="O189" t="s">
        <v>521</v>
      </c>
      <c r="P189" t="s">
        <v>189</v>
      </c>
      <c r="Q189" t="s">
        <v>152</v>
      </c>
      <c r="R189" t="s">
        <v>121</v>
      </c>
      <c r="S189" t="s">
        <v>45</v>
      </c>
      <c r="T189" t="s">
        <v>40</v>
      </c>
      <c r="U189" t="s">
        <v>314</v>
      </c>
      <c r="V189" t="s">
        <v>1227</v>
      </c>
      <c r="W189" t="s">
        <v>132</v>
      </c>
      <c r="X189" t="s">
        <v>591</v>
      </c>
      <c r="Y189" t="s">
        <v>45</v>
      </c>
      <c r="Z189" t="s">
        <v>179</v>
      </c>
      <c r="AA189" t="s">
        <v>66</v>
      </c>
      <c r="AB189" t="s">
        <v>1232</v>
      </c>
      <c r="AC189" t="s">
        <v>70</v>
      </c>
      <c r="AD189" t="s">
        <v>508</v>
      </c>
      <c r="AE189" t="s">
        <v>40</v>
      </c>
    </row>
    <row r="190" spans="1:31" x14ac:dyDescent="0.3">
      <c r="A190" t="s">
        <v>1233</v>
      </c>
      <c r="B190" t="s">
        <v>1234</v>
      </c>
      <c r="C190" s="1" t="str">
        <f t="shared" si="23"/>
        <v>21:0541</v>
      </c>
      <c r="D190" s="1" t="str">
        <f t="shared" si="33"/>
        <v>21:0086</v>
      </c>
      <c r="E190" t="s">
        <v>1235</v>
      </c>
      <c r="F190" t="s">
        <v>1236</v>
      </c>
      <c r="H190">
        <v>54.507910199999998</v>
      </c>
      <c r="I190">
        <v>-100.8446958</v>
      </c>
      <c r="J190" s="1" t="str">
        <f t="shared" si="34"/>
        <v>NGR lake sediment grab sample</v>
      </c>
      <c r="K190" s="1" t="str">
        <f t="shared" si="35"/>
        <v>&lt;177 micron (NGR)</v>
      </c>
      <c r="L190">
        <v>10</v>
      </c>
      <c r="M190" t="s">
        <v>151</v>
      </c>
      <c r="N190">
        <v>189</v>
      </c>
      <c r="O190" t="s">
        <v>131</v>
      </c>
      <c r="P190" t="s">
        <v>107</v>
      </c>
      <c r="Q190" t="s">
        <v>45</v>
      </c>
      <c r="R190" t="s">
        <v>123</v>
      </c>
      <c r="S190" t="s">
        <v>64</v>
      </c>
      <c r="T190" t="s">
        <v>40</v>
      </c>
      <c r="U190" t="s">
        <v>521</v>
      </c>
      <c r="V190" t="s">
        <v>1196</v>
      </c>
      <c r="W190" t="s">
        <v>110</v>
      </c>
      <c r="X190" t="s">
        <v>107</v>
      </c>
      <c r="Y190" t="s">
        <v>121</v>
      </c>
      <c r="Z190" t="s">
        <v>179</v>
      </c>
      <c r="AA190" t="s">
        <v>66</v>
      </c>
      <c r="AB190" t="s">
        <v>568</v>
      </c>
      <c r="AC190" t="s">
        <v>99</v>
      </c>
      <c r="AD190" t="s">
        <v>521</v>
      </c>
      <c r="AE190" t="s">
        <v>40</v>
      </c>
    </row>
    <row r="191" spans="1:31" x14ac:dyDescent="0.3">
      <c r="A191" t="s">
        <v>1237</v>
      </c>
      <c r="B191" t="s">
        <v>1238</v>
      </c>
      <c r="C191" s="1" t="str">
        <f t="shared" si="23"/>
        <v>21:0541</v>
      </c>
      <c r="D191" s="1" t="str">
        <f t="shared" si="33"/>
        <v>21:0086</v>
      </c>
      <c r="E191" t="s">
        <v>1239</v>
      </c>
      <c r="F191" t="s">
        <v>1240</v>
      </c>
      <c r="H191">
        <v>54.526858799999999</v>
      </c>
      <c r="I191">
        <v>-100.8041192</v>
      </c>
      <c r="J191" s="1" t="str">
        <f t="shared" si="34"/>
        <v>NGR lake sediment grab sample</v>
      </c>
      <c r="K191" s="1" t="str">
        <f t="shared" si="35"/>
        <v>&lt;177 micron (NGR)</v>
      </c>
      <c r="L191">
        <v>10</v>
      </c>
      <c r="M191" t="s">
        <v>162</v>
      </c>
      <c r="N191">
        <v>190</v>
      </c>
      <c r="O191" t="s">
        <v>178</v>
      </c>
      <c r="P191" t="s">
        <v>179</v>
      </c>
      <c r="Q191" t="s">
        <v>64</v>
      </c>
      <c r="R191" t="s">
        <v>189</v>
      </c>
      <c r="S191" t="s">
        <v>121</v>
      </c>
      <c r="T191" t="s">
        <v>40</v>
      </c>
      <c r="U191" t="s">
        <v>944</v>
      </c>
      <c r="V191" t="s">
        <v>1205</v>
      </c>
      <c r="W191" t="s">
        <v>43</v>
      </c>
      <c r="X191" t="s">
        <v>988</v>
      </c>
      <c r="Y191" t="s">
        <v>45</v>
      </c>
      <c r="Z191" t="s">
        <v>179</v>
      </c>
      <c r="AA191" t="s">
        <v>59</v>
      </c>
      <c r="AB191" t="s">
        <v>217</v>
      </c>
      <c r="AC191" t="s">
        <v>261</v>
      </c>
      <c r="AD191" t="s">
        <v>207</v>
      </c>
      <c r="AE191" t="s">
        <v>40</v>
      </c>
    </row>
    <row r="192" spans="1:31" x14ac:dyDescent="0.3">
      <c r="A192" t="s">
        <v>1241</v>
      </c>
      <c r="B192" t="s">
        <v>1242</v>
      </c>
      <c r="C192" s="1" t="str">
        <f t="shared" si="23"/>
        <v>21:0541</v>
      </c>
      <c r="D192" s="1" t="str">
        <f t="shared" si="33"/>
        <v>21:0086</v>
      </c>
      <c r="E192" t="s">
        <v>1243</v>
      </c>
      <c r="F192" t="s">
        <v>1244</v>
      </c>
      <c r="H192">
        <v>54.5869097</v>
      </c>
      <c r="I192">
        <v>-100.75655039999999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10</v>
      </c>
      <c r="M192" t="s">
        <v>177</v>
      </c>
      <c r="N192">
        <v>191</v>
      </c>
      <c r="O192" t="s">
        <v>352</v>
      </c>
      <c r="P192" t="s">
        <v>93</v>
      </c>
      <c r="Q192" t="s">
        <v>123</v>
      </c>
      <c r="R192" t="s">
        <v>107</v>
      </c>
      <c r="S192" t="s">
        <v>121</v>
      </c>
      <c r="T192" t="s">
        <v>43</v>
      </c>
      <c r="U192" t="s">
        <v>1245</v>
      </c>
      <c r="V192" t="s">
        <v>870</v>
      </c>
      <c r="W192" t="s">
        <v>110</v>
      </c>
      <c r="X192" t="s">
        <v>192</v>
      </c>
      <c r="Y192" t="s">
        <v>123</v>
      </c>
      <c r="Z192" t="s">
        <v>60</v>
      </c>
      <c r="AA192" t="s">
        <v>59</v>
      </c>
      <c r="AB192" t="s">
        <v>59</v>
      </c>
      <c r="AC192" t="s">
        <v>325</v>
      </c>
      <c r="AD192" t="s">
        <v>163</v>
      </c>
      <c r="AE192" t="s">
        <v>40</v>
      </c>
    </row>
    <row r="193" spans="1:31" x14ac:dyDescent="0.3">
      <c r="A193" t="s">
        <v>1246</v>
      </c>
      <c r="B193" t="s">
        <v>1247</v>
      </c>
      <c r="C193" s="1" t="str">
        <f t="shared" si="23"/>
        <v>21:0541</v>
      </c>
      <c r="D193" s="1" t="str">
        <f t="shared" si="33"/>
        <v>21:0086</v>
      </c>
      <c r="E193" t="s">
        <v>1248</v>
      </c>
      <c r="F193" t="s">
        <v>1249</v>
      </c>
      <c r="H193">
        <v>54.626833599999998</v>
      </c>
      <c r="I193">
        <v>-100.74242340000001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10</v>
      </c>
      <c r="M193" t="s">
        <v>187</v>
      </c>
      <c r="N193">
        <v>192</v>
      </c>
      <c r="O193" t="s">
        <v>120</v>
      </c>
      <c r="P193" t="s">
        <v>66</v>
      </c>
      <c r="Q193" t="s">
        <v>189</v>
      </c>
      <c r="R193" t="s">
        <v>165</v>
      </c>
      <c r="S193" t="s">
        <v>92</v>
      </c>
      <c r="T193" t="s">
        <v>40</v>
      </c>
      <c r="U193" t="s">
        <v>191</v>
      </c>
      <c r="V193" t="s">
        <v>42</v>
      </c>
      <c r="W193" t="s">
        <v>132</v>
      </c>
      <c r="X193" t="s">
        <v>317</v>
      </c>
      <c r="Y193" t="s">
        <v>45</v>
      </c>
      <c r="Z193" t="s">
        <v>46</v>
      </c>
      <c r="AA193" t="s">
        <v>144</v>
      </c>
      <c r="AB193" t="s">
        <v>127</v>
      </c>
      <c r="AC193" t="s">
        <v>121</v>
      </c>
      <c r="AD193" t="s">
        <v>146</v>
      </c>
      <c r="AE193" t="s">
        <v>40</v>
      </c>
    </row>
    <row r="194" spans="1:31" x14ac:dyDescent="0.3">
      <c r="A194" t="s">
        <v>1250</v>
      </c>
      <c r="B194" t="s">
        <v>1251</v>
      </c>
      <c r="C194" s="1" t="str">
        <f t="shared" ref="C194:C257" si="36">HYPERLINK("http://geochem.nrcan.gc.ca/cdogs/content/bdl/bdl210541_e.htm", "21:0541")</f>
        <v>21:0541</v>
      </c>
      <c r="D194" s="1" t="str">
        <f t="shared" si="33"/>
        <v>21:0086</v>
      </c>
      <c r="E194" t="s">
        <v>1252</v>
      </c>
      <c r="F194" t="s">
        <v>1253</v>
      </c>
      <c r="H194">
        <v>54.684332099999999</v>
      </c>
      <c r="I194">
        <v>-100.7948214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10</v>
      </c>
      <c r="M194" t="s">
        <v>200</v>
      </c>
      <c r="N194">
        <v>193</v>
      </c>
      <c r="O194" t="s">
        <v>280</v>
      </c>
      <c r="P194" t="s">
        <v>82</v>
      </c>
      <c r="Q194" t="s">
        <v>45</v>
      </c>
      <c r="R194" t="s">
        <v>38</v>
      </c>
      <c r="S194" t="s">
        <v>141</v>
      </c>
      <c r="T194" t="s">
        <v>40</v>
      </c>
      <c r="U194" t="s">
        <v>226</v>
      </c>
      <c r="V194" t="s">
        <v>658</v>
      </c>
      <c r="W194" t="s">
        <v>132</v>
      </c>
      <c r="X194" t="s">
        <v>309</v>
      </c>
      <c r="Y194" t="s">
        <v>152</v>
      </c>
      <c r="Z194" t="s">
        <v>326</v>
      </c>
      <c r="AA194" t="s">
        <v>190</v>
      </c>
      <c r="AB194" t="s">
        <v>201</v>
      </c>
      <c r="AC194" t="s">
        <v>273</v>
      </c>
      <c r="AD194" t="s">
        <v>339</v>
      </c>
      <c r="AE194" t="s">
        <v>40</v>
      </c>
    </row>
    <row r="195" spans="1:31" x14ac:dyDescent="0.3">
      <c r="A195" t="s">
        <v>1254</v>
      </c>
      <c r="B195" t="s">
        <v>1255</v>
      </c>
      <c r="C195" s="1" t="str">
        <f t="shared" si="36"/>
        <v>21:0541</v>
      </c>
      <c r="D195" s="1" t="str">
        <f t="shared" si="33"/>
        <v>21:0086</v>
      </c>
      <c r="E195" t="s">
        <v>1256</v>
      </c>
      <c r="F195" t="s">
        <v>1257</v>
      </c>
      <c r="H195">
        <v>54.693016700000001</v>
      </c>
      <c r="I195">
        <v>-100.8116361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10</v>
      </c>
      <c r="M195" t="s">
        <v>212</v>
      </c>
      <c r="N195">
        <v>194</v>
      </c>
      <c r="O195" t="s">
        <v>336</v>
      </c>
      <c r="P195" t="s">
        <v>66</v>
      </c>
      <c r="Q195" t="s">
        <v>58</v>
      </c>
      <c r="R195" t="s">
        <v>864</v>
      </c>
      <c r="S195" t="s">
        <v>304</v>
      </c>
      <c r="T195" t="s">
        <v>40</v>
      </c>
      <c r="U195" t="s">
        <v>641</v>
      </c>
      <c r="V195" t="s">
        <v>410</v>
      </c>
      <c r="W195" t="s">
        <v>132</v>
      </c>
      <c r="X195" t="s">
        <v>109</v>
      </c>
      <c r="Y195" t="s">
        <v>45</v>
      </c>
      <c r="Z195" t="s">
        <v>155</v>
      </c>
      <c r="AA195" t="s">
        <v>440</v>
      </c>
      <c r="AB195" t="s">
        <v>39</v>
      </c>
      <c r="AC195" t="s">
        <v>95</v>
      </c>
      <c r="AD195" t="s">
        <v>302</v>
      </c>
      <c r="AE195" t="s">
        <v>40</v>
      </c>
    </row>
    <row r="196" spans="1:31" x14ac:dyDescent="0.3">
      <c r="A196" t="s">
        <v>1258</v>
      </c>
      <c r="B196" t="s">
        <v>1259</v>
      </c>
      <c r="C196" s="1" t="str">
        <f t="shared" si="36"/>
        <v>21:0541</v>
      </c>
      <c r="D196" s="1" t="str">
        <f t="shared" si="33"/>
        <v>21:0086</v>
      </c>
      <c r="E196" t="s">
        <v>1260</v>
      </c>
      <c r="F196" t="s">
        <v>1261</v>
      </c>
      <c r="H196">
        <v>54.727425699999998</v>
      </c>
      <c r="I196">
        <v>-100.8145669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10</v>
      </c>
      <c r="M196" t="s">
        <v>223</v>
      </c>
      <c r="N196">
        <v>195</v>
      </c>
      <c r="O196" t="s">
        <v>75</v>
      </c>
      <c r="P196" t="s">
        <v>44</v>
      </c>
      <c r="Q196" t="s">
        <v>64</v>
      </c>
      <c r="R196" t="s">
        <v>60</v>
      </c>
      <c r="S196" t="s">
        <v>107</v>
      </c>
      <c r="T196" t="s">
        <v>40</v>
      </c>
      <c r="U196" t="s">
        <v>142</v>
      </c>
      <c r="V196" t="s">
        <v>1262</v>
      </c>
      <c r="W196" t="s">
        <v>110</v>
      </c>
      <c r="X196" t="s">
        <v>192</v>
      </c>
      <c r="Y196" t="s">
        <v>45</v>
      </c>
      <c r="Z196" t="s">
        <v>179</v>
      </c>
      <c r="AA196" t="s">
        <v>76</v>
      </c>
      <c r="AB196" t="s">
        <v>1263</v>
      </c>
      <c r="AC196" t="s">
        <v>218</v>
      </c>
      <c r="AD196" t="s">
        <v>235</v>
      </c>
      <c r="AE196" t="s">
        <v>40</v>
      </c>
    </row>
    <row r="197" spans="1:31" x14ac:dyDescent="0.3">
      <c r="A197" t="s">
        <v>1264</v>
      </c>
      <c r="B197" t="s">
        <v>1265</v>
      </c>
      <c r="C197" s="1" t="str">
        <f t="shared" si="36"/>
        <v>21:0541</v>
      </c>
      <c r="D197" s="1" t="str">
        <f t="shared" si="33"/>
        <v>21:0086</v>
      </c>
      <c r="E197" t="s">
        <v>1266</v>
      </c>
      <c r="F197" t="s">
        <v>1267</v>
      </c>
      <c r="H197">
        <v>54.993638799999999</v>
      </c>
      <c r="I197">
        <v>-100.8248792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10</v>
      </c>
      <c r="M197" t="s">
        <v>234</v>
      </c>
      <c r="N197">
        <v>196</v>
      </c>
      <c r="O197" t="s">
        <v>336</v>
      </c>
      <c r="P197" t="s">
        <v>259</v>
      </c>
      <c r="Q197" t="s">
        <v>152</v>
      </c>
      <c r="R197" t="s">
        <v>60</v>
      </c>
      <c r="S197" t="s">
        <v>179</v>
      </c>
      <c r="T197" t="s">
        <v>40</v>
      </c>
      <c r="U197" t="s">
        <v>1268</v>
      </c>
      <c r="V197" t="s">
        <v>192</v>
      </c>
      <c r="W197" t="s">
        <v>110</v>
      </c>
      <c r="X197" t="s">
        <v>681</v>
      </c>
      <c r="Y197" t="s">
        <v>45</v>
      </c>
      <c r="Z197" t="s">
        <v>82</v>
      </c>
      <c r="AA197" t="s">
        <v>65</v>
      </c>
      <c r="AB197" t="s">
        <v>439</v>
      </c>
      <c r="AC197" t="s">
        <v>45</v>
      </c>
      <c r="AD197" t="s">
        <v>163</v>
      </c>
      <c r="AE197" t="s">
        <v>40</v>
      </c>
    </row>
    <row r="198" spans="1:31" x14ac:dyDescent="0.3">
      <c r="A198" t="s">
        <v>1269</v>
      </c>
      <c r="B198" t="s">
        <v>1270</v>
      </c>
      <c r="C198" s="1" t="str">
        <f t="shared" si="36"/>
        <v>21:0541</v>
      </c>
      <c r="D198" s="1" t="str">
        <f t="shared" si="33"/>
        <v>21:0086</v>
      </c>
      <c r="E198" t="s">
        <v>1271</v>
      </c>
      <c r="F198" t="s">
        <v>1272</v>
      </c>
      <c r="H198">
        <v>54.972734199999998</v>
      </c>
      <c r="I198">
        <v>-100.8030576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10</v>
      </c>
      <c r="M198" t="s">
        <v>243</v>
      </c>
      <c r="N198">
        <v>197</v>
      </c>
      <c r="O198" t="s">
        <v>178</v>
      </c>
      <c r="P198" t="s">
        <v>66</v>
      </c>
      <c r="Q198" t="s">
        <v>45</v>
      </c>
      <c r="R198" t="s">
        <v>122</v>
      </c>
      <c r="S198" t="s">
        <v>166</v>
      </c>
      <c r="T198" t="s">
        <v>40</v>
      </c>
      <c r="U198" t="s">
        <v>374</v>
      </c>
      <c r="V198" t="s">
        <v>218</v>
      </c>
      <c r="W198" t="s">
        <v>110</v>
      </c>
      <c r="X198" t="s">
        <v>605</v>
      </c>
      <c r="Y198" t="s">
        <v>45</v>
      </c>
      <c r="Z198" t="s">
        <v>77</v>
      </c>
      <c r="AA198" t="s">
        <v>65</v>
      </c>
      <c r="AB198" t="s">
        <v>47</v>
      </c>
      <c r="AC198" t="s">
        <v>653</v>
      </c>
      <c r="AD198" t="s">
        <v>163</v>
      </c>
      <c r="AE198" t="s">
        <v>40</v>
      </c>
    </row>
    <row r="199" spans="1:31" x14ac:dyDescent="0.3">
      <c r="A199" t="s">
        <v>1273</v>
      </c>
      <c r="B199" t="s">
        <v>1274</v>
      </c>
      <c r="C199" s="1" t="str">
        <f t="shared" si="36"/>
        <v>21:0541</v>
      </c>
      <c r="D199" s="1" t="str">
        <f t="shared" si="33"/>
        <v>21:0086</v>
      </c>
      <c r="E199" t="s">
        <v>1275</v>
      </c>
      <c r="F199" t="s">
        <v>1276</v>
      </c>
      <c r="H199">
        <v>54.9309485</v>
      </c>
      <c r="I199">
        <v>-100.7963664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10</v>
      </c>
      <c r="M199" t="s">
        <v>251</v>
      </c>
      <c r="N199">
        <v>198</v>
      </c>
      <c r="O199" t="s">
        <v>91</v>
      </c>
      <c r="P199" t="s">
        <v>753</v>
      </c>
      <c r="Q199" t="s">
        <v>64</v>
      </c>
      <c r="R199" t="s">
        <v>626</v>
      </c>
      <c r="S199" t="s">
        <v>271</v>
      </c>
      <c r="T199" t="s">
        <v>40</v>
      </c>
      <c r="U199" t="s">
        <v>425</v>
      </c>
      <c r="V199" t="s">
        <v>410</v>
      </c>
      <c r="W199" t="s">
        <v>43</v>
      </c>
      <c r="X199" t="s">
        <v>126</v>
      </c>
      <c r="Y199" t="s">
        <v>45</v>
      </c>
      <c r="Z199" t="s">
        <v>262</v>
      </c>
      <c r="AA199" t="s">
        <v>1216</v>
      </c>
      <c r="AB199" t="s">
        <v>1277</v>
      </c>
      <c r="AC199" t="s">
        <v>42</v>
      </c>
      <c r="AD199" t="s">
        <v>292</v>
      </c>
      <c r="AE199" t="s">
        <v>40</v>
      </c>
    </row>
    <row r="200" spans="1:31" x14ac:dyDescent="0.3">
      <c r="A200" t="s">
        <v>1278</v>
      </c>
      <c r="B200" t="s">
        <v>1279</v>
      </c>
      <c r="C200" s="1" t="str">
        <f t="shared" si="36"/>
        <v>21:0541</v>
      </c>
      <c r="D200" s="1" t="str">
        <f t="shared" si="33"/>
        <v>21:0086</v>
      </c>
      <c r="E200" t="s">
        <v>1280</v>
      </c>
      <c r="F200" t="s">
        <v>1281</v>
      </c>
      <c r="H200">
        <v>54.906827800000002</v>
      </c>
      <c r="I200">
        <v>-100.8130757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10</v>
      </c>
      <c r="M200" t="s">
        <v>258</v>
      </c>
      <c r="N200">
        <v>199</v>
      </c>
      <c r="O200" t="s">
        <v>714</v>
      </c>
      <c r="P200" t="s">
        <v>77</v>
      </c>
      <c r="Q200" t="s">
        <v>152</v>
      </c>
      <c r="R200" t="s">
        <v>38</v>
      </c>
      <c r="S200" t="s">
        <v>141</v>
      </c>
      <c r="T200" t="s">
        <v>40</v>
      </c>
      <c r="U200" t="s">
        <v>1245</v>
      </c>
      <c r="V200" t="s">
        <v>261</v>
      </c>
      <c r="W200" t="s">
        <v>132</v>
      </c>
      <c r="X200" t="s">
        <v>309</v>
      </c>
      <c r="Y200" t="s">
        <v>64</v>
      </c>
      <c r="Z200" t="s">
        <v>127</v>
      </c>
      <c r="AA200" t="s">
        <v>473</v>
      </c>
      <c r="AB200" t="s">
        <v>1282</v>
      </c>
      <c r="AC200" t="s">
        <v>591</v>
      </c>
      <c r="AD200" t="s">
        <v>178</v>
      </c>
      <c r="AE200" t="s">
        <v>40</v>
      </c>
    </row>
    <row r="201" spans="1:31" x14ac:dyDescent="0.3">
      <c r="A201" t="s">
        <v>1283</v>
      </c>
      <c r="B201" t="s">
        <v>1284</v>
      </c>
      <c r="C201" s="1" t="str">
        <f t="shared" si="36"/>
        <v>21:0541</v>
      </c>
      <c r="D201" s="1" t="str">
        <f t="shared" si="33"/>
        <v>21:0086</v>
      </c>
      <c r="E201" t="s">
        <v>1285</v>
      </c>
      <c r="F201" t="s">
        <v>1286</v>
      </c>
      <c r="H201">
        <v>54.920559099999998</v>
      </c>
      <c r="I201">
        <v>-100.7791917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10</v>
      </c>
      <c r="M201" t="s">
        <v>269</v>
      </c>
      <c r="N201">
        <v>200</v>
      </c>
      <c r="O201" t="s">
        <v>142</v>
      </c>
      <c r="P201" t="s">
        <v>60</v>
      </c>
      <c r="Q201" t="s">
        <v>64</v>
      </c>
      <c r="R201" t="s">
        <v>205</v>
      </c>
      <c r="S201" t="s">
        <v>166</v>
      </c>
      <c r="T201" t="s">
        <v>40</v>
      </c>
      <c r="U201" t="s">
        <v>172</v>
      </c>
      <c r="V201" t="s">
        <v>109</v>
      </c>
      <c r="W201" t="s">
        <v>110</v>
      </c>
      <c r="X201" t="s">
        <v>192</v>
      </c>
      <c r="Y201" t="s">
        <v>45</v>
      </c>
      <c r="Z201" t="s">
        <v>77</v>
      </c>
      <c r="AA201" t="s">
        <v>235</v>
      </c>
      <c r="AB201" t="s">
        <v>1287</v>
      </c>
      <c r="AC201" t="s">
        <v>1132</v>
      </c>
      <c r="AD201" t="s">
        <v>36</v>
      </c>
      <c r="AE201" t="s">
        <v>40</v>
      </c>
    </row>
    <row r="202" spans="1:31" x14ac:dyDescent="0.3">
      <c r="A202" t="s">
        <v>1288</v>
      </c>
      <c r="B202" t="s">
        <v>1289</v>
      </c>
      <c r="C202" s="1" t="str">
        <f t="shared" si="36"/>
        <v>21:0541</v>
      </c>
      <c r="D202" s="1" t="str">
        <f t="shared" si="33"/>
        <v>21:0086</v>
      </c>
      <c r="E202" t="s">
        <v>1290</v>
      </c>
      <c r="F202" t="s">
        <v>1291</v>
      </c>
      <c r="H202">
        <v>54.921321499999998</v>
      </c>
      <c r="I202">
        <v>-100.7307424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35</v>
      </c>
      <c r="N202">
        <v>201</v>
      </c>
      <c r="O202" t="s">
        <v>207</v>
      </c>
      <c r="P202" t="s">
        <v>271</v>
      </c>
      <c r="Q202" t="s">
        <v>45</v>
      </c>
      <c r="R202" t="s">
        <v>92</v>
      </c>
      <c r="S202" t="s">
        <v>58</v>
      </c>
      <c r="T202" t="s">
        <v>40</v>
      </c>
      <c r="U202" t="s">
        <v>1191</v>
      </c>
      <c r="V202" t="s">
        <v>273</v>
      </c>
      <c r="W202" t="s">
        <v>43</v>
      </c>
      <c r="X202" t="s">
        <v>591</v>
      </c>
      <c r="Y202" t="s">
        <v>45</v>
      </c>
      <c r="Z202" t="s">
        <v>205</v>
      </c>
      <c r="AA202" t="s">
        <v>105</v>
      </c>
      <c r="AB202" t="s">
        <v>652</v>
      </c>
      <c r="AC202" t="s">
        <v>303</v>
      </c>
      <c r="AD202" t="s">
        <v>462</v>
      </c>
      <c r="AE202" t="s">
        <v>40</v>
      </c>
    </row>
    <row r="203" spans="1:31" x14ac:dyDescent="0.3">
      <c r="A203" t="s">
        <v>1292</v>
      </c>
      <c r="B203" t="s">
        <v>1293</v>
      </c>
      <c r="C203" s="1" t="str">
        <f t="shared" si="36"/>
        <v>21:0541</v>
      </c>
      <c r="D203" s="1" t="str">
        <f t="shared" si="33"/>
        <v>21:0086</v>
      </c>
      <c r="E203" t="s">
        <v>1290</v>
      </c>
      <c r="F203" t="s">
        <v>1294</v>
      </c>
      <c r="H203">
        <v>54.921321499999998</v>
      </c>
      <c r="I203">
        <v>-100.7307424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90</v>
      </c>
      <c r="N203">
        <v>202</v>
      </c>
      <c r="O203" t="s">
        <v>207</v>
      </c>
      <c r="P203" t="s">
        <v>205</v>
      </c>
      <c r="Q203" t="s">
        <v>152</v>
      </c>
      <c r="R203" t="s">
        <v>92</v>
      </c>
      <c r="S203" t="s">
        <v>58</v>
      </c>
      <c r="T203" t="s">
        <v>40</v>
      </c>
      <c r="U203" t="s">
        <v>479</v>
      </c>
      <c r="V203" t="s">
        <v>273</v>
      </c>
      <c r="W203" t="s">
        <v>43</v>
      </c>
      <c r="X203" t="s">
        <v>192</v>
      </c>
      <c r="Y203" t="s">
        <v>45</v>
      </c>
      <c r="Z203" t="s">
        <v>326</v>
      </c>
      <c r="AA203" t="s">
        <v>235</v>
      </c>
      <c r="AB203" t="s">
        <v>1295</v>
      </c>
      <c r="AC203" t="s">
        <v>591</v>
      </c>
      <c r="AD203" t="s">
        <v>131</v>
      </c>
      <c r="AE203" t="s">
        <v>40</v>
      </c>
    </row>
    <row r="204" spans="1:31" x14ac:dyDescent="0.3">
      <c r="A204" t="s">
        <v>1296</v>
      </c>
      <c r="B204" t="s">
        <v>1297</v>
      </c>
      <c r="C204" s="1" t="str">
        <f t="shared" si="36"/>
        <v>21:0541</v>
      </c>
      <c r="D204" s="1" t="str">
        <f t="shared" si="33"/>
        <v>21:0086</v>
      </c>
      <c r="E204" t="s">
        <v>1290</v>
      </c>
      <c r="F204" t="s">
        <v>1298</v>
      </c>
      <c r="H204">
        <v>54.921321499999998</v>
      </c>
      <c r="I204">
        <v>-100.7307424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74</v>
      </c>
      <c r="N204">
        <v>203</v>
      </c>
      <c r="O204" t="s">
        <v>75</v>
      </c>
      <c r="P204" t="s">
        <v>122</v>
      </c>
      <c r="Q204" t="s">
        <v>152</v>
      </c>
      <c r="R204" t="s">
        <v>92</v>
      </c>
      <c r="S204" t="s">
        <v>189</v>
      </c>
      <c r="T204" t="s">
        <v>40</v>
      </c>
      <c r="U204" t="s">
        <v>323</v>
      </c>
      <c r="V204" t="s">
        <v>125</v>
      </c>
      <c r="W204" t="s">
        <v>43</v>
      </c>
      <c r="X204" t="s">
        <v>591</v>
      </c>
      <c r="Y204" t="s">
        <v>45</v>
      </c>
      <c r="Z204" t="s">
        <v>281</v>
      </c>
      <c r="AA204" t="s">
        <v>235</v>
      </c>
      <c r="AB204" t="s">
        <v>213</v>
      </c>
      <c r="AC204" t="s">
        <v>653</v>
      </c>
      <c r="AD204" t="s">
        <v>388</v>
      </c>
      <c r="AE204" t="s">
        <v>80</v>
      </c>
    </row>
    <row r="205" spans="1:31" x14ac:dyDescent="0.3">
      <c r="A205" t="s">
        <v>1299</v>
      </c>
      <c r="B205" t="s">
        <v>1300</v>
      </c>
      <c r="C205" s="1" t="str">
        <f t="shared" si="36"/>
        <v>21:0541</v>
      </c>
      <c r="D205" s="1" t="str">
        <f t="shared" si="33"/>
        <v>21:0086</v>
      </c>
      <c r="E205" t="s">
        <v>1301</v>
      </c>
      <c r="F205" t="s">
        <v>1302</v>
      </c>
      <c r="H205">
        <v>54.951604000000003</v>
      </c>
      <c r="I205">
        <v>-100.57261560000001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55</v>
      </c>
      <c r="N205">
        <v>204</v>
      </c>
      <c r="O205" t="s">
        <v>47</v>
      </c>
      <c r="P205" t="s">
        <v>281</v>
      </c>
      <c r="Q205" t="s">
        <v>152</v>
      </c>
      <c r="R205" t="s">
        <v>93</v>
      </c>
      <c r="S205" t="s">
        <v>123</v>
      </c>
      <c r="T205" t="s">
        <v>40</v>
      </c>
      <c r="U205" t="s">
        <v>1011</v>
      </c>
      <c r="V205" t="s">
        <v>1093</v>
      </c>
      <c r="W205" t="s">
        <v>132</v>
      </c>
      <c r="X205" t="s">
        <v>591</v>
      </c>
      <c r="Y205" t="s">
        <v>64</v>
      </c>
      <c r="Z205" t="s">
        <v>179</v>
      </c>
      <c r="AA205" t="s">
        <v>440</v>
      </c>
      <c r="AB205" t="s">
        <v>1172</v>
      </c>
      <c r="AC205" t="s">
        <v>192</v>
      </c>
      <c r="AD205" t="s">
        <v>521</v>
      </c>
      <c r="AE205" t="s">
        <v>80</v>
      </c>
    </row>
    <row r="206" spans="1:31" x14ac:dyDescent="0.3">
      <c r="A206" t="s">
        <v>1303</v>
      </c>
      <c r="B206" t="s">
        <v>1304</v>
      </c>
      <c r="C206" s="1" t="str">
        <f t="shared" si="36"/>
        <v>21:0541</v>
      </c>
      <c r="D206" s="1" t="str">
        <f t="shared" si="33"/>
        <v>21:0086</v>
      </c>
      <c r="E206" t="s">
        <v>1305</v>
      </c>
      <c r="F206" t="s">
        <v>1306</v>
      </c>
      <c r="H206">
        <v>54.933916699999997</v>
      </c>
      <c r="I206">
        <v>-100.4978766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104</v>
      </c>
      <c r="N206">
        <v>205</v>
      </c>
      <c r="O206" t="s">
        <v>112</v>
      </c>
      <c r="P206" t="s">
        <v>155</v>
      </c>
      <c r="Q206" t="s">
        <v>152</v>
      </c>
      <c r="R206" t="s">
        <v>259</v>
      </c>
      <c r="S206" t="s">
        <v>107</v>
      </c>
      <c r="T206" t="s">
        <v>40</v>
      </c>
      <c r="U206" t="s">
        <v>997</v>
      </c>
      <c r="V206" t="s">
        <v>218</v>
      </c>
      <c r="W206" t="s">
        <v>132</v>
      </c>
      <c r="X206" t="s">
        <v>109</v>
      </c>
      <c r="Y206" t="s">
        <v>64</v>
      </c>
      <c r="Z206" t="s">
        <v>281</v>
      </c>
      <c r="AA206" t="s">
        <v>853</v>
      </c>
      <c r="AB206" t="s">
        <v>1307</v>
      </c>
      <c r="AC206" t="s">
        <v>228</v>
      </c>
      <c r="AD206" t="s">
        <v>388</v>
      </c>
      <c r="AE206" t="s">
        <v>86</v>
      </c>
    </row>
    <row r="207" spans="1:31" x14ac:dyDescent="0.3">
      <c r="A207" t="s">
        <v>1308</v>
      </c>
      <c r="B207" t="s">
        <v>1309</v>
      </c>
      <c r="C207" s="1" t="str">
        <f t="shared" si="36"/>
        <v>21:0541</v>
      </c>
      <c r="D207" s="1" t="str">
        <f t="shared" si="33"/>
        <v>21:0086</v>
      </c>
      <c r="E207" t="s">
        <v>1310</v>
      </c>
      <c r="F207" t="s">
        <v>1311</v>
      </c>
      <c r="H207">
        <v>54.9056353</v>
      </c>
      <c r="I207">
        <v>-100.4073132</v>
      </c>
      <c r="J207" s="1" t="str">
        <f t="shared" si="34"/>
        <v>NGR lake sediment grab sample</v>
      </c>
      <c r="K207" s="1" t="str">
        <f t="shared" si="35"/>
        <v>&lt;177 micron (NGR)</v>
      </c>
      <c r="L207">
        <v>11</v>
      </c>
      <c r="M207" t="s">
        <v>119</v>
      </c>
      <c r="N207">
        <v>206</v>
      </c>
      <c r="O207" t="s">
        <v>326</v>
      </c>
      <c r="P207" t="s">
        <v>179</v>
      </c>
      <c r="Q207" t="s">
        <v>64</v>
      </c>
      <c r="R207" t="s">
        <v>166</v>
      </c>
      <c r="S207" t="s">
        <v>58</v>
      </c>
      <c r="T207" t="s">
        <v>132</v>
      </c>
      <c r="U207" t="s">
        <v>336</v>
      </c>
      <c r="V207" t="s">
        <v>1116</v>
      </c>
      <c r="W207" t="s">
        <v>40</v>
      </c>
      <c r="X207" t="s">
        <v>126</v>
      </c>
      <c r="Y207" t="s">
        <v>152</v>
      </c>
      <c r="Z207" t="s">
        <v>93</v>
      </c>
      <c r="AA207" t="s">
        <v>93</v>
      </c>
      <c r="AB207" t="s">
        <v>95</v>
      </c>
      <c r="AC207" t="s">
        <v>42</v>
      </c>
      <c r="AD207" t="s">
        <v>264</v>
      </c>
      <c r="AE207" t="s">
        <v>70</v>
      </c>
    </row>
    <row r="208" spans="1:31" x14ac:dyDescent="0.3">
      <c r="A208" t="s">
        <v>1312</v>
      </c>
      <c r="B208" t="s">
        <v>1313</v>
      </c>
      <c r="C208" s="1" t="str">
        <f t="shared" si="36"/>
        <v>21:0541</v>
      </c>
      <c r="D208" s="1" t="str">
        <f>HYPERLINK("http://geochem.nrcan.gc.ca/cdogs/content/svy/svy_e.htm", "")</f>
        <v/>
      </c>
      <c r="G208" s="1" t="str">
        <f>HYPERLINK("http://geochem.nrcan.gc.ca/cdogs/content/cr_/cr_00055_e.htm", "55")</f>
        <v>55</v>
      </c>
      <c r="J208" t="s">
        <v>277</v>
      </c>
      <c r="K208" t="s">
        <v>278</v>
      </c>
      <c r="L208">
        <v>11</v>
      </c>
      <c r="M208" t="s">
        <v>279</v>
      </c>
      <c r="N208">
        <v>207</v>
      </c>
      <c r="O208" t="s">
        <v>57</v>
      </c>
      <c r="P208" t="s">
        <v>180</v>
      </c>
      <c r="Q208" t="s">
        <v>121</v>
      </c>
      <c r="R208" t="s">
        <v>60</v>
      </c>
      <c r="S208" t="s">
        <v>189</v>
      </c>
      <c r="T208" t="s">
        <v>132</v>
      </c>
      <c r="U208" t="s">
        <v>457</v>
      </c>
      <c r="V208" t="s">
        <v>1132</v>
      </c>
      <c r="W208" t="s">
        <v>40</v>
      </c>
      <c r="X208" t="s">
        <v>192</v>
      </c>
      <c r="Y208" t="s">
        <v>121</v>
      </c>
      <c r="Z208" t="s">
        <v>326</v>
      </c>
      <c r="AA208" t="s">
        <v>170</v>
      </c>
      <c r="AB208" t="s">
        <v>623</v>
      </c>
      <c r="AC208" t="s">
        <v>554</v>
      </c>
      <c r="AD208" t="s">
        <v>264</v>
      </c>
      <c r="AE208" t="s">
        <v>80</v>
      </c>
    </row>
    <row r="209" spans="1:31" x14ac:dyDescent="0.3">
      <c r="A209" t="s">
        <v>1314</v>
      </c>
      <c r="B209" t="s">
        <v>1315</v>
      </c>
      <c r="C209" s="1" t="str">
        <f t="shared" si="36"/>
        <v>21:0541</v>
      </c>
      <c r="D209" s="1" t="str">
        <f t="shared" ref="D209:D236" si="37">HYPERLINK("http://geochem.nrcan.gc.ca/cdogs/content/svy/svy210086_e.htm", "21:0086")</f>
        <v>21:0086</v>
      </c>
      <c r="E209" t="s">
        <v>1316</v>
      </c>
      <c r="F209" t="s">
        <v>1317</v>
      </c>
      <c r="H209">
        <v>54.8594407</v>
      </c>
      <c r="I209">
        <v>-100.3564456</v>
      </c>
      <c r="J209" s="1" t="str">
        <f t="shared" ref="J209:J236" si="38">HYPERLINK("http://geochem.nrcan.gc.ca/cdogs/content/kwd/kwd020027_e.htm", "NGR lake sediment grab sample")</f>
        <v>NGR lake sediment grab sample</v>
      </c>
      <c r="K209" s="1" t="str">
        <f t="shared" ref="K209:K236" si="39">HYPERLINK("http://geochem.nrcan.gc.ca/cdogs/content/kwd/kwd080006_e.htm", "&lt;177 micron (NGR)")</f>
        <v>&lt;177 micron (NGR)</v>
      </c>
      <c r="L209">
        <v>11</v>
      </c>
      <c r="M209" t="s">
        <v>137</v>
      </c>
      <c r="N209">
        <v>208</v>
      </c>
      <c r="O209" t="s">
        <v>336</v>
      </c>
      <c r="P209" t="s">
        <v>37</v>
      </c>
      <c r="Q209" t="s">
        <v>107</v>
      </c>
      <c r="R209" t="s">
        <v>202</v>
      </c>
      <c r="S209" t="s">
        <v>180</v>
      </c>
      <c r="T209" t="s">
        <v>132</v>
      </c>
      <c r="U209" t="s">
        <v>854</v>
      </c>
      <c r="V209" t="s">
        <v>62</v>
      </c>
      <c r="W209" t="s">
        <v>40</v>
      </c>
      <c r="X209" t="s">
        <v>1072</v>
      </c>
      <c r="Y209" t="s">
        <v>152</v>
      </c>
      <c r="Z209" t="s">
        <v>81</v>
      </c>
      <c r="AA209" t="s">
        <v>190</v>
      </c>
      <c r="AB209" t="s">
        <v>1318</v>
      </c>
      <c r="AC209" t="s">
        <v>742</v>
      </c>
      <c r="AD209" t="s">
        <v>69</v>
      </c>
      <c r="AE209" t="s">
        <v>591</v>
      </c>
    </row>
    <row r="210" spans="1:31" x14ac:dyDescent="0.3">
      <c r="A210" t="s">
        <v>1319</v>
      </c>
      <c r="B210" t="s">
        <v>1320</v>
      </c>
      <c r="C210" s="1" t="str">
        <f t="shared" si="36"/>
        <v>21:0541</v>
      </c>
      <c r="D210" s="1" t="str">
        <f t="shared" si="37"/>
        <v>21:0086</v>
      </c>
      <c r="E210" t="s">
        <v>1321</v>
      </c>
      <c r="F210" t="s">
        <v>1322</v>
      </c>
      <c r="H210">
        <v>54.817182299999999</v>
      </c>
      <c r="I210">
        <v>-100.36586440000001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11</v>
      </c>
      <c r="M210" t="s">
        <v>151</v>
      </c>
      <c r="N210">
        <v>209</v>
      </c>
      <c r="O210" t="s">
        <v>678</v>
      </c>
      <c r="P210" t="s">
        <v>77</v>
      </c>
      <c r="Q210" t="s">
        <v>45</v>
      </c>
      <c r="R210" t="s">
        <v>122</v>
      </c>
      <c r="S210" t="s">
        <v>179</v>
      </c>
      <c r="T210" t="s">
        <v>40</v>
      </c>
      <c r="U210" t="s">
        <v>1323</v>
      </c>
      <c r="V210" t="s">
        <v>218</v>
      </c>
      <c r="W210" t="s">
        <v>110</v>
      </c>
      <c r="X210" t="s">
        <v>591</v>
      </c>
      <c r="Y210" t="s">
        <v>45</v>
      </c>
      <c r="Z210" t="s">
        <v>144</v>
      </c>
      <c r="AA210" t="s">
        <v>853</v>
      </c>
      <c r="AB210" t="s">
        <v>1324</v>
      </c>
      <c r="AC210" t="s">
        <v>130</v>
      </c>
      <c r="AD210" t="s">
        <v>124</v>
      </c>
      <c r="AE210" t="s">
        <v>80</v>
      </c>
    </row>
    <row r="211" spans="1:31" x14ac:dyDescent="0.3">
      <c r="A211" t="s">
        <v>1325</v>
      </c>
      <c r="B211" t="s">
        <v>1326</v>
      </c>
      <c r="C211" s="1" t="str">
        <f t="shared" si="36"/>
        <v>21:0541</v>
      </c>
      <c r="D211" s="1" t="str">
        <f t="shared" si="37"/>
        <v>21:0086</v>
      </c>
      <c r="E211" t="s">
        <v>1327</v>
      </c>
      <c r="F211" t="s">
        <v>1328</v>
      </c>
      <c r="H211">
        <v>54.828435900000002</v>
      </c>
      <c r="I211">
        <v>-100.3086431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11</v>
      </c>
      <c r="M211" t="s">
        <v>162</v>
      </c>
      <c r="N211">
        <v>210</v>
      </c>
      <c r="O211" t="s">
        <v>318</v>
      </c>
      <c r="P211" t="s">
        <v>326</v>
      </c>
      <c r="Q211" t="s">
        <v>121</v>
      </c>
      <c r="R211" t="s">
        <v>259</v>
      </c>
      <c r="S211" t="s">
        <v>92</v>
      </c>
      <c r="T211" t="s">
        <v>132</v>
      </c>
      <c r="U211" t="s">
        <v>1166</v>
      </c>
      <c r="V211" t="s">
        <v>261</v>
      </c>
      <c r="W211" t="s">
        <v>43</v>
      </c>
      <c r="X211" t="s">
        <v>109</v>
      </c>
      <c r="Y211" t="s">
        <v>64</v>
      </c>
      <c r="Z211" t="s">
        <v>46</v>
      </c>
      <c r="AA211" t="s">
        <v>59</v>
      </c>
      <c r="AB211" t="s">
        <v>859</v>
      </c>
      <c r="AC211" t="s">
        <v>1329</v>
      </c>
      <c r="AD211" t="s">
        <v>131</v>
      </c>
      <c r="AE211" t="s">
        <v>86</v>
      </c>
    </row>
    <row r="212" spans="1:31" x14ac:dyDescent="0.3">
      <c r="A212" t="s">
        <v>1330</v>
      </c>
      <c r="B212" t="s">
        <v>1331</v>
      </c>
      <c r="C212" s="1" t="str">
        <f t="shared" si="36"/>
        <v>21:0541</v>
      </c>
      <c r="D212" s="1" t="str">
        <f t="shared" si="37"/>
        <v>21:0086</v>
      </c>
      <c r="E212" t="s">
        <v>1332</v>
      </c>
      <c r="F212" t="s">
        <v>1333</v>
      </c>
      <c r="H212">
        <v>54.847689899999999</v>
      </c>
      <c r="I212">
        <v>-100.290808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11</v>
      </c>
      <c r="M212" t="s">
        <v>177</v>
      </c>
      <c r="N212">
        <v>211</v>
      </c>
      <c r="O212" t="s">
        <v>270</v>
      </c>
      <c r="P212" t="s">
        <v>326</v>
      </c>
      <c r="Q212" t="s">
        <v>45</v>
      </c>
      <c r="R212" t="s">
        <v>180</v>
      </c>
      <c r="S212" t="s">
        <v>141</v>
      </c>
      <c r="T212" t="s">
        <v>40</v>
      </c>
      <c r="U212" t="s">
        <v>207</v>
      </c>
      <c r="V212" t="s">
        <v>204</v>
      </c>
      <c r="W212" t="s">
        <v>132</v>
      </c>
      <c r="X212" t="s">
        <v>309</v>
      </c>
      <c r="Y212" t="s">
        <v>45</v>
      </c>
      <c r="Z212" t="s">
        <v>281</v>
      </c>
      <c r="AA212" t="s">
        <v>76</v>
      </c>
      <c r="AB212" t="s">
        <v>834</v>
      </c>
      <c r="AC212" t="s">
        <v>811</v>
      </c>
      <c r="AD212" t="s">
        <v>178</v>
      </c>
      <c r="AE212" t="s">
        <v>132</v>
      </c>
    </row>
    <row r="213" spans="1:31" x14ac:dyDescent="0.3">
      <c r="A213" t="s">
        <v>1334</v>
      </c>
      <c r="B213" t="s">
        <v>1335</v>
      </c>
      <c r="C213" s="1" t="str">
        <f t="shared" si="36"/>
        <v>21:0541</v>
      </c>
      <c r="D213" s="1" t="str">
        <f t="shared" si="37"/>
        <v>21:0086</v>
      </c>
      <c r="E213" t="s">
        <v>1336</v>
      </c>
      <c r="F213" t="s">
        <v>1337</v>
      </c>
      <c r="H213">
        <v>54.858607900000003</v>
      </c>
      <c r="I213">
        <v>-100.3078101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11</v>
      </c>
      <c r="M213" t="s">
        <v>187</v>
      </c>
      <c r="N213">
        <v>212</v>
      </c>
      <c r="O213" t="s">
        <v>339</v>
      </c>
      <c r="P213" t="s">
        <v>122</v>
      </c>
      <c r="Q213" t="s">
        <v>45</v>
      </c>
      <c r="R213" t="s">
        <v>44</v>
      </c>
      <c r="S213" t="s">
        <v>58</v>
      </c>
      <c r="T213" t="s">
        <v>40</v>
      </c>
      <c r="U213" t="s">
        <v>407</v>
      </c>
      <c r="V213" t="s">
        <v>1338</v>
      </c>
      <c r="W213" t="s">
        <v>43</v>
      </c>
      <c r="X213" t="s">
        <v>309</v>
      </c>
      <c r="Y213" t="s">
        <v>45</v>
      </c>
      <c r="Z213" t="s">
        <v>205</v>
      </c>
      <c r="AA213" t="s">
        <v>66</v>
      </c>
      <c r="AB213" t="s">
        <v>1339</v>
      </c>
      <c r="AC213" t="s">
        <v>742</v>
      </c>
      <c r="AD213" t="s">
        <v>336</v>
      </c>
      <c r="AE213" t="s">
        <v>40</v>
      </c>
    </row>
    <row r="214" spans="1:31" x14ac:dyDescent="0.3">
      <c r="A214" t="s">
        <v>1340</v>
      </c>
      <c r="B214" t="s">
        <v>1341</v>
      </c>
      <c r="C214" s="1" t="str">
        <f t="shared" si="36"/>
        <v>21:0541</v>
      </c>
      <c r="D214" s="1" t="str">
        <f t="shared" si="37"/>
        <v>21:0086</v>
      </c>
      <c r="E214" t="s">
        <v>1342</v>
      </c>
      <c r="F214" t="s">
        <v>1343</v>
      </c>
      <c r="H214">
        <v>54.892023999999999</v>
      </c>
      <c r="I214">
        <v>-100.27056380000001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11</v>
      </c>
      <c r="M214" t="s">
        <v>200</v>
      </c>
      <c r="N214">
        <v>213</v>
      </c>
      <c r="O214" t="s">
        <v>339</v>
      </c>
      <c r="P214" t="s">
        <v>180</v>
      </c>
      <c r="Q214" t="s">
        <v>45</v>
      </c>
      <c r="R214" t="s">
        <v>180</v>
      </c>
      <c r="S214" t="s">
        <v>179</v>
      </c>
      <c r="T214" t="s">
        <v>40</v>
      </c>
      <c r="U214" t="s">
        <v>733</v>
      </c>
      <c r="V214" t="s">
        <v>110</v>
      </c>
      <c r="W214" t="s">
        <v>43</v>
      </c>
      <c r="X214" t="s">
        <v>309</v>
      </c>
      <c r="Y214" t="s">
        <v>45</v>
      </c>
      <c r="Z214" t="s">
        <v>205</v>
      </c>
      <c r="AA214" t="s">
        <v>65</v>
      </c>
      <c r="AB214" t="s">
        <v>1344</v>
      </c>
      <c r="AC214" t="s">
        <v>45</v>
      </c>
      <c r="AD214" t="s">
        <v>193</v>
      </c>
      <c r="AE214" t="s">
        <v>40</v>
      </c>
    </row>
    <row r="215" spans="1:31" x14ac:dyDescent="0.3">
      <c r="A215" t="s">
        <v>1345</v>
      </c>
      <c r="B215" t="s">
        <v>1346</v>
      </c>
      <c r="C215" s="1" t="str">
        <f t="shared" si="36"/>
        <v>21:0541</v>
      </c>
      <c r="D215" s="1" t="str">
        <f t="shared" si="37"/>
        <v>21:0086</v>
      </c>
      <c r="E215" t="s">
        <v>1347</v>
      </c>
      <c r="F215" t="s">
        <v>1348</v>
      </c>
      <c r="H215">
        <v>54.879657999999999</v>
      </c>
      <c r="I215">
        <v>-100.2452828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212</v>
      </c>
      <c r="N215">
        <v>214</v>
      </c>
      <c r="O215" t="s">
        <v>339</v>
      </c>
      <c r="P215" t="s">
        <v>97</v>
      </c>
      <c r="Q215" t="s">
        <v>166</v>
      </c>
      <c r="R215" t="s">
        <v>262</v>
      </c>
      <c r="S215" t="s">
        <v>289</v>
      </c>
      <c r="T215" t="s">
        <v>40</v>
      </c>
      <c r="U215" t="s">
        <v>411</v>
      </c>
      <c r="V215" t="s">
        <v>782</v>
      </c>
      <c r="W215" t="s">
        <v>40</v>
      </c>
      <c r="X215" t="s">
        <v>109</v>
      </c>
      <c r="Y215" t="s">
        <v>64</v>
      </c>
      <c r="Z215" t="s">
        <v>352</v>
      </c>
      <c r="AA215" t="s">
        <v>626</v>
      </c>
      <c r="AB215" t="s">
        <v>1349</v>
      </c>
      <c r="AC215" t="s">
        <v>126</v>
      </c>
      <c r="AD215" t="s">
        <v>1350</v>
      </c>
      <c r="AE215" t="s">
        <v>86</v>
      </c>
    </row>
    <row r="216" spans="1:31" x14ac:dyDescent="0.3">
      <c r="A216" t="s">
        <v>1351</v>
      </c>
      <c r="B216" t="s">
        <v>1352</v>
      </c>
      <c r="C216" s="1" t="str">
        <f t="shared" si="36"/>
        <v>21:0541</v>
      </c>
      <c r="D216" s="1" t="str">
        <f t="shared" si="37"/>
        <v>21:0086</v>
      </c>
      <c r="E216" t="s">
        <v>1353</v>
      </c>
      <c r="F216" t="s">
        <v>1354</v>
      </c>
      <c r="H216">
        <v>54.887836100000001</v>
      </c>
      <c r="I216">
        <v>-100.2015849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223</v>
      </c>
      <c r="N216">
        <v>215</v>
      </c>
      <c r="O216" t="s">
        <v>521</v>
      </c>
      <c r="P216" t="s">
        <v>202</v>
      </c>
      <c r="Q216" t="s">
        <v>44</v>
      </c>
      <c r="R216" t="s">
        <v>714</v>
      </c>
      <c r="S216" t="s">
        <v>281</v>
      </c>
      <c r="T216" t="s">
        <v>40</v>
      </c>
      <c r="U216" t="s">
        <v>776</v>
      </c>
      <c r="V216" t="s">
        <v>782</v>
      </c>
      <c r="W216" t="s">
        <v>40</v>
      </c>
      <c r="X216" t="s">
        <v>109</v>
      </c>
      <c r="Y216" t="s">
        <v>64</v>
      </c>
      <c r="Z216" t="s">
        <v>352</v>
      </c>
      <c r="AA216" t="s">
        <v>334</v>
      </c>
      <c r="AB216" t="s">
        <v>1355</v>
      </c>
      <c r="AC216" t="s">
        <v>49</v>
      </c>
      <c r="AD216" t="s">
        <v>1356</v>
      </c>
      <c r="AE216" t="s">
        <v>86</v>
      </c>
    </row>
    <row r="217" spans="1:31" x14ac:dyDescent="0.3">
      <c r="A217" t="s">
        <v>1357</v>
      </c>
      <c r="B217" t="s">
        <v>1358</v>
      </c>
      <c r="C217" s="1" t="str">
        <f t="shared" si="36"/>
        <v>21:0541</v>
      </c>
      <c r="D217" s="1" t="str">
        <f t="shared" si="37"/>
        <v>21:0086</v>
      </c>
      <c r="E217" t="s">
        <v>1359</v>
      </c>
      <c r="F217" t="s">
        <v>1360</v>
      </c>
      <c r="H217">
        <v>54.832533499999997</v>
      </c>
      <c r="I217">
        <v>-100.155496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234</v>
      </c>
      <c r="N217">
        <v>216</v>
      </c>
      <c r="O217" t="s">
        <v>339</v>
      </c>
      <c r="P217" t="s">
        <v>225</v>
      </c>
      <c r="Q217" t="s">
        <v>152</v>
      </c>
      <c r="R217" t="s">
        <v>236</v>
      </c>
      <c r="S217" t="s">
        <v>166</v>
      </c>
      <c r="T217" t="s">
        <v>40</v>
      </c>
      <c r="U217" t="s">
        <v>388</v>
      </c>
      <c r="V217" t="s">
        <v>110</v>
      </c>
      <c r="W217" t="s">
        <v>110</v>
      </c>
      <c r="X217" t="s">
        <v>107</v>
      </c>
      <c r="Y217" t="s">
        <v>64</v>
      </c>
      <c r="Z217" t="s">
        <v>93</v>
      </c>
      <c r="AA217" t="s">
        <v>853</v>
      </c>
      <c r="AB217" t="s">
        <v>922</v>
      </c>
      <c r="AC217" t="s">
        <v>273</v>
      </c>
      <c r="AD217" t="s">
        <v>124</v>
      </c>
      <c r="AE217" t="s">
        <v>45</v>
      </c>
    </row>
    <row r="218" spans="1:31" x14ac:dyDescent="0.3">
      <c r="A218" t="s">
        <v>1361</v>
      </c>
      <c r="B218" t="s">
        <v>1362</v>
      </c>
      <c r="C218" s="1" t="str">
        <f t="shared" si="36"/>
        <v>21:0541</v>
      </c>
      <c r="D218" s="1" t="str">
        <f t="shared" si="37"/>
        <v>21:0086</v>
      </c>
      <c r="E218" t="s">
        <v>1363</v>
      </c>
      <c r="F218" t="s">
        <v>1364</v>
      </c>
      <c r="H218">
        <v>54.768235099999998</v>
      </c>
      <c r="I218">
        <v>-100.17438780000001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243</v>
      </c>
      <c r="N218">
        <v>217</v>
      </c>
      <c r="O218" t="s">
        <v>75</v>
      </c>
      <c r="P218" t="s">
        <v>44</v>
      </c>
      <c r="Q218" t="s">
        <v>152</v>
      </c>
      <c r="R218" t="s">
        <v>38</v>
      </c>
      <c r="S218" t="s">
        <v>58</v>
      </c>
      <c r="T218" t="s">
        <v>40</v>
      </c>
      <c r="U218" t="s">
        <v>1365</v>
      </c>
      <c r="V218" t="s">
        <v>1366</v>
      </c>
      <c r="W218" t="s">
        <v>132</v>
      </c>
      <c r="X218" t="s">
        <v>597</v>
      </c>
      <c r="Y218" t="s">
        <v>45</v>
      </c>
      <c r="Z218" t="s">
        <v>92</v>
      </c>
      <c r="AA218" t="s">
        <v>76</v>
      </c>
      <c r="AB218" t="s">
        <v>1367</v>
      </c>
      <c r="AC218" t="s">
        <v>86</v>
      </c>
      <c r="AD218" t="s">
        <v>178</v>
      </c>
      <c r="AE218" t="s">
        <v>125</v>
      </c>
    </row>
    <row r="219" spans="1:31" x14ac:dyDescent="0.3">
      <c r="A219" t="s">
        <v>1368</v>
      </c>
      <c r="B219" t="s">
        <v>1369</v>
      </c>
      <c r="C219" s="1" t="str">
        <f t="shared" si="36"/>
        <v>21:0541</v>
      </c>
      <c r="D219" s="1" t="str">
        <f t="shared" si="37"/>
        <v>21:0086</v>
      </c>
      <c r="E219" t="s">
        <v>1370</v>
      </c>
      <c r="F219" t="s">
        <v>1371</v>
      </c>
      <c r="H219">
        <v>54.752013099999999</v>
      </c>
      <c r="I219">
        <v>-100.1687295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251</v>
      </c>
      <c r="N219">
        <v>218</v>
      </c>
      <c r="O219" t="s">
        <v>142</v>
      </c>
      <c r="P219" t="s">
        <v>60</v>
      </c>
      <c r="Q219" t="s">
        <v>123</v>
      </c>
      <c r="R219" t="s">
        <v>205</v>
      </c>
      <c r="S219" t="s">
        <v>107</v>
      </c>
      <c r="T219" t="s">
        <v>40</v>
      </c>
      <c r="U219" t="s">
        <v>131</v>
      </c>
      <c r="V219" t="s">
        <v>1132</v>
      </c>
      <c r="W219" t="s">
        <v>132</v>
      </c>
      <c r="X219" t="s">
        <v>605</v>
      </c>
      <c r="Y219" t="s">
        <v>45</v>
      </c>
      <c r="Z219" t="s">
        <v>144</v>
      </c>
      <c r="AA219" t="s">
        <v>155</v>
      </c>
      <c r="AB219" t="s">
        <v>1372</v>
      </c>
      <c r="AC219" t="s">
        <v>591</v>
      </c>
      <c r="AD219" t="s">
        <v>388</v>
      </c>
      <c r="AE219" t="s">
        <v>273</v>
      </c>
    </row>
    <row r="220" spans="1:31" x14ac:dyDescent="0.3">
      <c r="A220" t="s">
        <v>1373</v>
      </c>
      <c r="B220" t="s">
        <v>1374</v>
      </c>
      <c r="C220" s="1" t="str">
        <f t="shared" si="36"/>
        <v>21:0541</v>
      </c>
      <c r="D220" s="1" t="str">
        <f t="shared" si="37"/>
        <v>21:0086</v>
      </c>
      <c r="E220" t="s">
        <v>1375</v>
      </c>
      <c r="F220" t="s">
        <v>1376</v>
      </c>
      <c r="H220">
        <v>54.729962499999999</v>
      </c>
      <c r="I220">
        <v>-100.1885796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258</v>
      </c>
      <c r="N220">
        <v>219</v>
      </c>
      <c r="O220" t="s">
        <v>339</v>
      </c>
      <c r="P220" t="s">
        <v>60</v>
      </c>
      <c r="Q220" t="s">
        <v>123</v>
      </c>
      <c r="R220" t="s">
        <v>205</v>
      </c>
      <c r="S220" t="s">
        <v>107</v>
      </c>
      <c r="T220" t="s">
        <v>40</v>
      </c>
      <c r="U220" t="s">
        <v>1377</v>
      </c>
      <c r="V220" t="s">
        <v>1132</v>
      </c>
      <c r="W220" t="s">
        <v>132</v>
      </c>
      <c r="X220" t="s">
        <v>597</v>
      </c>
      <c r="Y220" t="s">
        <v>45</v>
      </c>
      <c r="Z220" t="s">
        <v>205</v>
      </c>
      <c r="AA220" t="s">
        <v>473</v>
      </c>
      <c r="AB220" t="s">
        <v>1138</v>
      </c>
      <c r="AC220" t="s">
        <v>261</v>
      </c>
      <c r="AD220" t="s">
        <v>336</v>
      </c>
      <c r="AE220" t="s">
        <v>125</v>
      </c>
    </row>
    <row r="221" spans="1:31" x14ac:dyDescent="0.3">
      <c r="A221" t="s">
        <v>1378</v>
      </c>
      <c r="B221" t="s">
        <v>1379</v>
      </c>
      <c r="C221" s="1" t="str">
        <f t="shared" si="36"/>
        <v>21:0541</v>
      </c>
      <c r="D221" s="1" t="str">
        <f t="shared" si="37"/>
        <v>21:0086</v>
      </c>
      <c r="E221" t="s">
        <v>1380</v>
      </c>
      <c r="F221" t="s">
        <v>1381</v>
      </c>
      <c r="H221">
        <v>54.7189786</v>
      </c>
      <c r="I221">
        <v>-100.148591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269</v>
      </c>
      <c r="N221">
        <v>220</v>
      </c>
      <c r="O221" t="s">
        <v>1382</v>
      </c>
      <c r="P221" t="s">
        <v>304</v>
      </c>
      <c r="Q221" t="s">
        <v>45</v>
      </c>
      <c r="R221" t="s">
        <v>44</v>
      </c>
      <c r="S221" t="s">
        <v>189</v>
      </c>
      <c r="T221" t="s">
        <v>40</v>
      </c>
      <c r="U221" t="s">
        <v>318</v>
      </c>
      <c r="V221" t="s">
        <v>1200</v>
      </c>
      <c r="W221" t="s">
        <v>132</v>
      </c>
      <c r="X221" t="s">
        <v>309</v>
      </c>
      <c r="Y221" t="s">
        <v>45</v>
      </c>
      <c r="Z221" t="s">
        <v>179</v>
      </c>
      <c r="AA221" t="s">
        <v>66</v>
      </c>
      <c r="AB221" t="s">
        <v>1383</v>
      </c>
      <c r="AC221" t="s">
        <v>99</v>
      </c>
      <c r="AD221" t="s">
        <v>508</v>
      </c>
      <c r="AE221" t="s">
        <v>132</v>
      </c>
    </row>
    <row r="222" spans="1:31" x14ac:dyDescent="0.3">
      <c r="A222" t="s">
        <v>1384</v>
      </c>
      <c r="B222" t="s">
        <v>1385</v>
      </c>
      <c r="C222" s="1" t="str">
        <f t="shared" si="36"/>
        <v>21:0541</v>
      </c>
      <c r="D222" s="1" t="str">
        <f t="shared" si="37"/>
        <v>21:0086</v>
      </c>
      <c r="E222" t="s">
        <v>1386</v>
      </c>
      <c r="F222" t="s">
        <v>1387</v>
      </c>
      <c r="H222">
        <v>54.687767399999998</v>
      </c>
      <c r="I222">
        <v>-100.1727188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35</v>
      </c>
      <c r="N222">
        <v>221</v>
      </c>
      <c r="O222" t="s">
        <v>339</v>
      </c>
      <c r="P222" t="s">
        <v>166</v>
      </c>
      <c r="Q222" t="s">
        <v>152</v>
      </c>
      <c r="R222" t="s">
        <v>93</v>
      </c>
      <c r="S222" t="s">
        <v>107</v>
      </c>
      <c r="T222" t="s">
        <v>40</v>
      </c>
      <c r="U222" t="s">
        <v>1388</v>
      </c>
      <c r="V222" t="s">
        <v>1122</v>
      </c>
      <c r="W222" t="s">
        <v>110</v>
      </c>
      <c r="X222" t="s">
        <v>126</v>
      </c>
      <c r="Y222" t="s">
        <v>45</v>
      </c>
      <c r="Z222" t="s">
        <v>93</v>
      </c>
      <c r="AA222" t="s">
        <v>155</v>
      </c>
      <c r="AB222" t="s">
        <v>1389</v>
      </c>
      <c r="AC222" t="s">
        <v>43</v>
      </c>
      <c r="AD222" t="s">
        <v>75</v>
      </c>
      <c r="AE222" t="s">
        <v>40</v>
      </c>
    </row>
    <row r="223" spans="1:31" x14ac:dyDescent="0.3">
      <c r="A223" t="s">
        <v>1390</v>
      </c>
      <c r="B223" t="s">
        <v>1391</v>
      </c>
      <c r="C223" s="1" t="str">
        <f t="shared" si="36"/>
        <v>21:0541</v>
      </c>
      <c r="D223" s="1" t="str">
        <f t="shared" si="37"/>
        <v>21:0086</v>
      </c>
      <c r="E223" t="s">
        <v>1386</v>
      </c>
      <c r="F223" t="s">
        <v>1392</v>
      </c>
      <c r="H223">
        <v>54.687767399999998</v>
      </c>
      <c r="I223">
        <v>-100.1727188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90</v>
      </c>
      <c r="N223">
        <v>222</v>
      </c>
      <c r="O223" t="s">
        <v>142</v>
      </c>
      <c r="P223" t="s">
        <v>166</v>
      </c>
      <c r="Q223" t="s">
        <v>152</v>
      </c>
      <c r="R223" t="s">
        <v>93</v>
      </c>
      <c r="S223" t="s">
        <v>179</v>
      </c>
      <c r="T223" t="s">
        <v>40</v>
      </c>
      <c r="U223" t="s">
        <v>446</v>
      </c>
      <c r="V223" t="s">
        <v>865</v>
      </c>
      <c r="W223" t="s">
        <v>132</v>
      </c>
      <c r="X223" t="s">
        <v>598</v>
      </c>
      <c r="Y223" t="s">
        <v>64</v>
      </c>
      <c r="Z223" t="s">
        <v>93</v>
      </c>
      <c r="AA223" t="s">
        <v>66</v>
      </c>
      <c r="AB223" t="s">
        <v>502</v>
      </c>
      <c r="AC223" t="s">
        <v>325</v>
      </c>
      <c r="AD223" t="s">
        <v>75</v>
      </c>
      <c r="AE223" t="s">
        <v>40</v>
      </c>
    </row>
    <row r="224" spans="1:31" x14ac:dyDescent="0.3">
      <c r="A224" t="s">
        <v>1393</v>
      </c>
      <c r="B224" t="s">
        <v>1394</v>
      </c>
      <c r="C224" s="1" t="str">
        <f t="shared" si="36"/>
        <v>21:0541</v>
      </c>
      <c r="D224" s="1" t="str">
        <f t="shared" si="37"/>
        <v>21:0086</v>
      </c>
      <c r="E224" t="s">
        <v>1386</v>
      </c>
      <c r="F224" t="s">
        <v>1395</v>
      </c>
      <c r="H224">
        <v>54.687767399999998</v>
      </c>
      <c r="I224">
        <v>-100.1727188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74</v>
      </c>
      <c r="N224">
        <v>223</v>
      </c>
      <c r="O224" t="s">
        <v>339</v>
      </c>
      <c r="P224" t="s">
        <v>166</v>
      </c>
      <c r="Q224" t="s">
        <v>121</v>
      </c>
      <c r="R224" t="s">
        <v>60</v>
      </c>
      <c r="S224" t="s">
        <v>107</v>
      </c>
      <c r="T224" t="s">
        <v>40</v>
      </c>
      <c r="U224" t="s">
        <v>1365</v>
      </c>
      <c r="V224" t="s">
        <v>1122</v>
      </c>
      <c r="W224" t="s">
        <v>43</v>
      </c>
      <c r="X224" t="s">
        <v>109</v>
      </c>
      <c r="Y224" t="s">
        <v>64</v>
      </c>
      <c r="Z224" t="s">
        <v>93</v>
      </c>
      <c r="AA224" t="s">
        <v>853</v>
      </c>
      <c r="AB224" t="s">
        <v>864</v>
      </c>
      <c r="AC224" t="s">
        <v>125</v>
      </c>
      <c r="AD224" t="s">
        <v>235</v>
      </c>
      <c r="AE224" t="s">
        <v>40</v>
      </c>
    </row>
    <row r="225" spans="1:31" x14ac:dyDescent="0.3">
      <c r="A225" t="s">
        <v>1396</v>
      </c>
      <c r="B225" t="s">
        <v>1397</v>
      </c>
      <c r="C225" s="1" t="str">
        <f t="shared" si="36"/>
        <v>21:0541</v>
      </c>
      <c r="D225" s="1" t="str">
        <f t="shared" si="37"/>
        <v>21:0086</v>
      </c>
      <c r="E225" t="s">
        <v>1398</v>
      </c>
      <c r="F225" t="s">
        <v>1399</v>
      </c>
      <c r="H225">
        <v>54.680065800000001</v>
      </c>
      <c r="I225">
        <v>-100.14253050000001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55</v>
      </c>
      <c r="N225">
        <v>224</v>
      </c>
      <c r="O225" t="s">
        <v>124</v>
      </c>
      <c r="P225" t="s">
        <v>82</v>
      </c>
      <c r="Q225" t="s">
        <v>166</v>
      </c>
      <c r="R225" t="s">
        <v>37</v>
      </c>
      <c r="S225" t="s">
        <v>180</v>
      </c>
      <c r="T225" t="s">
        <v>132</v>
      </c>
      <c r="U225" t="s">
        <v>631</v>
      </c>
      <c r="V225" t="s">
        <v>253</v>
      </c>
      <c r="W225" t="s">
        <v>40</v>
      </c>
      <c r="X225" t="s">
        <v>442</v>
      </c>
      <c r="Y225" t="s">
        <v>45</v>
      </c>
      <c r="Z225" t="s">
        <v>46</v>
      </c>
      <c r="AA225" t="s">
        <v>66</v>
      </c>
      <c r="AB225" t="s">
        <v>971</v>
      </c>
      <c r="AC225" t="s">
        <v>253</v>
      </c>
      <c r="AD225" t="s">
        <v>1400</v>
      </c>
      <c r="AE225" t="s">
        <v>132</v>
      </c>
    </row>
    <row r="226" spans="1:31" x14ac:dyDescent="0.3">
      <c r="A226" t="s">
        <v>1401</v>
      </c>
      <c r="B226" t="s">
        <v>1402</v>
      </c>
      <c r="C226" s="1" t="str">
        <f t="shared" si="36"/>
        <v>21:0541</v>
      </c>
      <c r="D226" s="1" t="str">
        <f t="shared" si="37"/>
        <v>21:0086</v>
      </c>
      <c r="E226" t="s">
        <v>1403</v>
      </c>
      <c r="F226" t="s">
        <v>1404</v>
      </c>
      <c r="H226">
        <v>54.618748799999999</v>
      </c>
      <c r="I226">
        <v>-100.2005032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104</v>
      </c>
      <c r="N226">
        <v>225</v>
      </c>
      <c r="O226" t="s">
        <v>75</v>
      </c>
      <c r="P226" t="s">
        <v>259</v>
      </c>
      <c r="Q226" t="s">
        <v>179</v>
      </c>
      <c r="R226" t="s">
        <v>165</v>
      </c>
      <c r="S226" t="s">
        <v>38</v>
      </c>
      <c r="T226" t="s">
        <v>43</v>
      </c>
      <c r="U226" t="s">
        <v>411</v>
      </c>
      <c r="V226" t="s">
        <v>317</v>
      </c>
      <c r="W226" t="s">
        <v>132</v>
      </c>
      <c r="X226" t="s">
        <v>988</v>
      </c>
      <c r="Y226" t="s">
        <v>152</v>
      </c>
      <c r="Z226" t="s">
        <v>46</v>
      </c>
      <c r="AA226" t="s">
        <v>59</v>
      </c>
      <c r="AB226" t="s">
        <v>1405</v>
      </c>
      <c r="AC226" t="s">
        <v>157</v>
      </c>
      <c r="AD226" t="s">
        <v>819</v>
      </c>
      <c r="AE226" t="s">
        <v>132</v>
      </c>
    </row>
    <row r="227" spans="1:31" x14ac:dyDescent="0.3">
      <c r="A227" t="s">
        <v>1406</v>
      </c>
      <c r="B227" t="s">
        <v>1407</v>
      </c>
      <c r="C227" s="1" t="str">
        <f t="shared" si="36"/>
        <v>21:0541</v>
      </c>
      <c r="D227" s="1" t="str">
        <f t="shared" si="37"/>
        <v>21:0086</v>
      </c>
      <c r="E227" t="s">
        <v>1408</v>
      </c>
      <c r="F227" t="s">
        <v>1409</v>
      </c>
      <c r="H227">
        <v>54.600424400000001</v>
      </c>
      <c r="I227">
        <v>-100.2057701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119</v>
      </c>
      <c r="N227">
        <v>226</v>
      </c>
      <c r="O227" t="s">
        <v>75</v>
      </c>
      <c r="P227" t="s">
        <v>60</v>
      </c>
      <c r="Q227" t="s">
        <v>45</v>
      </c>
      <c r="R227" t="s">
        <v>271</v>
      </c>
      <c r="S227" t="s">
        <v>189</v>
      </c>
      <c r="T227" t="s">
        <v>40</v>
      </c>
      <c r="U227" t="s">
        <v>521</v>
      </c>
      <c r="V227" t="s">
        <v>273</v>
      </c>
      <c r="W227" t="s">
        <v>110</v>
      </c>
      <c r="X227" t="s">
        <v>598</v>
      </c>
      <c r="Y227" t="s">
        <v>64</v>
      </c>
      <c r="Z227" t="s">
        <v>205</v>
      </c>
      <c r="AA227" t="s">
        <v>853</v>
      </c>
      <c r="AB227" t="s">
        <v>1410</v>
      </c>
      <c r="AC227" t="s">
        <v>1132</v>
      </c>
      <c r="AD227" t="s">
        <v>339</v>
      </c>
      <c r="AE227" t="s">
        <v>132</v>
      </c>
    </row>
    <row r="228" spans="1:31" x14ac:dyDescent="0.3">
      <c r="A228" t="s">
        <v>1411</v>
      </c>
      <c r="B228" t="s">
        <v>1412</v>
      </c>
      <c r="C228" s="1" t="str">
        <f t="shared" si="36"/>
        <v>21:0541</v>
      </c>
      <c r="D228" s="1" t="str">
        <f t="shared" si="37"/>
        <v>21:0086</v>
      </c>
      <c r="E228" t="s">
        <v>1413</v>
      </c>
      <c r="F228" t="s">
        <v>1414</v>
      </c>
      <c r="H228">
        <v>54.611615200000003</v>
      </c>
      <c r="I228">
        <v>-100.273275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137</v>
      </c>
      <c r="N228">
        <v>227</v>
      </c>
      <c r="O228" t="s">
        <v>180</v>
      </c>
      <c r="P228" t="s">
        <v>189</v>
      </c>
      <c r="Q228" t="s">
        <v>45</v>
      </c>
      <c r="R228" t="s">
        <v>189</v>
      </c>
      <c r="S228" t="s">
        <v>152</v>
      </c>
      <c r="T228" t="s">
        <v>132</v>
      </c>
      <c r="U228" t="s">
        <v>314</v>
      </c>
      <c r="V228" t="s">
        <v>353</v>
      </c>
      <c r="W228" t="s">
        <v>110</v>
      </c>
      <c r="X228" t="s">
        <v>309</v>
      </c>
      <c r="Y228" t="s">
        <v>189</v>
      </c>
      <c r="Z228" t="s">
        <v>93</v>
      </c>
      <c r="AA228" t="s">
        <v>127</v>
      </c>
      <c r="AB228" t="s">
        <v>1415</v>
      </c>
      <c r="AC228" t="s">
        <v>109</v>
      </c>
      <c r="AD228" t="s">
        <v>492</v>
      </c>
      <c r="AE228" t="s">
        <v>132</v>
      </c>
    </row>
    <row r="229" spans="1:31" x14ac:dyDescent="0.3">
      <c r="A229" t="s">
        <v>1416</v>
      </c>
      <c r="B229" t="s">
        <v>1417</v>
      </c>
      <c r="C229" s="1" t="str">
        <f t="shared" si="36"/>
        <v>21:0541</v>
      </c>
      <c r="D229" s="1" t="str">
        <f t="shared" si="37"/>
        <v>21:0086</v>
      </c>
      <c r="E229" t="s">
        <v>1418</v>
      </c>
      <c r="F229" t="s">
        <v>1419</v>
      </c>
      <c r="H229">
        <v>54.582356300000001</v>
      </c>
      <c r="I229">
        <v>-100.4464129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151</v>
      </c>
      <c r="N229">
        <v>228</v>
      </c>
      <c r="O229" t="s">
        <v>334</v>
      </c>
      <c r="P229" t="s">
        <v>141</v>
      </c>
      <c r="Q229" t="s">
        <v>64</v>
      </c>
      <c r="R229" t="s">
        <v>38</v>
      </c>
      <c r="S229" t="s">
        <v>189</v>
      </c>
      <c r="T229" t="s">
        <v>40</v>
      </c>
      <c r="U229" t="s">
        <v>1377</v>
      </c>
      <c r="V229" t="s">
        <v>1420</v>
      </c>
      <c r="W229" t="s">
        <v>40</v>
      </c>
      <c r="X229" t="s">
        <v>109</v>
      </c>
      <c r="Y229" t="s">
        <v>152</v>
      </c>
      <c r="Z229" t="s">
        <v>93</v>
      </c>
      <c r="AA229" t="s">
        <v>60</v>
      </c>
      <c r="AB229" t="s">
        <v>64</v>
      </c>
      <c r="AC229" t="s">
        <v>653</v>
      </c>
      <c r="AD229" t="s">
        <v>237</v>
      </c>
      <c r="AE229" t="s">
        <v>40</v>
      </c>
    </row>
    <row r="230" spans="1:31" x14ac:dyDescent="0.3">
      <c r="A230" t="s">
        <v>1421</v>
      </c>
      <c r="B230" t="s">
        <v>1422</v>
      </c>
      <c r="C230" s="1" t="str">
        <f t="shared" si="36"/>
        <v>21:0541</v>
      </c>
      <c r="D230" s="1" t="str">
        <f t="shared" si="37"/>
        <v>21:0086</v>
      </c>
      <c r="E230" t="s">
        <v>1423</v>
      </c>
      <c r="F230" t="s">
        <v>1424</v>
      </c>
      <c r="H230">
        <v>54.561486899999998</v>
      </c>
      <c r="I230">
        <v>-100.4642946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162</v>
      </c>
      <c r="N230">
        <v>229</v>
      </c>
      <c r="O230" t="s">
        <v>57</v>
      </c>
      <c r="P230" t="s">
        <v>304</v>
      </c>
      <c r="Q230" t="s">
        <v>123</v>
      </c>
      <c r="R230" t="s">
        <v>180</v>
      </c>
      <c r="S230" t="s">
        <v>121</v>
      </c>
      <c r="T230" t="s">
        <v>132</v>
      </c>
      <c r="U230" t="s">
        <v>1166</v>
      </c>
      <c r="V230" t="s">
        <v>1425</v>
      </c>
      <c r="W230" t="s">
        <v>110</v>
      </c>
      <c r="X230" t="s">
        <v>109</v>
      </c>
      <c r="Y230" t="s">
        <v>121</v>
      </c>
      <c r="Z230" t="s">
        <v>205</v>
      </c>
      <c r="AA230" t="s">
        <v>473</v>
      </c>
      <c r="AB230" t="s">
        <v>1426</v>
      </c>
      <c r="AC230" t="s">
        <v>143</v>
      </c>
      <c r="AD230" t="s">
        <v>318</v>
      </c>
      <c r="AE230" t="s">
        <v>40</v>
      </c>
    </row>
    <row r="231" spans="1:31" x14ac:dyDescent="0.3">
      <c r="A231" t="s">
        <v>1427</v>
      </c>
      <c r="B231" t="s">
        <v>1428</v>
      </c>
      <c r="C231" s="1" t="str">
        <f t="shared" si="36"/>
        <v>21:0541</v>
      </c>
      <c r="D231" s="1" t="str">
        <f t="shared" si="37"/>
        <v>21:0086</v>
      </c>
      <c r="E231" t="s">
        <v>1429</v>
      </c>
      <c r="F231" t="s">
        <v>1430</v>
      </c>
      <c r="H231">
        <v>54.548937899999999</v>
      </c>
      <c r="I231">
        <v>-100.4821508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177</v>
      </c>
      <c r="N231">
        <v>230</v>
      </c>
      <c r="O231" t="s">
        <v>139</v>
      </c>
      <c r="P231" t="s">
        <v>304</v>
      </c>
      <c r="Q231" t="s">
        <v>64</v>
      </c>
      <c r="R231" t="s">
        <v>271</v>
      </c>
      <c r="S231" t="s">
        <v>123</v>
      </c>
      <c r="T231" t="s">
        <v>132</v>
      </c>
      <c r="U231" t="s">
        <v>314</v>
      </c>
      <c r="V231" t="s">
        <v>1425</v>
      </c>
      <c r="W231" t="s">
        <v>132</v>
      </c>
      <c r="X231" t="s">
        <v>309</v>
      </c>
      <c r="Y231" t="s">
        <v>45</v>
      </c>
      <c r="Z231" t="s">
        <v>326</v>
      </c>
      <c r="AA231" t="s">
        <v>144</v>
      </c>
      <c r="AB231" t="s">
        <v>1344</v>
      </c>
      <c r="AC231" t="s">
        <v>1132</v>
      </c>
      <c r="AD231" t="s">
        <v>354</v>
      </c>
      <c r="AE231" t="s">
        <v>40</v>
      </c>
    </row>
    <row r="232" spans="1:31" x14ac:dyDescent="0.3">
      <c r="A232" t="s">
        <v>1431</v>
      </c>
      <c r="B232" t="s">
        <v>1432</v>
      </c>
      <c r="C232" s="1" t="str">
        <f t="shared" si="36"/>
        <v>21:0541</v>
      </c>
      <c r="D232" s="1" t="str">
        <f t="shared" si="37"/>
        <v>21:0086</v>
      </c>
      <c r="E232" t="s">
        <v>1433</v>
      </c>
      <c r="F232" t="s">
        <v>1434</v>
      </c>
      <c r="H232">
        <v>54.597068299999997</v>
      </c>
      <c r="I232">
        <v>-100.5320385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187</v>
      </c>
      <c r="N232">
        <v>231</v>
      </c>
      <c r="O232" t="s">
        <v>437</v>
      </c>
      <c r="P232" t="s">
        <v>626</v>
      </c>
      <c r="Q232" t="s">
        <v>141</v>
      </c>
      <c r="R232" t="s">
        <v>66</v>
      </c>
      <c r="S232" t="s">
        <v>92</v>
      </c>
      <c r="T232" t="s">
        <v>132</v>
      </c>
      <c r="U232" t="s">
        <v>108</v>
      </c>
      <c r="V232" t="s">
        <v>42</v>
      </c>
      <c r="W232" t="s">
        <v>132</v>
      </c>
      <c r="X232" t="s">
        <v>317</v>
      </c>
      <c r="Y232" t="s">
        <v>45</v>
      </c>
      <c r="Z232" t="s">
        <v>144</v>
      </c>
      <c r="AA232" t="s">
        <v>155</v>
      </c>
      <c r="AB232" t="s">
        <v>1435</v>
      </c>
      <c r="AC232" t="s">
        <v>228</v>
      </c>
      <c r="AD232" t="s">
        <v>50</v>
      </c>
      <c r="AE232" t="s">
        <v>40</v>
      </c>
    </row>
    <row r="233" spans="1:31" x14ac:dyDescent="0.3">
      <c r="A233" t="s">
        <v>1436</v>
      </c>
      <c r="B233" t="s">
        <v>1437</v>
      </c>
      <c r="C233" s="1" t="str">
        <f t="shared" si="36"/>
        <v>21:0541</v>
      </c>
      <c r="D233" s="1" t="str">
        <f t="shared" si="37"/>
        <v>21:0086</v>
      </c>
      <c r="E233" t="s">
        <v>1438</v>
      </c>
      <c r="F233" t="s">
        <v>1439</v>
      </c>
      <c r="H233">
        <v>54.6128687</v>
      </c>
      <c r="I233">
        <v>-100.57829769999999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200</v>
      </c>
      <c r="N233">
        <v>232</v>
      </c>
      <c r="O233" t="s">
        <v>508</v>
      </c>
      <c r="P233" t="s">
        <v>66</v>
      </c>
      <c r="Q233" t="s">
        <v>58</v>
      </c>
      <c r="R233" t="s">
        <v>188</v>
      </c>
      <c r="S233" t="s">
        <v>38</v>
      </c>
      <c r="T233" t="s">
        <v>40</v>
      </c>
      <c r="U233" t="s">
        <v>809</v>
      </c>
      <c r="V233" t="s">
        <v>317</v>
      </c>
      <c r="W233" t="s">
        <v>40</v>
      </c>
      <c r="X233" t="s">
        <v>597</v>
      </c>
      <c r="Y233" t="s">
        <v>45</v>
      </c>
      <c r="Z233" t="s">
        <v>144</v>
      </c>
      <c r="AA233" t="s">
        <v>190</v>
      </c>
      <c r="AB233" t="s">
        <v>1440</v>
      </c>
      <c r="AC233" t="s">
        <v>253</v>
      </c>
      <c r="AD233" t="s">
        <v>114</v>
      </c>
      <c r="AE233" t="s">
        <v>132</v>
      </c>
    </row>
    <row r="234" spans="1:31" x14ac:dyDescent="0.3">
      <c r="A234" t="s">
        <v>1441</v>
      </c>
      <c r="B234" t="s">
        <v>1442</v>
      </c>
      <c r="C234" s="1" t="str">
        <f t="shared" si="36"/>
        <v>21:0541</v>
      </c>
      <c r="D234" s="1" t="str">
        <f t="shared" si="37"/>
        <v>21:0086</v>
      </c>
      <c r="E234" t="s">
        <v>1443</v>
      </c>
      <c r="F234" t="s">
        <v>1444</v>
      </c>
      <c r="H234">
        <v>54.608175899999999</v>
      </c>
      <c r="I234">
        <v>-100.6165312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212</v>
      </c>
      <c r="N234">
        <v>233</v>
      </c>
      <c r="O234" t="s">
        <v>423</v>
      </c>
      <c r="P234" t="s">
        <v>225</v>
      </c>
      <c r="Q234" t="s">
        <v>141</v>
      </c>
      <c r="R234" t="s">
        <v>190</v>
      </c>
      <c r="S234" t="s">
        <v>93</v>
      </c>
      <c r="T234" t="s">
        <v>40</v>
      </c>
      <c r="U234" t="s">
        <v>1445</v>
      </c>
      <c r="V234" t="s">
        <v>79</v>
      </c>
      <c r="W234" t="s">
        <v>132</v>
      </c>
      <c r="X234" t="s">
        <v>597</v>
      </c>
      <c r="Y234" t="s">
        <v>45</v>
      </c>
      <c r="Z234" t="s">
        <v>164</v>
      </c>
      <c r="AA234" t="s">
        <v>59</v>
      </c>
      <c r="AB234" t="s">
        <v>1446</v>
      </c>
      <c r="AC234" t="s">
        <v>253</v>
      </c>
      <c r="AD234" t="s">
        <v>50</v>
      </c>
      <c r="AE234" t="s">
        <v>132</v>
      </c>
    </row>
    <row r="235" spans="1:31" x14ac:dyDescent="0.3">
      <c r="A235" t="s">
        <v>1447</v>
      </c>
      <c r="B235" t="s">
        <v>1448</v>
      </c>
      <c r="C235" s="1" t="str">
        <f t="shared" si="36"/>
        <v>21:0541</v>
      </c>
      <c r="D235" s="1" t="str">
        <f t="shared" si="37"/>
        <v>21:0086</v>
      </c>
      <c r="E235" t="s">
        <v>1449</v>
      </c>
      <c r="F235" t="s">
        <v>1450</v>
      </c>
      <c r="H235">
        <v>54.648348800000001</v>
      </c>
      <c r="I235">
        <v>-100.6181874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223</v>
      </c>
      <c r="N235">
        <v>234</v>
      </c>
      <c r="O235" t="s">
        <v>75</v>
      </c>
      <c r="P235" t="s">
        <v>97</v>
      </c>
      <c r="Q235" t="s">
        <v>141</v>
      </c>
      <c r="R235" t="s">
        <v>97</v>
      </c>
      <c r="S235" t="s">
        <v>180</v>
      </c>
      <c r="T235" t="s">
        <v>40</v>
      </c>
      <c r="U235" t="s">
        <v>760</v>
      </c>
      <c r="V235" t="s">
        <v>49</v>
      </c>
      <c r="W235" t="s">
        <v>132</v>
      </c>
      <c r="X235" t="s">
        <v>597</v>
      </c>
      <c r="Y235" t="s">
        <v>45</v>
      </c>
      <c r="Z235" t="s">
        <v>386</v>
      </c>
      <c r="AA235" t="s">
        <v>144</v>
      </c>
      <c r="AB235" t="s">
        <v>632</v>
      </c>
      <c r="AC235" t="s">
        <v>317</v>
      </c>
      <c r="AD235" t="s">
        <v>776</v>
      </c>
      <c r="AE235" t="s">
        <v>132</v>
      </c>
    </row>
    <row r="236" spans="1:31" x14ac:dyDescent="0.3">
      <c r="A236" t="s">
        <v>1451</v>
      </c>
      <c r="B236" t="s">
        <v>1452</v>
      </c>
      <c r="C236" s="1" t="str">
        <f t="shared" si="36"/>
        <v>21:0541</v>
      </c>
      <c r="D236" s="1" t="str">
        <f t="shared" si="37"/>
        <v>21:0086</v>
      </c>
      <c r="E236" t="s">
        <v>1453</v>
      </c>
      <c r="F236" t="s">
        <v>1454</v>
      </c>
      <c r="H236">
        <v>54.671081999999998</v>
      </c>
      <c r="I236">
        <v>-100.592247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234</v>
      </c>
      <c r="N236">
        <v>235</v>
      </c>
      <c r="O236" t="s">
        <v>207</v>
      </c>
      <c r="P236" t="s">
        <v>165</v>
      </c>
      <c r="Q236" t="s">
        <v>141</v>
      </c>
      <c r="R236" t="s">
        <v>144</v>
      </c>
      <c r="S236" t="s">
        <v>180</v>
      </c>
      <c r="T236" t="s">
        <v>40</v>
      </c>
      <c r="U236" t="s">
        <v>574</v>
      </c>
      <c r="V236" t="s">
        <v>126</v>
      </c>
      <c r="W236" t="s">
        <v>132</v>
      </c>
      <c r="X236" t="s">
        <v>317</v>
      </c>
      <c r="Y236" t="s">
        <v>45</v>
      </c>
      <c r="Z236" t="s">
        <v>262</v>
      </c>
      <c r="AA236" t="s">
        <v>144</v>
      </c>
      <c r="AB236" t="s">
        <v>1455</v>
      </c>
      <c r="AC236" t="s">
        <v>121</v>
      </c>
      <c r="AD236" t="s">
        <v>979</v>
      </c>
      <c r="AE236" t="s">
        <v>132</v>
      </c>
    </row>
    <row r="237" spans="1:31" x14ac:dyDescent="0.3">
      <c r="A237" t="s">
        <v>1456</v>
      </c>
      <c r="B237" t="s">
        <v>1457</v>
      </c>
      <c r="C237" s="1" t="str">
        <f t="shared" si="36"/>
        <v>21:0541</v>
      </c>
      <c r="D237" s="1" t="str">
        <f>HYPERLINK("http://geochem.nrcan.gc.ca/cdogs/content/svy/svy_e.htm", "")</f>
        <v/>
      </c>
      <c r="G237" s="1" t="str">
        <f>HYPERLINK("http://geochem.nrcan.gc.ca/cdogs/content/cr_/cr_00055_e.htm", "55")</f>
        <v>55</v>
      </c>
      <c r="J237" t="s">
        <v>277</v>
      </c>
      <c r="K237" t="s">
        <v>278</v>
      </c>
      <c r="L237">
        <v>12</v>
      </c>
      <c r="M237" t="s">
        <v>279</v>
      </c>
      <c r="N237">
        <v>236</v>
      </c>
      <c r="O237" t="s">
        <v>262</v>
      </c>
      <c r="P237" t="s">
        <v>60</v>
      </c>
      <c r="Q237" t="s">
        <v>123</v>
      </c>
      <c r="R237" t="s">
        <v>271</v>
      </c>
      <c r="S237" t="s">
        <v>189</v>
      </c>
      <c r="T237" t="s">
        <v>40</v>
      </c>
      <c r="U237" t="s">
        <v>314</v>
      </c>
      <c r="V237" t="s">
        <v>303</v>
      </c>
      <c r="W237" t="s">
        <v>110</v>
      </c>
      <c r="X237" t="s">
        <v>192</v>
      </c>
      <c r="Y237" t="s">
        <v>121</v>
      </c>
      <c r="Z237" t="s">
        <v>127</v>
      </c>
      <c r="AA237" t="s">
        <v>235</v>
      </c>
      <c r="AB237" t="s">
        <v>623</v>
      </c>
      <c r="AC237" t="s">
        <v>537</v>
      </c>
      <c r="AD237" t="s">
        <v>854</v>
      </c>
      <c r="AE237" t="s">
        <v>40</v>
      </c>
    </row>
    <row r="238" spans="1:31" x14ac:dyDescent="0.3">
      <c r="A238" t="s">
        <v>1458</v>
      </c>
      <c r="B238" t="s">
        <v>1459</v>
      </c>
      <c r="C238" s="1" t="str">
        <f t="shared" si="36"/>
        <v>21:0541</v>
      </c>
      <c r="D238" s="1" t="str">
        <f t="shared" ref="D238:D260" si="40">HYPERLINK("http://geochem.nrcan.gc.ca/cdogs/content/svy/svy210086_e.htm", "21:0086")</f>
        <v>21:0086</v>
      </c>
      <c r="E238" t="s">
        <v>1460</v>
      </c>
      <c r="F238" t="s">
        <v>1461</v>
      </c>
      <c r="H238">
        <v>54.7108481</v>
      </c>
      <c r="I238">
        <v>-100.6232644</v>
      </c>
      <c r="J238" s="1" t="str">
        <f t="shared" ref="J238:J260" si="41">HYPERLINK("http://geochem.nrcan.gc.ca/cdogs/content/kwd/kwd020027_e.htm", "NGR lake sediment grab sample")</f>
        <v>NGR lake sediment grab sample</v>
      </c>
      <c r="K238" s="1" t="str">
        <f t="shared" ref="K238:K260" si="42">HYPERLINK("http://geochem.nrcan.gc.ca/cdogs/content/kwd/kwd080006_e.htm", "&lt;177 micron (NGR)")</f>
        <v>&lt;177 micron (NGR)</v>
      </c>
      <c r="L238">
        <v>12</v>
      </c>
      <c r="M238" t="s">
        <v>243</v>
      </c>
      <c r="N238">
        <v>237</v>
      </c>
      <c r="O238" t="s">
        <v>142</v>
      </c>
      <c r="P238" t="s">
        <v>281</v>
      </c>
      <c r="Q238" t="s">
        <v>123</v>
      </c>
      <c r="R238" t="s">
        <v>106</v>
      </c>
      <c r="S238" t="s">
        <v>93</v>
      </c>
      <c r="T238" t="s">
        <v>40</v>
      </c>
      <c r="U238" t="s">
        <v>1462</v>
      </c>
      <c r="V238" t="s">
        <v>64</v>
      </c>
      <c r="W238" t="s">
        <v>132</v>
      </c>
      <c r="X238" t="s">
        <v>591</v>
      </c>
      <c r="Y238" t="s">
        <v>152</v>
      </c>
      <c r="Z238" t="s">
        <v>46</v>
      </c>
      <c r="AA238" t="s">
        <v>853</v>
      </c>
      <c r="AB238" t="s">
        <v>553</v>
      </c>
      <c r="AC238" t="s">
        <v>192</v>
      </c>
      <c r="AD238" t="s">
        <v>172</v>
      </c>
      <c r="AE238" t="s">
        <v>40</v>
      </c>
    </row>
    <row r="239" spans="1:31" x14ac:dyDescent="0.3">
      <c r="A239" t="s">
        <v>1463</v>
      </c>
      <c r="B239" t="s">
        <v>1464</v>
      </c>
      <c r="C239" s="1" t="str">
        <f t="shared" si="36"/>
        <v>21:0541</v>
      </c>
      <c r="D239" s="1" t="str">
        <f t="shared" si="40"/>
        <v>21:0086</v>
      </c>
      <c r="E239" t="s">
        <v>1465</v>
      </c>
      <c r="F239" t="s">
        <v>1466</v>
      </c>
      <c r="H239">
        <v>54.745963099999997</v>
      </c>
      <c r="I239">
        <v>-100.6494004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251</v>
      </c>
      <c r="N239">
        <v>238</v>
      </c>
      <c r="O239" t="s">
        <v>336</v>
      </c>
      <c r="P239" t="s">
        <v>271</v>
      </c>
      <c r="Q239" t="s">
        <v>152</v>
      </c>
      <c r="R239" t="s">
        <v>289</v>
      </c>
      <c r="S239" t="s">
        <v>44</v>
      </c>
      <c r="T239" t="s">
        <v>40</v>
      </c>
      <c r="U239" t="s">
        <v>36</v>
      </c>
      <c r="V239" t="s">
        <v>931</v>
      </c>
      <c r="W239" t="s">
        <v>110</v>
      </c>
      <c r="X239" t="s">
        <v>309</v>
      </c>
      <c r="Y239" t="s">
        <v>45</v>
      </c>
      <c r="Z239" t="s">
        <v>205</v>
      </c>
      <c r="AA239" t="s">
        <v>473</v>
      </c>
      <c r="AB239" t="s">
        <v>1282</v>
      </c>
      <c r="AC239" t="s">
        <v>70</v>
      </c>
      <c r="AD239" t="s">
        <v>235</v>
      </c>
      <c r="AE239" t="s">
        <v>40</v>
      </c>
    </row>
    <row r="240" spans="1:31" x14ac:dyDescent="0.3">
      <c r="A240" t="s">
        <v>1467</v>
      </c>
      <c r="B240" t="s">
        <v>1468</v>
      </c>
      <c r="C240" s="1" t="str">
        <f t="shared" si="36"/>
        <v>21:0541</v>
      </c>
      <c r="D240" s="1" t="str">
        <f t="shared" si="40"/>
        <v>21:0086</v>
      </c>
      <c r="E240" t="s">
        <v>1469</v>
      </c>
      <c r="F240" t="s">
        <v>1470</v>
      </c>
      <c r="H240">
        <v>54.7669481</v>
      </c>
      <c r="I240">
        <v>-100.63696210000001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258</v>
      </c>
      <c r="N240">
        <v>239</v>
      </c>
      <c r="O240" t="s">
        <v>235</v>
      </c>
      <c r="P240" t="s">
        <v>60</v>
      </c>
      <c r="Q240" t="s">
        <v>45</v>
      </c>
      <c r="R240" t="s">
        <v>122</v>
      </c>
      <c r="S240" t="s">
        <v>107</v>
      </c>
      <c r="T240" t="s">
        <v>40</v>
      </c>
      <c r="U240" t="s">
        <v>163</v>
      </c>
      <c r="V240" t="s">
        <v>1471</v>
      </c>
      <c r="W240" t="s">
        <v>40</v>
      </c>
      <c r="X240" t="s">
        <v>309</v>
      </c>
      <c r="Y240" t="s">
        <v>45</v>
      </c>
      <c r="Z240" t="s">
        <v>60</v>
      </c>
      <c r="AA240" t="s">
        <v>164</v>
      </c>
      <c r="AB240" t="s">
        <v>1472</v>
      </c>
      <c r="AC240" t="s">
        <v>70</v>
      </c>
      <c r="AD240" t="s">
        <v>124</v>
      </c>
      <c r="AE240" t="s">
        <v>40</v>
      </c>
    </row>
    <row r="241" spans="1:31" x14ac:dyDescent="0.3">
      <c r="A241" t="s">
        <v>1473</v>
      </c>
      <c r="B241" t="s">
        <v>1474</v>
      </c>
      <c r="C241" s="1" t="str">
        <f t="shared" si="36"/>
        <v>21:0541</v>
      </c>
      <c r="D241" s="1" t="str">
        <f t="shared" si="40"/>
        <v>21:0086</v>
      </c>
      <c r="E241" t="s">
        <v>1475</v>
      </c>
      <c r="F241" t="s">
        <v>1476</v>
      </c>
      <c r="H241">
        <v>54.800838400000004</v>
      </c>
      <c r="I241">
        <v>-100.60696609999999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269</v>
      </c>
      <c r="N241">
        <v>240</v>
      </c>
      <c r="O241" t="s">
        <v>163</v>
      </c>
      <c r="P241" t="s">
        <v>166</v>
      </c>
      <c r="Q241" t="s">
        <v>152</v>
      </c>
      <c r="R241" t="s">
        <v>179</v>
      </c>
      <c r="S241" t="s">
        <v>44</v>
      </c>
      <c r="T241" t="s">
        <v>40</v>
      </c>
      <c r="U241" t="s">
        <v>809</v>
      </c>
      <c r="V241" t="s">
        <v>79</v>
      </c>
      <c r="W241" t="s">
        <v>132</v>
      </c>
      <c r="X241" t="s">
        <v>998</v>
      </c>
      <c r="Y241" t="s">
        <v>121</v>
      </c>
      <c r="Z241" t="s">
        <v>127</v>
      </c>
      <c r="AA241" t="s">
        <v>386</v>
      </c>
      <c r="AB241" t="s">
        <v>1212</v>
      </c>
      <c r="AC241" t="s">
        <v>303</v>
      </c>
      <c r="AD241" t="s">
        <v>508</v>
      </c>
      <c r="AE241" t="s">
        <v>132</v>
      </c>
    </row>
    <row r="242" spans="1:31" x14ac:dyDescent="0.3">
      <c r="A242" t="s">
        <v>1477</v>
      </c>
      <c r="B242" t="s">
        <v>1478</v>
      </c>
      <c r="C242" s="1" t="str">
        <f t="shared" si="36"/>
        <v>21:0541</v>
      </c>
      <c r="D242" s="1" t="str">
        <f t="shared" si="40"/>
        <v>21:0086</v>
      </c>
      <c r="E242" t="s">
        <v>1479</v>
      </c>
      <c r="F242" t="s">
        <v>1480</v>
      </c>
      <c r="H242">
        <v>54.819563700000003</v>
      </c>
      <c r="I242">
        <v>-100.6409862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35</v>
      </c>
      <c r="N242">
        <v>241</v>
      </c>
      <c r="O242" t="s">
        <v>521</v>
      </c>
      <c r="P242" t="s">
        <v>92</v>
      </c>
      <c r="Q242" t="s">
        <v>45</v>
      </c>
      <c r="R242" t="s">
        <v>166</v>
      </c>
      <c r="S242" t="s">
        <v>58</v>
      </c>
      <c r="T242" t="s">
        <v>40</v>
      </c>
      <c r="U242" t="s">
        <v>1377</v>
      </c>
      <c r="V242" t="s">
        <v>333</v>
      </c>
      <c r="W242" t="s">
        <v>70</v>
      </c>
      <c r="X242" t="s">
        <v>109</v>
      </c>
      <c r="Y242" t="s">
        <v>45</v>
      </c>
      <c r="Z242" t="s">
        <v>205</v>
      </c>
      <c r="AA242" t="s">
        <v>81</v>
      </c>
      <c r="AB242" t="s">
        <v>1117</v>
      </c>
      <c r="AC242" t="s">
        <v>86</v>
      </c>
      <c r="AD242" t="s">
        <v>508</v>
      </c>
      <c r="AE242" t="s">
        <v>40</v>
      </c>
    </row>
    <row r="243" spans="1:31" x14ac:dyDescent="0.3">
      <c r="A243" t="s">
        <v>1481</v>
      </c>
      <c r="B243" t="s">
        <v>1482</v>
      </c>
      <c r="C243" s="1" t="str">
        <f t="shared" si="36"/>
        <v>21:0541</v>
      </c>
      <c r="D243" s="1" t="str">
        <f t="shared" si="40"/>
        <v>21:0086</v>
      </c>
      <c r="E243" t="s">
        <v>1479</v>
      </c>
      <c r="F243" t="s">
        <v>1483</v>
      </c>
      <c r="H243">
        <v>54.819563700000003</v>
      </c>
      <c r="I243">
        <v>-100.6409862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90</v>
      </c>
      <c r="N243">
        <v>242</v>
      </c>
      <c r="O243" t="s">
        <v>178</v>
      </c>
      <c r="P243" t="s">
        <v>92</v>
      </c>
      <c r="Q243" t="s">
        <v>45</v>
      </c>
      <c r="R243" t="s">
        <v>166</v>
      </c>
      <c r="S243" t="s">
        <v>141</v>
      </c>
      <c r="T243" t="s">
        <v>40</v>
      </c>
      <c r="U243" t="s">
        <v>1377</v>
      </c>
      <c r="V243" t="s">
        <v>333</v>
      </c>
      <c r="W243" t="s">
        <v>70</v>
      </c>
      <c r="X243" t="s">
        <v>591</v>
      </c>
      <c r="Y243" t="s">
        <v>152</v>
      </c>
      <c r="Z243" t="s">
        <v>205</v>
      </c>
      <c r="AA243" t="s">
        <v>182</v>
      </c>
      <c r="AB243" t="s">
        <v>1484</v>
      </c>
      <c r="AC243" t="s">
        <v>86</v>
      </c>
      <c r="AD243" t="s">
        <v>124</v>
      </c>
      <c r="AE243" t="s">
        <v>40</v>
      </c>
    </row>
    <row r="244" spans="1:31" x14ac:dyDescent="0.3">
      <c r="A244" t="s">
        <v>1485</v>
      </c>
      <c r="B244" t="s">
        <v>1486</v>
      </c>
      <c r="C244" s="1" t="str">
        <f t="shared" si="36"/>
        <v>21:0541</v>
      </c>
      <c r="D244" s="1" t="str">
        <f t="shared" si="40"/>
        <v>21:0086</v>
      </c>
      <c r="E244" t="s">
        <v>1479</v>
      </c>
      <c r="F244" t="s">
        <v>1487</v>
      </c>
      <c r="H244">
        <v>54.819563700000003</v>
      </c>
      <c r="I244">
        <v>-100.6409862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74</v>
      </c>
      <c r="N244">
        <v>243</v>
      </c>
      <c r="O244" t="s">
        <v>521</v>
      </c>
      <c r="P244" t="s">
        <v>92</v>
      </c>
      <c r="Q244" t="s">
        <v>152</v>
      </c>
      <c r="R244" t="s">
        <v>166</v>
      </c>
      <c r="S244" t="s">
        <v>141</v>
      </c>
      <c r="T244" t="s">
        <v>40</v>
      </c>
      <c r="U244" t="s">
        <v>1211</v>
      </c>
      <c r="V244" t="s">
        <v>713</v>
      </c>
      <c r="W244" t="s">
        <v>43</v>
      </c>
      <c r="X244" t="s">
        <v>309</v>
      </c>
      <c r="Y244" t="s">
        <v>45</v>
      </c>
      <c r="Z244" t="s">
        <v>60</v>
      </c>
      <c r="AA244" t="s">
        <v>155</v>
      </c>
      <c r="AB244" t="s">
        <v>871</v>
      </c>
      <c r="AC244" t="s">
        <v>86</v>
      </c>
      <c r="AD244" t="s">
        <v>235</v>
      </c>
      <c r="AE244" t="s">
        <v>40</v>
      </c>
    </row>
    <row r="245" spans="1:31" x14ac:dyDescent="0.3">
      <c r="A245" t="s">
        <v>1488</v>
      </c>
      <c r="B245" t="s">
        <v>1489</v>
      </c>
      <c r="C245" s="1" t="str">
        <f t="shared" si="36"/>
        <v>21:0541</v>
      </c>
      <c r="D245" s="1" t="str">
        <f t="shared" si="40"/>
        <v>21:0086</v>
      </c>
      <c r="E245" t="s">
        <v>1490</v>
      </c>
      <c r="F245" t="s">
        <v>1491</v>
      </c>
      <c r="H245">
        <v>54.879373600000001</v>
      </c>
      <c r="I245">
        <v>-100.6334059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55</v>
      </c>
      <c r="N245">
        <v>244</v>
      </c>
      <c r="O245" t="s">
        <v>178</v>
      </c>
      <c r="P245" t="s">
        <v>60</v>
      </c>
      <c r="Q245" t="s">
        <v>45</v>
      </c>
      <c r="R245" t="s">
        <v>205</v>
      </c>
      <c r="S245" t="s">
        <v>179</v>
      </c>
      <c r="T245" t="s">
        <v>40</v>
      </c>
      <c r="U245" t="s">
        <v>407</v>
      </c>
      <c r="V245" t="s">
        <v>1492</v>
      </c>
      <c r="W245" t="s">
        <v>132</v>
      </c>
      <c r="X245" t="s">
        <v>309</v>
      </c>
      <c r="Y245" t="s">
        <v>152</v>
      </c>
      <c r="Z245" t="s">
        <v>82</v>
      </c>
      <c r="AA245" t="s">
        <v>155</v>
      </c>
      <c r="AB245" t="s">
        <v>140</v>
      </c>
      <c r="AC245" t="s">
        <v>253</v>
      </c>
      <c r="AD245" t="s">
        <v>490</v>
      </c>
      <c r="AE245" t="s">
        <v>40</v>
      </c>
    </row>
    <row r="246" spans="1:31" x14ac:dyDescent="0.3">
      <c r="A246" t="s">
        <v>1493</v>
      </c>
      <c r="B246" t="s">
        <v>1494</v>
      </c>
      <c r="C246" s="1" t="str">
        <f t="shared" si="36"/>
        <v>21:0541</v>
      </c>
      <c r="D246" s="1" t="str">
        <f t="shared" si="40"/>
        <v>21:0086</v>
      </c>
      <c r="E246" t="s">
        <v>1495</v>
      </c>
      <c r="F246" t="s">
        <v>1496</v>
      </c>
      <c r="H246">
        <v>54.922386899999999</v>
      </c>
      <c r="I246">
        <v>-100.6895135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104</v>
      </c>
      <c r="N246">
        <v>245</v>
      </c>
      <c r="O246" t="s">
        <v>178</v>
      </c>
      <c r="P246" t="s">
        <v>289</v>
      </c>
      <c r="Q246" t="s">
        <v>152</v>
      </c>
      <c r="R246" t="s">
        <v>271</v>
      </c>
      <c r="S246" t="s">
        <v>141</v>
      </c>
      <c r="T246" t="s">
        <v>40</v>
      </c>
      <c r="U246" t="s">
        <v>733</v>
      </c>
      <c r="V246" t="s">
        <v>870</v>
      </c>
      <c r="W246" t="s">
        <v>110</v>
      </c>
      <c r="X246" t="s">
        <v>109</v>
      </c>
      <c r="Y246" t="s">
        <v>45</v>
      </c>
      <c r="Z246" t="s">
        <v>326</v>
      </c>
      <c r="AA246" t="s">
        <v>352</v>
      </c>
      <c r="AB246" t="s">
        <v>194</v>
      </c>
      <c r="AC246" t="s">
        <v>62</v>
      </c>
      <c r="AD246" t="s">
        <v>354</v>
      </c>
      <c r="AE246" t="s">
        <v>40</v>
      </c>
    </row>
    <row r="247" spans="1:31" x14ac:dyDescent="0.3">
      <c r="A247" t="s">
        <v>1497</v>
      </c>
      <c r="B247" t="s">
        <v>1498</v>
      </c>
      <c r="C247" s="1" t="str">
        <f t="shared" si="36"/>
        <v>21:0541</v>
      </c>
      <c r="D247" s="1" t="str">
        <f t="shared" si="40"/>
        <v>21:0086</v>
      </c>
      <c r="E247" t="s">
        <v>1499</v>
      </c>
      <c r="F247" t="s">
        <v>1500</v>
      </c>
      <c r="H247">
        <v>54.948281100000003</v>
      </c>
      <c r="I247">
        <v>-100.70113809999999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119</v>
      </c>
      <c r="N247">
        <v>246</v>
      </c>
      <c r="O247" t="s">
        <v>142</v>
      </c>
      <c r="P247" t="s">
        <v>281</v>
      </c>
      <c r="Q247" t="s">
        <v>64</v>
      </c>
      <c r="R247" t="s">
        <v>259</v>
      </c>
      <c r="S247" t="s">
        <v>38</v>
      </c>
      <c r="T247" t="s">
        <v>40</v>
      </c>
      <c r="U247" t="s">
        <v>290</v>
      </c>
      <c r="V247" t="s">
        <v>303</v>
      </c>
      <c r="W247" t="s">
        <v>132</v>
      </c>
      <c r="X247" t="s">
        <v>109</v>
      </c>
      <c r="Y247" t="s">
        <v>45</v>
      </c>
      <c r="Z247" t="s">
        <v>106</v>
      </c>
      <c r="AA247" t="s">
        <v>155</v>
      </c>
      <c r="AB247" t="s">
        <v>945</v>
      </c>
      <c r="AC247" t="s">
        <v>113</v>
      </c>
      <c r="AD247" t="s">
        <v>1166</v>
      </c>
      <c r="AE247" t="s">
        <v>40</v>
      </c>
    </row>
    <row r="248" spans="1:31" x14ac:dyDescent="0.3">
      <c r="A248" t="s">
        <v>1501</v>
      </c>
      <c r="B248" t="s">
        <v>1502</v>
      </c>
      <c r="C248" s="1" t="str">
        <f t="shared" si="36"/>
        <v>21:0541</v>
      </c>
      <c r="D248" s="1" t="str">
        <f t="shared" si="40"/>
        <v>21:0086</v>
      </c>
      <c r="E248" t="s">
        <v>1503</v>
      </c>
      <c r="F248" t="s">
        <v>1504</v>
      </c>
      <c r="H248">
        <v>54.979219299999997</v>
      </c>
      <c r="I248">
        <v>-100.7435437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137</v>
      </c>
      <c r="N248">
        <v>247</v>
      </c>
      <c r="O248" t="s">
        <v>178</v>
      </c>
      <c r="P248" t="s">
        <v>93</v>
      </c>
      <c r="Q248" t="s">
        <v>45</v>
      </c>
      <c r="R248" t="s">
        <v>179</v>
      </c>
      <c r="S248" t="s">
        <v>107</v>
      </c>
      <c r="T248" t="s">
        <v>40</v>
      </c>
      <c r="U248" t="s">
        <v>1323</v>
      </c>
      <c r="V248" t="s">
        <v>1338</v>
      </c>
      <c r="W248" t="s">
        <v>110</v>
      </c>
      <c r="X248" t="s">
        <v>309</v>
      </c>
      <c r="Y248" t="s">
        <v>45</v>
      </c>
      <c r="Z248" t="s">
        <v>205</v>
      </c>
      <c r="AA248" t="s">
        <v>81</v>
      </c>
      <c r="AB248" t="s">
        <v>1367</v>
      </c>
      <c r="AC248" t="s">
        <v>125</v>
      </c>
      <c r="AD248" t="s">
        <v>124</v>
      </c>
      <c r="AE248" t="s">
        <v>40</v>
      </c>
    </row>
    <row r="249" spans="1:31" x14ac:dyDescent="0.3">
      <c r="A249" t="s">
        <v>1505</v>
      </c>
      <c r="B249" t="s">
        <v>1506</v>
      </c>
      <c r="C249" s="1" t="str">
        <f t="shared" si="36"/>
        <v>21:0541</v>
      </c>
      <c r="D249" s="1" t="str">
        <f t="shared" si="40"/>
        <v>21:0086</v>
      </c>
      <c r="E249" t="s">
        <v>1507</v>
      </c>
      <c r="F249" t="s">
        <v>1508</v>
      </c>
      <c r="H249">
        <v>54.957647600000001</v>
      </c>
      <c r="I249">
        <v>-100.95069839999999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151</v>
      </c>
      <c r="N249">
        <v>248</v>
      </c>
      <c r="O249" t="s">
        <v>336</v>
      </c>
      <c r="P249" t="s">
        <v>224</v>
      </c>
      <c r="Q249" t="s">
        <v>45</v>
      </c>
      <c r="R249" t="s">
        <v>289</v>
      </c>
      <c r="S249" t="s">
        <v>179</v>
      </c>
      <c r="T249" t="s">
        <v>40</v>
      </c>
      <c r="U249" t="s">
        <v>854</v>
      </c>
      <c r="V249" t="s">
        <v>192</v>
      </c>
      <c r="W249" t="s">
        <v>132</v>
      </c>
      <c r="X249" t="s">
        <v>192</v>
      </c>
      <c r="Y249" t="s">
        <v>64</v>
      </c>
      <c r="Z249" t="s">
        <v>140</v>
      </c>
      <c r="AA249" t="s">
        <v>352</v>
      </c>
      <c r="AB249" t="s">
        <v>1509</v>
      </c>
      <c r="AC249" t="s">
        <v>42</v>
      </c>
      <c r="AD249" t="s">
        <v>56</v>
      </c>
      <c r="AE249" t="s">
        <v>40</v>
      </c>
    </row>
    <row r="250" spans="1:31" x14ac:dyDescent="0.3">
      <c r="A250" t="s">
        <v>1510</v>
      </c>
      <c r="B250" t="s">
        <v>1511</v>
      </c>
      <c r="C250" s="1" t="str">
        <f t="shared" si="36"/>
        <v>21:0541</v>
      </c>
      <c r="D250" s="1" t="str">
        <f t="shared" si="40"/>
        <v>21:0086</v>
      </c>
      <c r="E250" t="s">
        <v>1512</v>
      </c>
      <c r="F250" t="s">
        <v>1513</v>
      </c>
      <c r="H250">
        <v>54.931839500000002</v>
      </c>
      <c r="I250">
        <v>-100.9220718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162</v>
      </c>
      <c r="N250">
        <v>249</v>
      </c>
      <c r="O250" t="s">
        <v>178</v>
      </c>
      <c r="P250" t="s">
        <v>188</v>
      </c>
      <c r="Q250" t="s">
        <v>121</v>
      </c>
      <c r="R250" t="s">
        <v>82</v>
      </c>
      <c r="S250" t="s">
        <v>93</v>
      </c>
      <c r="T250" t="s">
        <v>40</v>
      </c>
      <c r="U250" t="s">
        <v>1514</v>
      </c>
      <c r="V250" t="s">
        <v>253</v>
      </c>
      <c r="W250" t="s">
        <v>40</v>
      </c>
      <c r="X250" t="s">
        <v>109</v>
      </c>
      <c r="Y250" t="s">
        <v>45</v>
      </c>
      <c r="Z250" t="s">
        <v>47</v>
      </c>
      <c r="AA250" t="s">
        <v>46</v>
      </c>
      <c r="AB250" t="s">
        <v>236</v>
      </c>
      <c r="AC250" t="s">
        <v>253</v>
      </c>
      <c r="AD250" t="s">
        <v>302</v>
      </c>
      <c r="AE250" t="s">
        <v>40</v>
      </c>
    </row>
    <row r="251" spans="1:31" x14ac:dyDescent="0.3">
      <c r="A251" t="s">
        <v>1515</v>
      </c>
      <c r="B251" t="s">
        <v>1516</v>
      </c>
      <c r="C251" s="1" t="str">
        <f t="shared" si="36"/>
        <v>21:0541</v>
      </c>
      <c r="D251" s="1" t="str">
        <f t="shared" si="40"/>
        <v>21:0086</v>
      </c>
      <c r="E251" t="s">
        <v>1517</v>
      </c>
      <c r="F251" t="s">
        <v>1518</v>
      </c>
      <c r="H251">
        <v>54.879550199999997</v>
      </c>
      <c r="I251">
        <v>-100.9285471</v>
      </c>
      <c r="J251" s="1" t="str">
        <f t="shared" si="41"/>
        <v>NGR lake sediment grab sample</v>
      </c>
      <c r="K251" s="1" t="str">
        <f t="shared" si="42"/>
        <v>&lt;177 micron (NGR)</v>
      </c>
      <c r="L251">
        <v>13</v>
      </c>
      <c r="M251" t="s">
        <v>177</v>
      </c>
      <c r="N251">
        <v>250</v>
      </c>
      <c r="O251" t="s">
        <v>521</v>
      </c>
      <c r="P251" t="s">
        <v>236</v>
      </c>
      <c r="Q251" t="s">
        <v>58</v>
      </c>
      <c r="R251" t="s">
        <v>39</v>
      </c>
      <c r="S251" t="s">
        <v>38</v>
      </c>
      <c r="T251" t="s">
        <v>40</v>
      </c>
      <c r="U251" t="s">
        <v>61</v>
      </c>
      <c r="V251" t="s">
        <v>79</v>
      </c>
      <c r="W251" t="s">
        <v>132</v>
      </c>
      <c r="X251" t="s">
        <v>109</v>
      </c>
      <c r="Y251" t="s">
        <v>45</v>
      </c>
      <c r="Z251" t="s">
        <v>155</v>
      </c>
      <c r="AA251" t="s">
        <v>81</v>
      </c>
      <c r="AB251" t="s">
        <v>1519</v>
      </c>
      <c r="AC251" t="s">
        <v>253</v>
      </c>
      <c r="AD251" t="s">
        <v>146</v>
      </c>
      <c r="AE251" t="s">
        <v>132</v>
      </c>
    </row>
    <row r="252" spans="1:31" x14ac:dyDescent="0.3">
      <c r="A252" t="s">
        <v>1520</v>
      </c>
      <c r="B252" t="s">
        <v>1521</v>
      </c>
      <c r="C252" s="1" t="str">
        <f t="shared" si="36"/>
        <v>21:0541</v>
      </c>
      <c r="D252" s="1" t="str">
        <f t="shared" si="40"/>
        <v>21:0086</v>
      </c>
      <c r="E252" t="s">
        <v>1522</v>
      </c>
      <c r="F252" t="s">
        <v>1523</v>
      </c>
      <c r="H252">
        <v>54.858150799999997</v>
      </c>
      <c r="I252">
        <v>-100.90734980000001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13</v>
      </c>
      <c r="M252" t="s">
        <v>187</v>
      </c>
      <c r="N252">
        <v>251</v>
      </c>
      <c r="O252" t="s">
        <v>207</v>
      </c>
      <c r="P252" t="s">
        <v>224</v>
      </c>
      <c r="Q252" t="s">
        <v>141</v>
      </c>
      <c r="R252" t="s">
        <v>155</v>
      </c>
      <c r="S252" t="s">
        <v>205</v>
      </c>
      <c r="T252" t="s">
        <v>40</v>
      </c>
      <c r="U252" t="s">
        <v>438</v>
      </c>
      <c r="V252" t="s">
        <v>988</v>
      </c>
      <c r="W252" t="s">
        <v>40</v>
      </c>
      <c r="X252" t="s">
        <v>598</v>
      </c>
      <c r="Y252" t="s">
        <v>152</v>
      </c>
      <c r="Z252" t="s">
        <v>81</v>
      </c>
      <c r="AA252" t="s">
        <v>144</v>
      </c>
      <c r="AB252" t="s">
        <v>559</v>
      </c>
      <c r="AC252" t="s">
        <v>62</v>
      </c>
      <c r="AD252" t="s">
        <v>441</v>
      </c>
      <c r="AE252" t="s">
        <v>132</v>
      </c>
    </row>
    <row r="253" spans="1:31" x14ac:dyDescent="0.3">
      <c r="A253" t="s">
        <v>1524</v>
      </c>
      <c r="B253" t="s">
        <v>1525</v>
      </c>
      <c r="C253" s="1" t="str">
        <f t="shared" si="36"/>
        <v>21:0541</v>
      </c>
      <c r="D253" s="1" t="str">
        <f t="shared" si="40"/>
        <v>21:0086</v>
      </c>
      <c r="E253" t="s">
        <v>1526</v>
      </c>
      <c r="F253" t="s">
        <v>1527</v>
      </c>
      <c r="H253">
        <v>54.8396081</v>
      </c>
      <c r="I253">
        <v>-100.90560360000001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13</v>
      </c>
      <c r="M253" t="s">
        <v>200</v>
      </c>
      <c r="N253">
        <v>252</v>
      </c>
      <c r="O253" t="s">
        <v>178</v>
      </c>
      <c r="P253" t="s">
        <v>77</v>
      </c>
      <c r="Q253" t="s">
        <v>179</v>
      </c>
      <c r="R253" t="s">
        <v>213</v>
      </c>
      <c r="S253" t="s">
        <v>271</v>
      </c>
      <c r="T253" t="s">
        <v>40</v>
      </c>
      <c r="U253" t="s">
        <v>1528</v>
      </c>
      <c r="V253" t="s">
        <v>988</v>
      </c>
      <c r="W253" t="s">
        <v>40</v>
      </c>
      <c r="X253" t="s">
        <v>597</v>
      </c>
      <c r="Y253" t="s">
        <v>45</v>
      </c>
      <c r="Z253" t="s">
        <v>193</v>
      </c>
      <c r="AA253" t="s">
        <v>46</v>
      </c>
      <c r="AB253" t="s">
        <v>1415</v>
      </c>
      <c r="AC253" t="s">
        <v>84</v>
      </c>
      <c r="AD253" t="s">
        <v>411</v>
      </c>
      <c r="AE253" t="s">
        <v>132</v>
      </c>
    </row>
    <row r="254" spans="1:31" x14ac:dyDescent="0.3">
      <c r="A254" t="s">
        <v>1529</v>
      </c>
      <c r="B254" t="s">
        <v>1530</v>
      </c>
      <c r="C254" s="1" t="str">
        <f t="shared" si="36"/>
        <v>21:0541</v>
      </c>
      <c r="D254" s="1" t="str">
        <f t="shared" si="40"/>
        <v>21:0086</v>
      </c>
      <c r="E254" t="s">
        <v>1531</v>
      </c>
      <c r="F254" t="s">
        <v>1532</v>
      </c>
      <c r="H254">
        <v>54.806082699999997</v>
      </c>
      <c r="I254">
        <v>-100.95245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13</v>
      </c>
      <c r="M254" t="s">
        <v>212</v>
      </c>
      <c r="N254">
        <v>253</v>
      </c>
      <c r="O254" t="s">
        <v>207</v>
      </c>
      <c r="P254" t="s">
        <v>291</v>
      </c>
      <c r="Q254" t="s">
        <v>121</v>
      </c>
      <c r="R254" t="s">
        <v>291</v>
      </c>
      <c r="S254" t="s">
        <v>179</v>
      </c>
      <c r="T254" t="s">
        <v>40</v>
      </c>
      <c r="U254" t="s">
        <v>302</v>
      </c>
      <c r="V254" t="s">
        <v>192</v>
      </c>
      <c r="W254" t="s">
        <v>132</v>
      </c>
      <c r="X254" t="s">
        <v>109</v>
      </c>
      <c r="Y254" t="s">
        <v>45</v>
      </c>
      <c r="Z254" t="s">
        <v>140</v>
      </c>
      <c r="AA254" t="s">
        <v>46</v>
      </c>
      <c r="AB254" t="s">
        <v>164</v>
      </c>
      <c r="AC254" t="s">
        <v>157</v>
      </c>
      <c r="AD254" t="s">
        <v>237</v>
      </c>
      <c r="AE254" t="s">
        <v>40</v>
      </c>
    </row>
    <row r="255" spans="1:31" x14ac:dyDescent="0.3">
      <c r="A255" t="s">
        <v>1533</v>
      </c>
      <c r="B255" t="s">
        <v>1534</v>
      </c>
      <c r="C255" s="1" t="str">
        <f t="shared" si="36"/>
        <v>21:0541</v>
      </c>
      <c r="D255" s="1" t="str">
        <f t="shared" si="40"/>
        <v>21:0086</v>
      </c>
      <c r="E255" t="s">
        <v>1535</v>
      </c>
      <c r="F255" t="s">
        <v>1536</v>
      </c>
      <c r="H255">
        <v>54.756505300000001</v>
      </c>
      <c r="I255">
        <v>-100.90872419999999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13</v>
      </c>
      <c r="M255" t="s">
        <v>223</v>
      </c>
      <c r="N255">
        <v>254</v>
      </c>
      <c r="O255" t="s">
        <v>508</v>
      </c>
      <c r="P255" t="s">
        <v>205</v>
      </c>
      <c r="Q255" t="s">
        <v>45</v>
      </c>
      <c r="R255" t="s">
        <v>281</v>
      </c>
      <c r="S255" t="s">
        <v>141</v>
      </c>
      <c r="T255" t="s">
        <v>40</v>
      </c>
      <c r="U255" t="s">
        <v>997</v>
      </c>
      <c r="V255" t="s">
        <v>1537</v>
      </c>
      <c r="W255" t="s">
        <v>132</v>
      </c>
      <c r="X255" t="s">
        <v>309</v>
      </c>
      <c r="Y255" t="s">
        <v>45</v>
      </c>
      <c r="Z255" t="s">
        <v>281</v>
      </c>
      <c r="AA255" t="s">
        <v>164</v>
      </c>
      <c r="AB255" t="s">
        <v>1538</v>
      </c>
      <c r="AC255" t="s">
        <v>653</v>
      </c>
      <c r="AD255" t="s">
        <v>534</v>
      </c>
      <c r="AE255" t="s">
        <v>40</v>
      </c>
    </row>
    <row r="256" spans="1:31" x14ac:dyDescent="0.3">
      <c r="A256" t="s">
        <v>1539</v>
      </c>
      <c r="B256" t="s">
        <v>1540</v>
      </c>
      <c r="C256" s="1" t="str">
        <f t="shared" si="36"/>
        <v>21:0541</v>
      </c>
      <c r="D256" s="1" t="str">
        <f t="shared" si="40"/>
        <v>21:0086</v>
      </c>
      <c r="E256" t="s">
        <v>1541</v>
      </c>
      <c r="F256" t="s">
        <v>1542</v>
      </c>
      <c r="H256">
        <v>54.7296002</v>
      </c>
      <c r="I256">
        <v>-100.9168561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234</v>
      </c>
      <c r="N256">
        <v>255</v>
      </c>
      <c r="O256" t="s">
        <v>346</v>
      </c>
      <c r="P256" t="s">
        <v>304</v>
      </c>
      <c r="Q256" t="s">
        <v>152</v>
      </c>
      <c r="R256" t="s">
        <v>179</v>
      </c>
      <c r="S256" t="s">
        <v>123</v>
      </c>
      <c r="T256" t="s">
        <v>40</v>
      </c>
      <c r="U256" t="s">
        <v>203</v>
      </c>
      <c r="V256" t="s">
        <v>1543</v>
      </c>
      <c r="W256" t="s">
        <v>132</v>
      </c>
      <c r="X256" t="s">
        <v>591</v>
      </c>
      <c r="Y256" t="s">
        <v>45</v>
      </c>
      <c r="Z256" t="s">
        <v>92</v>
      </c>
      <c r="AA256" t="s">
        <v>140</v>
      </c>
      <c r="AB256" t="s">
        <v>1544</v>
      </c>
      <c r="AC256" t="s">
        <v>591</v>
      </c>
      <c r="AD256" t="s">
        <v>508</v>
      </c>
      <c r="AE256" t="s">
        <v>40</v>
      </c>
    </row>
    <row r="257" spans="1:31" x14ac:dyDescent="0.3">
      <c r="A257" t="s">
        <v>1545</v>
      </c>
      <c r="B257" t="s">
        <v>1546</v>
      </c>
      <c r="C257" s="1" t="str">
        <f t="shared" si="36"/>
        <v>21:0541</v>
      </c>
      <c r="D257" s="1" t="str">
        <f t="shared" si="40"/>
        <v>21:0086</v>
      </c>
      <c r="E257" t="s">
        <v>1547</v>
      </c>
      <c r="F257" t="s">
        <v>1548</v>
      </c>
      <c r="H257">
        <v>54.670484000000002</v>
      </c>
      <c r="I257">
        <v>-100.929208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243</v>
      </c>
      <c r="N257">
        <v>256</v>
      </c>
      <c r="O257" t="s">
        <v>120</v>
      </c>
      <c r="P257" t="s">
        <v>165</v>
      </c>
      <c r="Q257" t="s">
        <v>123</v>
      </c>
      <c r="R257" t="s">
        <v>626</v>
      </c>
      <c r="S257" t="s">
        <v>166</v>
      </c>
      <c r="T257" t="s">
        <v>40</v>
      </c>
      <c r="U257" t="s">
        <v>282</v>
      </c>
      <c r="V257" t="s">
        <v>653</v>
      </c>
      <c r="W257" t="s">
        <v>132</v>
      </c>
      <c r="X257" t="s">
        <v>597</v>
      </c>
      <c r="Y257" t="s">
        <v>45</v>
      </c>
      <c r="Z257" t="s">
        <v>77</v>
      </c>
      <c r="AA257" t="s">
        <v>193</v>
      </c>
      <c r="AB257" t="s">
        <v>1549</v>
      </c>
      <c r="AC257" t="s">
        <v>64</v>
      </c>
      <c r="AD257" t="s">
        <v>237</v>
      </c>
      <c r="AE257" t="s">
        <v>40</v>
      </c>
    </row>
    <row r="258" spans="1:31" x14ac:dyDescent="0.3">
      <c r="A258" t="s">
        <v>1550</v>
      </c>
      <c r="B258" t="s">
        <v>1551</v>
      </c>
      <c r="C258" s="1" t="str">
        <f t="shared" ref="C258:C321" si="43">HYPERLINK("http://geochem.nrcan.gc.ca/cdogs/content/bdl/bdl210541_e.htm", "21:0541")</f>
        <v>21:0541</v>
      </c>
      <c r="D258" s="1" t="str">
        <f t="shared" si="40"/>
        <v>21:0086</v>
      </c>
      <c r="E258" t="s">
        <v>1552</v>
      </c>
      <c r="F258" t="s">
        <v>1553</v>
      </c>
      <c r="H258">
        <v>54.664405100000003</v>
      </c>
      <c r="I258">
        <v>-100.9662895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13</v>
      </c>
      <c r="M258" t="s">
        <v>251</v>
      </c>
      <c r="N258">
        <v>257</v>
      </c>
      <c r="O258" t="s">
        <v>473</v>
      </c>
      <c r="P258" t="s">
        <v>77</v>
      </c>
      <c r="Q258" t="s">
        <v>152</v>
      </c>
      <c r="R258" t="s">
        <v>60</v>
      </c>
      <c r="S258" t="s">
        <v>141</v>
      </c>
      <c r="T258" t="s">
        <v>40</v>
      </c>
      <c r="U258" t="s">
        <v>91</v>
      </c>
      <c r="V258" t="s">
        <v>125</v>
      </c>
      <c r="W258" t="s">
        <v>132</v>
      </c>
      <c r="X258" t="s">
        <v>109</v>
      </c>
      <c r="Y258" t="s">
        <v>152</v>
      </c>
      <c r="Z258" t="s">
        <v>127</v>
      </c>
      <c r="AA258" t="s">
        <v>144</v>
      </c>
      <c r="AB258" t="s">
        <v>1554</v>
      </c>
      <c r="AC258" t="s">
        <v>218</v>
      </c>
      <c r="AD258" t="s">
        <v>178</v>
      </c>
      <c r="AE258" t="s">
        <v>40</v>
      </c>
    </row>
    <row r="259" spans="1:31" x14ac:dyDescent="0.3">
      <c r="A259" t="s">
        <v>1555</v>
      </c>
      <c r="B259" t="s">
        <v>1556</v>
      </c>
      <c r="C259" s="1" t="str">
        <f t="shared" si="43"/>
        <v>21:0541</v>
      </c>
      <c r="D259" s="1" t="str">
        <f t="shared" si="40"/>
        <v>21:0086</v>
      </c>
      <c r="E259" t="s">
        <v>1557</v>
      </c>
      <c r="F259" t="s">
        <v>1558</v>
      </c>
      <c r="H259">
        <v>54.630856999999999</v>
      </c>
      <c r="I259">
        <v>-100.97746840000001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13</v>
      </c>
      <c r="M259" t="s">
        <v>258</v>
      </c>
      <c r="N259">
        <v>258</v>
      </c>
      <c r="O259" t="s">
        <v>478</v>
      </c>
      <c r="P259" t="s">
        <v>326</v>
      </c>
      <c r="Q259" t="s">
        <v>45</v>
      </c>
      <c r="R259" t="s">
        <v>122</v>
      </c>
      <c r="S259" t="s">
        <v>107</v>
      </c>
      <c r="T259" t="s">
        <v>40</v>
      </c>
      <c r="U259" t="s">
        <v>260</v>
      </c>
      <c r="V259" t="s">
        <v>273</v>
      </c>
      <c r="W259" t="s">
        <v>132</v>
      </c>
      <c r="X259" t="s">
        <v>192</v>
      </c>
      <c r="Y259" t="s">
        <v>45</v>
      </c>
      <c r="Z259" t="s">
        <v>82</v>
      </c>
      <c r="AA259" t="s">
        <v>59</v>
      </c>
      <c r="AB259" t="s">
        <v>1559</v>
      </c>
      <c r="AC259" t="s">
        <v>591</v>
      </c>
      <c r="AD259" t="s">
        <v>354</v>
      </c>
      <c r="AE259" t="s">
        <v>40</v>
      </c>
    </row>
    <row r="260" spans="1:31" x14ac:dyDescent="0.3">
      <c r="A260" t="s">
        <v>1560</v>
      </c>
      <c r="B260" t="s">
        <v>1561</v>
      </c>
      <c r="C260" s="1" t="str">
        <f t="shared" si="43"/>
        <v>21:0541</v>
      </c>
      <c r="D260" s="1" t="str">
        <f t="shared" si="40"/>
        <v>21:0086</v>
      </c>
      <c r="E260" t="s">
        <v>1562</v>
      </c>
      <c r="F260" t="s">
        <v>1563</v>
      </c>
      <c r="H260">
        <v>54.607039200000003</v>
      </c>
      <c r="I260">
        <v>-100.9877568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13</v>
      </c>
      <c r="M260" t="s">
        <v>269</v>
      </c>
      <c r="N260">
        <v>259</v>
      </c>
      <c r="O260" t="s">
        <v>352</v>
      </c>
      <c r="P260" t="s">
        <v>141</v>
      </c>
      <c r="Q260" t="s">
        <v>152</v>
      </c>
      <c r="R260" t="s">
        <v>58</v>
      </c>
      <c r="S260" t="s">
        <v>64</v>
      </c>
      <c r="T260" t="s">
        <v>40</v>
      </c>
      <c r="U260" t="s">
        <v>226</v>
      </c>
      <c r="V260" t="s">
        <v>1034</v>
      </c>
      <c r="W260" t="s">
        <v>110</v>
      </c>
      <c r="X260" t="s">
        <v>42</v>
      </c>
      <c r="Y260" t="s">
        <v>45</v>
      </c>
      <c r="Z260" t="s">
        <v>93</v>
      </c>
      <c r="AA260" t="s">
        <v>140</v>
      </c>
      <c r="AB260" t="s">
        <v>508</v>
      </c>
      <c r="AC260" t="s">
        <v>43</v>
      </c>
      <c r="AD260" t="s">
        <v>207</v>
      </c>
      <c r="AE260" t="s">
        <v>40</v>
      </c>
    </row>
    <row r="261" spans="1:31" x14ac:dyDescent="0.3">
      <c r="A261" t="s">
        <v>1564</v>
      </c>
      <c r="B261" t="s">
        <v>1565</v>
      </c>
      <c r="C261" s="1" t="str">
        <f t="shared" si="43"/>
        <v>21:0541</v>
      </c>
      <c r="D261" s="1" t="str">
        <f>HYPERLINK("http://geochem.nrcan.gc.ca/cdogs/content/svy/svy_e.htm", "")</f>
        <v/>
      </c>
      <c r="G261" s="1" t="str">
        <f>HYPERLINK("http://geochem.nrcan.gc.ca/cdogs/content/cr_/cr_00055_e.htm", "55")</f>
        <v>55</v>
      </c>
      <c r="J261" t="s">
        <v>277</v>
      </c>
      <c r="K261" t="s">
        <v>278</v>
      </c>
      <c r="L261">
        <v>13</v>
      </c>
      <c r="M261" t="s">
        <v>279</v>
      </c>
      <c r="N261">
        <v>260</v>
      </c>
      <c r="O261" t="s">
        <v>864</v>
      </c>
      <c r="P261" t="s">
        <v>180</v>
      </c>
      <c r="Q261" t="s">
        <v>121</v>
      </c>
      <c r="R261" t="s">
        <v>60</v>
      </c>
      <c r="S261" t="s">
        <v>123</v>
      </c>
      <c r="T261" t="s">
        <v>40</v>
      </c>
      <c r="U261" t="s">
        <v>226</v>
      </c>
      <c r="V261" t="s">
        <v>1132</v>
      </c>
      <c r="W261" t="s">
        <v>132</v>
      </c>
      <c r="X261" t="s">
        <v>192</v>
      </c>
      <c r="Y261" t="s">
        <v>123</v>
      </c>
      <c r="Z261" t="s">
        <v>127</v>
      </c>
      <c r="AA261" t="s">
        <v>508</v>
      </c>
      <c r="AB261" t="s">
        <v>1435</v>
      </c>
      <c r="AC261" t="s">
        <v>361</v>
      </c>
      <c r="AD261" t="s">
        <v>452</v>
      </c>
      <c r="AE261" t="s">
        <v>40</v>
      </c>
    </row>
    <row r="262" spans="1:31" x14ac:dyDescent="0.3">
      <c r="A262" t="s">
        <v>1566</v>
      </c>
      <c r="B262" t="s">
        <v>1567</v>
      </c>
      <c r="C262" s="1" t="str">
        <f t="shared" si="43"/>
        <v>21:0541</v>
      </c>
      <c r="D262" s="1" t="str">
        <f>HYPERLINK("http://geochem.nrcan.gc.ca/cdogs/content/svy/svy210086_e.htm", "21:0086")</f>
        <v>21:0086</v>
      </c>
      <c r="E262" t="s">
        <v>1568</v>
      </c>
      <c r="F262" t="s">
        <v>1569</v>
      </c>
      <c r="H262">
        <v>54.581898099999997</v>
      </c>
      <c r="I262">
        <v>-100.9964676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35</v>
      </c>
      <c r="N262">
        <v>261</v>
      </c>
      <c r="O262" t="s">
        <v>603</v>
      </c>
      <c r="P262" t="s">
        <v>107</v>
      </c>
      <c r="Q262" t="s">
        <v>152</v>
      </c>
      <c r="R262" t="s">
        <v>189</v>
      </c>
      <c r="S262" t="s">
        <v>64</v>
      </c>
      <c r="T262" t="s">
        <v>40</v>
      </c>
      <c r="U262" t="s">
        <v>380</v>
      </c>
      <c r="V262" t="s">
        <v>132</v>
      </c>
      <c r="W262" t="s">
        <v>132</v>
      </c>
      <c r="X262" t="s">
        <v>309</v>
      </c>
      <c r="Y262" t="s">
        <v>45</v>
      </c>
      <c r="Z262" t="s">
        <v>93</v>
      </c>
      <c r="AA262" t="s">
        <v>127</v>
      </c>
      <c r="AB262" t="s">
        <v>478</v>
      </c>
      <c r="AC262" t="s">
        <v>86</v>
      </c>
      <c r="AD262" t="s">
        <v>178</v>
      </c>
      <c r="AE262" t="s">
        <v>40</v>
      </c>
    </row>
    <row r="263" spans="1:31" x14ac:dyDescent="0.3">
      <c r="A263" t="s">
        <v>1570</v>
      </c>
      <c r="B263" t="s">
        <v>1571</v>
      </c>
      <c r="C263" s="1" t="str">
        <f t="shared" si="43"/>
        <v>21:0541</v>
      </c>
      <c r="D263" s="1" t="str">
        <f>HYPERLINK("http://geochem.nrcan.gc.ca/cdogs/content/svy/svy210086_e.htm", "21:0086")</f>
        <v>21:0086</v>
      </c>
      <c r="E263" t="s">
        <v>1568</v>
      </c>
      <c r="F263" t="s">
        <v>1572</v>
      </c>
      <c r="H263">
        <v>54.581898099999997</v>
      </c>
      <c r="I263">
        <v>-100.9964676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90</v>
      </c>
      <c r="N263">
        <v>262</v>
      </c>
      <c r="O263" t="s">
        <v>352</v>
      </c>
      <c r="P263" t="s">
        <v>107</v>
      </c>
      <c r="Q263" t="s">
        <v>152</v>
      </c>
      <c r="R263" t="s">
        <v>58</v>
      </c>
      <c r="S263" t="s">
        <v>64</v>
      </c>
      <c r="T263" t="s">
        <v>40</v>
      </c>
      <c r="U263" t="s">
        <v>120</v>
      </c>
      <c r="V263" t="s">
        <v>132</v>
      </c>
      <c r="W263" t="s">
        <v>132</v>
      </c>
      <c r="X263" t="s">
        <v>309</v>
      </c>
      <c r="Y263" t="s">
        <v>45</v>
      </c>
      <c r="Z263" t="s">
        <v>179</v>
      </c>
      <c r="AA263" t="s">
        <v>127</v>
      </c>
      <c r="AB263" t="s">
        <v>685</v>
      </c>
      <c r="AC263" t="s">
        <v>86</v>
      </c>
      <c r="AD263" t="s">
        <v>124</v>
      </c>
      <c r="AE263" t="s">
        <v>40</v>
      </c>
    </row>
    <row r="264" spans="1:31" x14ac:dyDescent="0.3">
      <c r="A264" t="s">
        <v>1573</v>
      </c>
      <c r="B264" t="s">
        <v>1574</v>
      </c>
      <c r="C264" s="1" t="str">
        <f t="shared" si="43"/>
        <v>21:0541</v>
      </c>
      <c r="D264" s="1" t="str">
        <f>HYPERLINK("http://geochem.nrcan.gc.ca/cdogs/content/svy/svy210086_e.htm", "21:0086")</f>
        <v>21:0086</v>
      </c>
      <c r="E264" t="s">
        <v>1568</v>
      </c>
      <c r="F264" t="s">
        <v>1575</v>
      </c>
      <c r="H264">
        <v>54.581898099999997</v>
      </c>
      <c r="I264">
        <v>-100.9964676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74</v>
      </c>
      <c r="N264">
        <v>263</v>
      </c>
      <c r="O264" t="s">
        <v>170</v>
      </c>
      <c r="P264" t="s">
        <v>141</v>
      </c>
      <c r="Q264" t="s">
        <v>152</v>
      </c>
      <c r="R264" t="s">
        <v>189</v>
      </c>
      <c r="S264" t="s">
        <v>64</v>
      </c>
      <c r="T264" t="s">
        <v>40</v>
      </c>
      <c r="U264" t="s">
        <v>508</v>
      </c>
      <c r="V264" t="s">
        <v>132</v>
      </c>
      <c r="W264" t="s">
        <v>132</v>
      </c>
      <c r="X264" t="s">
        <v>591</v>
      </c>
      <c r="Y264" t="s">
        <v>64</v>
      </c>
      <c r="Z264" t="s">
        <v>179</v>
      </c>
      <c r="AA264" t="s">
        <v>127</v>
      </c>
      <c r="AB264" t="s">
        <v>1576</v>
      </c>
      <c r="AC264" t="s">
        <v>43</v>
      </c>
      <c r="AD264" t="s">
        <v>124</v>
      </c>
      <c r="AE264" t="s">
        <v>40</v>
      </c>
    </row>
    <row r="265" spans="1:31" x14ac:dyDescent="0.3">
      <c r="A265" t="s">
        <v>1577</v>
      </c>
      <c r="B265" t="s">
        <v>1578</v>
      </c>
      <c r="C265" s="1" t="str">
        <f t="shared" si="43"/>
        <v>21:0541</v>
      </c>
      <c r="D265" s="1" t="str">
        <f>HYPERLINK("http://geochem.nrcan.gc.ca/cdogs/content/svy/svy210086_e.htm", "21:0086")</f>
        <v>21:0086</v>
      </c>
      <c r="E265" t="s">
        <v>1579</v>
      </c>
      <c r="F265" t="s">
        <v>1580</v>
      </c>
      <c r="H265">
        <v>54.6052666</v>
      </c>
      <c r="I265">
        <v>-100.92497760000001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55</v>
      </c>
      <c r="N265">
        <v>264</v>
      </c>
      <c r="O265" t="s">
        <v>245</v>
      </c>
      <c r="P265" t="s">
        <v>58</v>
      </c>
      <c r="Q265" t="s">
        <v>121</v>
      </c>
      <c r="R265" t="s">
        <v>45</v>
      </c>
      <c r="S265" t="s">
        <v>45</v>
      </c>
      <c r="T265" t="s">
        <v>132</v>
      </c>
      <c r="U265" t="s">
        <v>203</v>
      </c>
      <c r="V265" t="s">
        <v>1581</v>
      </c>
      <c r="W265" t="s">
        <v>110</v>
      </c>
      <c r="X265" t="s">
        <v>83</v>
      </c>
      <c r="Y265" t="s">
        <v>58</v>
      </c>
      <c r="Z265" t="s">
        <v>281</v>
      </c>
      <c r="AA265" t="s">
        <v>82</v>
      </c>
      <c r="AB265" t="s">
        <v>1582</v>
      </c>
      <c r="AC265" t="s">
        <v>218</v>
      </c>
      <c r="AD265" t="s">
        <v>339</v>
      </c>
      <c r="AE265" t="s">
        <v>1040</v>
      </c>
    </row>
    <row r="266" spans="1:31" x14ac:dyDescent="0.3">
      <c r="A266" t="s">
        <v>1583</v>
      </c>
      <c r="B266" t="s">
        <v>1584</v>
      </c>
      <c r="C266" s="1" t="str">
        <f t="shared" si="43"/>
        <v>21:0541</v>
      </c>
      <c r="D266" s="1" t="str">
        <f>HYPERLINK("http://geochem.nrcan.gc.ca/cdogs/content/svy/svy_e.htm", "")</f>
        <v/>
      </c>
      <c r="G266" s="1" t="str">
        <f>HYPERLINK("http://geochem.nrcan.gc.ca/cdogs/content/cr_/cr_00056_e.htm", "56")</f>
        <v>56</v>
      </c>
      <c r="J266" t="s">
        <v>277</v>
      </c>
      <c r="K266" t="s">
        <v>278</v>
      </c>
      <c r="L266">
        <v>14</v>
      </c>
      <c r="M266" t="s">
        <v>279</v>
      </c>
      <c r="N266">
        <v>265</v>
      </c>
      <c r="O266" t="s">
        <v>163</v>
      </c>
      <c r="P266" t="s">
        <v>478</v>
      </c>
      <c r="Q266" t="s">
        <v>334</v>
      </c>
      <c r="R266" t="s">
        <v>853</v>
      </c>
      <c r="S266" t="s">
        <v>271</v>
      </c>
      <c r="T266" t="s">
        <v>40</v>
      </c>
      <c r="U266" t="s">
        <v>1462</v>
      </c>
      <c r="V266" t="s">
        <v>123</v>
      </c>
      <c r="W266" t="s">
        <v>132</v>
      </c>
      <c r="X266" t="s">
        <v>1585</v>
      </c>
      <c r="Y266" t="s">
        <v>58</v>
      </c>
      <c r="Z266" t="s">
        <v>155</v>
      </c>
      <c r="AA266" t="s">
        <v>178</v>
      </c>
      <c r="AB266" t="s">
        <v>442</v>
      </c>
      <c r="AC266" t="s">
        <v>1586</v>
      </c>
      <c r="AD266" t="s">
        <v>425</v>
      </c>
      <c r="AE266" t="s">
        <v>43</v>
      </c>
    </row>
    <row r="267" spans="1:31" x14ac:dyDescent="0.3">
      <c r="A267" t="s">
        <v>1587</v>
      </c>
      <c r="B267" t="s">
        <v>1588</v>
      </c>
      <c r="C267" s="1" t="str">
        <f t="shared" si="43"/>
        <v>21:0541</v>
      </c>
      <c r="D267" s="1" t="str">
        <f t="shared" ref="D267:D288" si="44">HYPERLINK("http://geochem.nrcan.gc.ca/cdogs/content/svy/svy210086_e.htm", "21:0086")</f>
        <v>21:0086</v>
      </c>
      <c r="E267" t="s">
        <v>1589</v>
      </c>
      <c r="F267" t="s">
        <v>1590</v>
      </c>
      <c r="H267">
        <v>54.566073400000001</v>
      </c>
      <c r="I267">
        <v>-100.9052338</v>
      </c>
      <c r="J267" s="1" t="str">
        <f t="shared" ref="J267:J288" si="45">HYPERLINK("http://geochem.nrcan.gc.ca/cdogs/content/kwd/kwd020027_e.htm", "NGR lake sediment grab sample")</f>
        <v>NGR lake sediment grab sample</v>
      </c>
      <c r="K267" s="1" t="str">
        <f t="shared" ref="K267:K288" si="46">HYPERLINK("http://geochem.nrcan.gc.ca/cdogs/content/kwd/kwd080006_e.htm", "&lt;177 micron (NGR)")</f>
        <v>&lt;177 micron (NGR)</v>
      </c>
      <c r="L267">
        <v>14</v>
      </c>
      <c r="M267" t="s">
        <v>104</v>
      </c>
      <c r="N267">
        <v>266</v>
      </c>
      <c r="O267" t="s">
        <v>93</v>
      </c>
      <c r="P267" t="s">
        <v>166</v>
      </c>
      <c r="Q267" t="s">
        <v>152</v>
      </c>
      <c r="R267" t="s">
        <v>123</v>
      </c>
      <c r="S267" t="s">
        <v>64</v>
      </c>
      <c r="T267" t="s">
        <v>40</v>
      </c>
      <c r="U267" t="s">
        <v>297</v>
      </c>
      <c r="V267" t="s">
        <v>125</v>
      </c>
      <c r="W267" t="s">
        <v>132</v>
      </c>
      <c r="X267" t="s">
        <v>42</v>
      </c>
      <c r="Y267" t="s">
        <v>189</v>
      </c>
      <c r="Z267" t="s">
        <v>93</v>
      </c>
      <c r="AA267" t="s">
        <v>205</v>
      </c>
      <c r="AB267" t="s">
        <v>1591</v>
      </c>
      <c r="AC267" t="s">
        <v>1592</v>
      </c>
      <c r="AD267" t="s">
        <v>388</v>
      </c>
      <c r="AE267" t="s">
        <v>40</v>
      </c>
    </row>
    <row r="268" spans="1:31" x14ac:dyDescent="0.3">
      <c r="A268" t="s">
        <v>1593</v>
      </c>
      <c r="B268" t="s">
        <v>1594</v>
      </c>
      <c r="C268" s="1" t="str">
        <f t="shared" si="43"/>
        <v>21:0541</v>
      </c>
      <c r="D268" s="1" t="str">
        <f t="shared" si="44"/>
        <v>21:0086</v>
      </c>
      <c r="E268" t="s">
        <v>1595</v>
      </c>
      <c r="F268" t="s">
        <v>1596</v>
      </c>
      <c r="H268">
        <v>54.578083900000003</v>
      </c>
      <c r="I268">
        <v>-100.86353769999999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119</v>
      </c>
      <c r="N268">
        <v>267</v>
      </c>
      <c r="O268" t="s">
        <v>144</v>
      </c>
      <c r="P268" t="s">
        <v>166</v>
      </c>
      <c r="Q268" t="s">
        <v>64</v>
      </c>
      <c r="R268" t="s">
        <v>189</v>
      </c>
      <c r="S268" t="s">
        <v>64</v>
      </c>
      <c r="T268" t="s">
        <v>40</v>
      </c>
      <c r="U268" t="s">
        <v>282</v>
      </c>
      <c r="V268" t="s">
        <v>1597</v>
      </c>
      <c r="W268" t="s">
        <v>110</v>
      </c>
      <c r="X268" t="s">
        <v>591</v>
      </c>
      <c r="Y268" t="s">
        <v>121</v>
      </c>
      <c r="Z268" t="s">
        <v>93</v>
      </c>
      <c r="AA268" t="s">
        <v>127</v>
      </c>
      <c r="AB268" t="s">
        <v>39</v>
      </c>
      <c r="AC268" t="s">
        <v>125</v>
      </c>
      <c r="AD268" t="s">
        <v>178</v>
      </c>
      <c r="AE268" t="s">
        <v>40</v>
      </c>
    </row>
    <row r="269" spans="1:31" x14ac:dyDescent="0.3">
      <c r="A269" t="s">
        <v>1598</v>
      </c>
      <c r="B269" t="s">
        <v>1599</v>
      </c>
      <c r="C269" s="1" t="str">
        <f t="shared" si="43"/>
        <v>21:0541</v>
      </c>
      <c r="D269" s="1" t="str">
        <f t="shared" si="44"/>
        <v>21:0086</v>
      </c>
      <c r="E269" t="s">
        <v>1600</v>
      </c>
      <c r="F269" t="s">
        <v>1601</v>
      </c>
      <c r="H269">
        <v>54.580805900000001</v>
      </c>
      <c r="I269">
        <v>-100.8270662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137</v>
      </c>
      <c r="N269">
        <v>268</v>
      </c>
      <c r="O269" t="s">
        <v>155</v>
      </c>
      <c r="P269" t="s">
        <v>180</v>
      </c>
      <c r="Q269" t="s">
        <v>123</v>
      </c>
      <c r="R269" t="s">
        <v>107</v>
      </c>
      <c r="S269" t="s">
        <v>121</v>
      </c>
      <c r="T269" t="s">
        <v>110</v>
      </c>
      <c r="U269" t="s">
        <v>490</v>
      </c>
      <c r="V269" t="s">
        <v>931</v>
      </c>
      <c r="W269" t="s">
        <v>43</v>
      </c>
      <c r="X269" t="s">
        <v>42</v>
      </c>
      <c r="Y269" t="s">
        <v>123</v>
      </c>
      <c r="Z269" t="s">
        <v>326</v>
      </c>
      <c r="AA269" t="s">
        <v>82</v>
      </c>
      <c r="AB269" t="s">
        <v>1602</v>
      </c>
      <c r="AC269" t="s">
        <v>192</v>
      </c>
      <c r="AD269" t="s">
        <v>36</v>
      </c>
      <c r="AE269" t="s">
        <v>40</v>
      </c>
    </row>
    <row r="270" spans="1:31" x14ac:dyDescent="0.3">
      <c r="A270" t="s">
        <v>1603</v>
      </c>
      <c r="B270" t="s">
        <v>1604</v>
      </c>
      <c r="C270" s="1" t="str">
        <f t="shared" si="43"/>
        <v>21:0541</v>
      </c>
      <c r="D270" s="1" t="str">
        <f t="shared" si="44"/>
        <v>21:0086</v>
      </c>
      <c r="E270" t="s">
        <v>1605</v>
      </c>
      <c r="F270" t="s">
        <v>1606</v>
      </c>
      <c r="H270">
        <v>54.615660200000001</v>
      </c>
      <c r="I270">
        <v>-100.797854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151</v>
      </c>
      <c r="N270">
        <v>269</v>
      </c>
      <c r="O270" t="s">
        <v>472</v>
      </c>
      <c r="P270" t="s">
        <v>144</v>
      </c>
      <c r="Q270" t="s">
        <v>189</v>
      </c>
      <c r="R270" t="s">
        <v>97</v>
      </c>
      <c r="S270" t="s">
        <v>93</v>
      </c>
      <c r="T270" t="s">
        <v>132</v>
      </c>
      <c r="U270" t="s">
        <v>1103</v>
      </c>
      <c r="V270" t="s">
        <v>157</v>
      </c>
      <c r="W270" t="s">
        <v>40</v>
      </c>
      <c r="X270" t="s">
        <v>317</v>
      </c>
      <c r="Y270" t="s">
        <v>45</v>
      </c>
      <c r="Z270" t="s">
        <v>155</v>
      </c>
      <c r="AA270" t="s">
        <v>140</v>
      </c>
      <c r="AB270" t="s">
        <v>1607</v>
      </c>
      <c r="AC270" t="s">
        <v>373</v>
      </c>
      <c r="AD270" t="s">
        <v>441</v>
      </c>
      <c r="AE270" t="s">
        <v>40</v>
      </c>
    </row>
    <row r="271" spans="1:31" x14ac:dyDescent="0.3">
      <c r="A271" t="s">
        <v>1608</v>
      </c>
      <c r="B271" t="s">
        <v>1609</v>
      </c>
      <c r="C271" s="1" t="str">
        <f t="shared" si="43"/>
        <v>21:0541</v>
      </c>
      <c r="D271" s="1" t="str">
        <f t="shared" si="44"/>
        <v>21:0086</v>
      </c>
      <c r="E271" t="s">
        <v>1610</v>
      </c>
      <c r="F271" t="s">
        <v>1611</v>
      </c>
      <c r="H271">
        <v>54.6455561</v>
      </c>
      <c r="I271">
        <v>-100.8278916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162</v>
      </c>
      <c r="N271">
        <v>270</v>
      </c>
      <c r="O271" t="s">
        <v>380</v>
      </c>
      <c r="P271" t="s">
        <v>626</v>
      </c>
      <c r="Q271" t="s">
        <v>58</v>
      </c>
      <c r="R271" t="s">
        <v>77</v>
      </c>
      <c r="S271" t="s">
        <v>93</v>
      </c>
      <c r="T271" t="s">
        <v>40</v>
      </c>
      <c r="U271" t="s">
        <v>672</v>
      </c>
      <c r="V271" t="s">
        <v>253</v>
      </c>
      <c r="W271" t="s">
        <v>132</v>
      </c>
      <c r="X271" t="s">
        <v>42</v>
      </c>
      <c r="Y271" t="s">
        <v>152</v>
      </c>
      <c r="Z271" t="s">
        <v>164</v>
      </c>
      <c r="AA271" t="s">
        <v>82</v>
      </c>
      <c r="AB271" t="s">
        <v>824</v>
      </c>
      <c r="AC271" t="s">
        <v>373</v>
      </c>
      <c r="AD271" t="s">
        <v>114</v>
      </c>
      <c r="AE271" t="s">
        <v>40</v>
      </c>
    </row>
    <row r="272" spans="1:31" x14ac:dyDescent="0.3">
      <c r="A272" t="s">
        <v>1612</v>
      </c>
      <c r="B272" t="s">
        <v>1613</v>
      </c>
      <c r="C272" s="1" t="str">
        <f t="shared" si="43"/>
        <v>21:0541</v>
      </c>
      <c r="D272" s="1" t="str">
        <f t="shared" si="44"/>
        <v>21:0086</v>
      </c>
      <c r="E272" t="s">
        <v>1614</v>
      </c>
      <c r="F272" t="s">
        <v>1615</v>
      </c>
      <c r="H272">
        <v>54.635286700000002</v>
      </c>
      <c r="I272">
        <v>-100.85773829999999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177</v>
      </c>
      <c r="N272">
        <v>271</v>
      </c>
      <c r="O272" t="s">
        <v>207</v>
      </c>
      <c r="P272" t="s">
        <v>188</v>
      </c>
      <c r="Q272" t="s">
        <v>141</v>
      </c>
      <c r="R272" t="s">
        <v>202</v>
      </c>
      <c r="S272" t="s">
        <v>180</v>
      </c>
      <c r="T272" t="s">
        <v>40</v>
      </c>
      <c r="U272" t="s">
        <v>1514</v>
      </c>
      <c r="V272" t="s">
        <v>62</v>
      </c>
      <c r="W272" t="s">
        <v>132</v>
      </c>
      <c r="X272" t="s">
        <v>126</v>
      </c>
      <c r="Y272" t="s">
        <v>45</v>
      </c>
      <c r="Z272" t="s">
        <v>155</v>
      </c>
      <c r="AA272" t="s">
        <v>46</v>
      </c>
      <c r="AB272" t="s">
        <v>632</v>
      </c>
      <c r="AC272" t="s">
        <v>754</v>
      </c>
      <c r="AD272" t="s">
        <v>181</v>
      </c>
      <c r="AE272" t="s">
        <v>132</v>
      </c>
    </row>
    <row r="273" spans="1:31" x14ac:dyDescent="0.3">
      <c r="A273" t="s">
        <v>1616</v>
      </c>
      <c r="B273" t="s">
        <v>1617</v>
      </c>
      <c r="C273" s="1" t="str">
        <f t="shared" si="43"/>
        <v>21:0541</v>
      </c>
      <c r="D273" s="1" t="str">
        <f t="shared" si="44"/>
        <v>21:0086</v>
      </c>
      <c r="E273" t="s">
        <v>1618</v>
      </c>
      <c r="F273" t="s">
        <v>1619</v>
      </c>
      <c r="H273">
        <v>54.648684099999997</v>
      </c>
      <c r="I273">
        <v>-100.9066462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187</v>
      </c>
      <c r="N273">
        <v>272</v>
      </c>
      <c r="O273" t="s">
        <v>521</v>
      </c>
      <c r="P273" t="s">
        <v>39</v>
      </c>
      <c r="Q273" t="s">
        <v>179</v>
      </c>
      <c r="R273" t="s">
        <v>245</v>
      </c>
      <c r="S273" t="s">
        <v>60</v>
      </c>
      <c r="T273" t="s">
        <v>40</v>
      </c>
      <c r="U273" t="s">
        <v>1620</v>
      </c>
      <c r="V273" t="s">
        <v>373</v>
      </c>
      <c r="W273" t="s">
        <v>132</v>
      </c>
      <c r="X273" t="s">
        <v>598</v>
      </c>
      <c r="Y273" t="s">
        <v>45</v>
      </c>
      <c r="Z273" t="s">
        <v>81</v>
      </c>
      <c r="AA273" t="s">
        <v>164</v>
      </c>
      <c r="AB273" t="s">
        <v>1621</v>
      </c>
      <c r="AC273" t="s">
        <v>98</v>
      </c>
      <c r="AD273" t="s">
        <v>411</v>
      </c>
      <c r="AE273" t="s">
        <v>132</v>
      </c>
    </row>
    <row r="274" spans="1:31" x14ac:dyDescent="0.3">
      <c r="A274" t="s">
        <v>1622</v>
      </c>
      <c r="B274" t="s">
        <v>1623</v>
      </c>
      <c r="C274" s="1" t="str">
        <f t="shared" si="43"/>
        <v>21:0541</v>
      </c>
      <c r="D274" s="1" t="str">
        <f t="shared" si="44"/>
        <v>21:0086</v>
      </c>
      <c r="E274" t="s">
        <v>1624</v>
      </c>
      <c r="F274" t="s">
        <v>1625</v>
      </c>
      <c r="H274">
        <v>54.6749796</v>
      </c>
      <c r="I274">
        <v>-100.85660249999999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200</v>
      </c>
      <c r="N274">
        <v>273</v>
      </c>
      <c r="O274" t="s">
        <v>178</v>
      </c>
      <c r="P274" t="s">
        <v>225</v>
      </c>
      <c r="Q274" t="s">
        <v>123</v>
      </c>
      <c r="R274" t="s">
        <v>188</v>
      </c>
      <c r="S274" t="s">
        <v>44</v>
      </c>
      <c r="T274" t="s">
        <v>40</v>
      </c>
      <c r="U274" t="s">
        <v>264</v>
      </c>
      <c r="V274" t="s">
        <v>228</v>
      </c>
      <c r="W274" t="s">
        <v>132</v>
      </c>
      <c r="X274" t="s">
        <v>109</v>
      </c>
      <c r="Y274" t="s">
        <v>45</v>
      </c>
      <c r="Z274" t="s">
        <v>77</v>
      </c>
      <c r="AA274" t="s">
        <v>193</v>
      </c>
      <c r="AB274" t="s">
        <v>553</v>
      </c>
      <c r="AC274" t="s">
        <v>62</v>
      </c>
      <c r="AD274" t="s">
        <v>366</v>
      </c>
      <c r="AE274" t="s">
        <v>40</v>
      </c>
    </row>
    <row r="275" spans="1:31" x14ac:dyDescent="0.3">
      <c r="A275" t="s">
        <v>1626</v>
      </c>
      <c r="B275" t="s">
        <v>1627</v>
      </c>
      <c r="C275" s="1" t="str">
        <f t="shared" si="43"/>
        <v>21:0541</v>
      </c>
      <c r="D275" s="1" t="str">
        <f t="shared" si="44"/>
        <v>21:0086</v>
      </c>
      <c r="E275" t="s">
        <v>1628</v>
      </c>
      <c r="F275" t="s">
        <v>1629</v>
      </c>
      <c r="H275">
        <v>54.731312500000001</v>
      </c>
      <c r="I275">
        <v>-100.8640989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212</v>
      </c>
      <c r="N275">
        <v>274</v>
      </c>
      <c r="O275" t="s">
        <v>75</v>
      </c>
      <c r="P275" t="s">
        <v>38</v>
      </c>
      <c r="Q275" t="s">
        <v>45</v>
      </c>
      <c r="R275" t="s">
        <v>304</v>
      </c>
      <c r="S275" t="s">
        <v>107</v>
      </c>
      <c r="T275" t="s">
        <v>40</v>
      </c>
      <c r="U275" t="s">
        <v>264</v>
      </c>
      <c r="V275" t="s">
        <v>125</v>
      </c>
      <c r="W275" t="s">
        <v>132</v>
      </c>
      <c r="X275" t="s">
        <v>591</v>
      </c>
      <c r="Y275" t="s">
        <v>45</v>
      </c>
      <c r="Z275" t="s">
        <v>205</v>
      </c>
      <c r="AA275" t="s">
        <v>193</v>
      </c>
      <c r="AB275" t="s">
        <v>37</v>
      </c>
      <c r="AC275" t="s">
        <v>325</v>
      </c>
      <c r="AD275" t="s">
        <v>131</v>
      </c>
      <c r="AE275" t="s">
        <v>40</v>
      </c>
    </row>
    <row r="276" spans="1:31" x14ac:dyDescent="0.3">
      <c r="A276" t="s">
        <v>1630</v>
      </c>
      <c r="B276" t="s">
        <v>1631</v>
      </c>
      <c r="C276" s="1" t="str">
        <f t="shared" si="43"/>
        <v>21:0541</v>
      </c>
      <c r="D276" s="1" t="str">
        <f t="shared" si="44"/>
        <v>21:0086</v>
      </c>
      <c r="E276" t="s">
        <v>1632</v>
      </c>
      <c r="F276" t="s">
        <v>1633</v>
      </c>
      <c r="H276">
        <v>54.768047500000002</v>
      </c>
      <c r="I276">
        <v>-100.8477068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223</v>
      </c>
      <c r="N276">
        <v>275</v>
      </c>
      <c r="O276" t="s">
        <v>336</v>
      </c>
      <c r="P276" t="s">
        <v>188</v>
      </c>
      <c r="Q276" t="s">
        <v>123</v>
      </c>
      <c r="R276" t="s">
        <v>236</v>
      </c>
      <c r="S276" t="s">
        <v>107</v>
      </c>
      <c r="T276" t="s">
        <v>40</v>
      </c>
      <c r="U276" t="s">
        <v>1634</v>
      </c>
      <c r="V276" t="s">
        <v>143</v>
      </c>
      <c r="W276" t="s">
        <v>110</v>
      </c>
      <c r="X276" t="s">
        <v>42</v>
      </c>
      <c r="Y276" t="s">
        <v>45</v>
      </c>
      <c r="Z276" t="s">
        <v>77</v>
      </c>
      <c r="AA276" t="s">
        <v>508</v>
      </c>
      <c r="AB276" t="s">
        <v>800</v>
      </c>
      <c r="AC276" t="s">
        <v>988</v>
      </c>
      <c r="AD276" t="s">
        <v>452</v>
      </c>
      <c r="AE276" t="s">
        <v>40</v>
      </c>
    </row>
    <row r="277" spans="1:31" x14ac:dyDescent="0.3">
      <c r="A277" t="s">
        <v>1635</v>
      </c>
      <c r="B277" t="s">
        <v>1636</v>
      </c>
      <c r="C277" s="1" t="str">
        <f t="shared" si="43"/>
        <v>21:0541</v>
      </c>
      <c r="D277" s="1" t="str">
        <f t="shared" si="44"/>
        <v>21:0086</v>
      </c>
      <c r="E277" t="s">
        <v>1637</v>
      </c>
      <c r="F277" t="s">
        <v>1638</v>
      </c>
      <c r="H277">
        <v>54.781759600000001</v>
      </c>
      <c r="I277">
        <v>-100.8679411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234</v>
      </c>
      <c r="N277">
        <v>276</v>
      </c>
      <c r="O277" t="s">
        <v>207</v>
      </c>
      <c r="P277" t="s">
        <v>225</v>
      </c>
      <c r="Q277" t="s">
        <v>121</v>
      </c>
      <c r="R277" t="s">
        <v>236</v>
      </c>
      <c r="S277" t="s">
        <v>179</v>
      </c>
      <c r="T277" t="s">
        <v>40</v>
      </c>
      <c r="U277" t="s">
        <v>181</v>
      </c>
      <c r="V277" t="s">
        <v>45</v>
      </c>
      <c r="W277" t="s">
        <v>40</v>
      </c>
      <c r="X277" t="s">
        <v>192</v>
      </c>
      <c r="Y277" t="s">
        <v>152</v>
      </c>
      <c r="Z277" t="s">
        <v>140</v>
      </c>
      <c r="AA277" t="s">
        <v>155</v>
      </c>
      <c r="AB277" t="s">
        <v>144</v>
      </c>
      <c r="AC277" t="s">
        <v>605</v>
      </c>
      <c r="AD277" t="s">
        <v>282</v>
      </c>
      <c r="AE277" t="s">
        <v>40</v>
      </c>
    </row>
    <row r="278" spans="1:31" x14ac:dyDescent="0.3">
      <c r="A278" t="s">
        <v>1639</v>
      </c>
      <c r="B278" t="s">
        <v>1640</v>
      </c>
      <c r="C278" s="1" t="str">
        <f t="shared" si="43"/>
        <v>21:0541</v>
      </c>
      <c r="D278" s="1" t="str">
        <f t="shared" si="44"/>
        <v>21:0086</v>
      </c>
      <c r="E278" t="s">
        <v>1641</v>
      </c>
      <c r="F278" t="s">
        <v>1642</v>
      </c>
      <c r="H278">
        <v>54.814265200000001</v>
      </c>
      <c r="I278">
        <v>-100.8489276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243</v>
      </c>
      <c r="N278">
        <v>277</v>
      </c>
      <c r="O278" t="s">
        <v>521</v>
      </c>
      <c r="P278" t="s">
        <v>165</v>
      </c>
      <c r="Q278" t="s">
        <v>107</v>
      </c>
      <c r="R278" t="s">
        <v>202</v>
      </c>
      <c r="S278" t="s">
        <v>60</v>
      </c>
      <c r="T278" t="s">
        <v>40</v>
      </c>
      <c r="U278" t="s">
        <v>425</v>
      </c>
      <c r="V278" t="s">
        <v>373</v>
      </c>
      <c r="W278" t="s">
        <v>40</v>
      </c>
      <c r="X278" t="s">
        <v>605</v>
      </c>
      <c r="Y278" t="s">
        <v>45</v>
      </c>
      <c r="Z278" t="s">
        <v>81</v>
      </c>
      <c r="AA278" t="s">
        <v>144</v>
      </c>
      <c r="AB278" t="s">
        <v>1643</v>
      </c>
      <c r="AC278" t="s">
        <v>121</v>
      </c>
      <c r="AD278" t="s">
        <v>425</v>
      </c>
      <c r="AE278" t="s">
        <v>132</v>
      </c>
    </row>
    <row r="279" spans="1:31" x14ac:dyDescent="0.3">
      <c r="A279" t="s">
        <v>1644</v>
      </c>
      <c r="B279" t="s">
        <v>1645</v>
      </c>
      <c r="C279" s="1" t="str">
        <f t="shared" si="43"/>
        <v>21:0541</v>
      </c>
      <c r="D279" s="1" t="str">
        <f t="shared" si="44"/>
        <v>21:0086</v>
      </c>
      <c r="E279" t="s">
        <v>1646</v>
      </c>
      <c r="F279" t="s">
        <v>1647</v>
      </c>
      <c r="H279">
        <v>54.835517699999997</v>
      </c>
      <c r="I279">
        <v>-100.8278804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251</v>
      </c>
      <c r="N279">
        <v>278</v>
      </c>
      <c r="O279" t="s">
        <v>207</v>
      </c>
      <c r="P279" t="s">
        <v>140</v>
      </c>
      <c r="Q279" t="s">
        <v>189</v>
      </c>
      <c r="R279" t="s">
        <v>190</v>
      </c>
      <c r="S279" t="s">
        <v>44</v>
      </c>
      <c r="T279" t="s">
        <v>40</v>
      </c>
      <c r="U279" t="s">
        <v>492</v>
      </c>
      <c r="V279" t="s">
        <v>575</v>
      </c>
      <c r="W279" t="s">
        <v>132</v>
      </c>
      <c r="X279" t="s">
        <v>42</v>
      </c>
      <c r="Y279" t="s">
        <v>152</v>
      </c>
      <c r="Z279" t="s">
        <v>164</v>
      </c>
      <c r="AA279" t="s">
        <v>352</v>
      </c>
      <c r="AB279" t="s">
        <v>1648</v>
      </c>
      <c r="AC279" t="s">
        <v>84</v>
      </c>
      <c r="AD279" t="s">
        <v>114</v>
      </c>
      <c r="AE279" t="s">
        <v>132</v>
      </c>
    </row>
    <row r="280" spans="1:31" x14ac:dyDescent="0.3">
      <c r="A280" t="s">
        <v>1649</v>
      </c>
      <c r="B280" t="s">
        <v>1650</v>
      </c>
      <c r="C280" s="1" t="str">
        <f t="shared" si="43"/>
        <v>21:0541</v>
      </c>
      <c r="D280" s="1" t="str">
        <f t="shared" si="44"/>
        <v>21:0086</v>
      </c>
      <c r="E280" t="s">
        <v>1651</v>
      </c>
      <c r="F280" t="s">
        <v>1652</v>
      </c>
      <c r="H280">
        <v>54.877164299999997</v>
      </c>
      <c r="I280">
        <v>-100.8602061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258</v>
      </c>
      <c r="N280">
        <v>279</v>
      </c>
      <c r="O280" t="s">
        <v>336</v>
      </c>
      <c r="P280" t="s">
        <v>97</v>
      </c>
      <c r="Q280" t="s">
        <v>44</v>
      </c>
      <c r="R280" t="s">
        <v>59</v>
      </c>
      <c r="S280" t="s">
        <v>180</v>
      </c>
      <c r="T280" t="s">
        <v>40</v>
      </c>
      <c r="U280" t="s">
        <v>1653</v>
      </c>
      <c r="V280" t="s">
        <v>62</v>
      </c>
      <c r="W280" t="s">
        <v>132</v>
      </c>
      <c r="X280" t="s">
        <v>1072</v>
      </c>
      <c r="Y280" t="s">
        <v>45</v>
      </c>
      <c r="Z280" t="s">
        <v>1654</v>
      </c>
      <c r="AA280" t="s">
        <v>81</v>
      </c>
      <c r="AB280" t="s">
        <v>1655</v>
      </c>
      <c r="AC280" t="s">
        <v>62</v>
      </c>
      <c r="AD280" t="s">
        <v>181</v>
      </c>
      <c r="AE280" t="s">
        <v>80</v>
      </c>
    </row>
    <row r="281" spans="1:31" x14ac:dyDescent="0.3">
      <c r="A281" t="s">
        <v>1656</v>
      </c>
      <c r="B281" t="s">
        <v>1657</v>
      </c>
      <c r="C281" s="1" t="str">
        <f t="shared" si="43"/>
        <v>21:0541</v>
      </c>
      <c r="D281" s="1" t="str">
        <f t="shared" si="44"/>
        <v>21:0086</v>
      </c>
      <c r="E281" t="s">
        <v>1658</v>
      </c>
      <c r="F281" t="s">
        <v>1659</v>
      </c>
      <c r="H281">
        <v>54.899720700000003</v>
      </c>
      <c r="I281">
        <v>-100.977735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269</v>
      </c>
      <c r="N281">
        <v>280</v>
      </c>
      <c r="O281" t="s">
        <v>163</v>
      </c>
      <c r="P281" t="s">
        <v>188</v>
      </c>
      <c r="Q281" t="s">
        <v>64</v>
      </c>
      <c r="R281" t="s">
        <v>626</v>
      </c>
      <c r="S281" t="s">
        <v>38</v>
      </c>
      <c r="T281" t="s">
        <v>40</v>
      </c>
      <c r="U281" t="s">
        <v>1653</v>
      </c>
      <c r="V281" t="s">
        <v>575</v>
      </c>
      <c r="W281" t="s">
        <v>132</v>
      </c>
      <c r="X281" t="s">
        <v>192</v>
      </c>
      <c r="Y281" t="s">
        <v>121</v>
      </c>
      <c r="Z281" t="s">
        <v>46</v>
      </c>
      <c r="AA281" t="s">
        <v>380</v>
      </c>
      <c r="AB281" t="s">
        <v>936</v>
      </c>
      <c r="AC281" t="s">
        <v>575</v>
      </c>
      <c r="AD281" t="s">
        <v>114</v>
      </c>
      <c r="AE281" t="s">
        <v>40</v>
      </c>
    </row>
    <row r="282" spans="1:31" x14ac:dyDescent="0.3">
      <c r="A282" t="s">
        <v>1660</v>
      </c>
      <c r="B282" t="s">
        <v>1661</v>
      </c>
      <c r="C282" s="1" t="str">
        <f t="shared" si="43"/>
        <v>21:0541</v>
      </c>
      <c r="D282" s="1" t="str">
        <f t="shared" si="44"/>
        <v>21:0086</v>
      </c>
      <c r="E282" t="s">
        <v>1662</v>
      </c>
      <c r="F282" t="s">
        <v>1663</v>
      </c>
      <c r="H282">
        <v>54.931198500000001</v>
      </c>
      <c r="I282">
        <v>-100.8988001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35</v>
      </c>
      <c r="N282">
        <v>281</v>
      </c>
      <c r="O282" t="s">
        <v>207</v>
      </c>
      <c r="P282" t="s">
        <v>379</v>
      </c>
      <c r="Q282" t="s">
        <v>189</v>
      </c>
      <c r="R282" t="s">
        <v>39</v>
      </c>
      <c r="S282" t="s">
        <v>44</v>
      </c>
      <c r="T282" t="s">
        <v>40</v>
      </c>
      <c r="U282" t="s">
        <v>452</v>
      </c>
      <c r="V282" t="s">
        <v>143</v>
      </c>
      <c r="W282" t="s">
        <v>40</v>
      </c>
      <c r="X282" t="s">
        <v>192</v>
      </c>
      <c r="Y282" t="s">
        <v>64</v>
      </c>
      <c r="Z282" t="s">
        <v>144</v>
      </c>
      <c r="AA282" t="s">
        <v>164</v>
      </c>
      <c r="AB282" t="s">
        <v>144</v>
      </c>
      <c r="AC282" t="s">
        <v>373</v>
      </c>
      <c r="AD282" t="s">
        <v>292</v>
      </c>
      <c r="AE282" t="s">
        <v>40</v>
      </c>
    </row>
    <row r="283" spans="1:31" x14ac:dyDescent="0.3">
      <c r="A283" t="s">
        <v>1664</v>
      </c>
      <c r="B283" t="s">
        <v>1665</v>
      </c>
      <c r="C283" s="1" t="str">
        <f t="shared" si="43"/>
        <v>21:0541</v>
      </c>
      <c r="D283" s="1" t="str">
        <f t="shared" si="44"/>
        <v>21:0086</v>
      </c>
      <c r="E283" t="s">
        <v>1662</v>
      </c>
      <c r="F283" t="s">
        <v>1666</v>
      </c>
      <c r="H283">
        <v>54.931198500000001</v>
      </c>
      <c r="I283">
        <v>-100.8988001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74</v>
      </c>
      <c r="N283">
        <v>282</v>
      </c>
      <c r="O283" t="s">
        <v>440</v>
      </c>
      <c r="P283" t="s">
        <v>66</v>
      </c>
      <c r="Q283" t="s">
        <v>152</v>
      </c>
      <c r="R283" t="s">
        <v>180</v>
      </c>
      <c r="S283" t="s">
        <v>58</v>
      </c>
      <c r="T283" t="s">
        <v>40</v>
      </c>
      <c r="U283" t="s">
        <v>679</v>
      </c>
      <c r="V283" t="s">
        <v>1667</v>
      </c>
      <c r="W283" t="s">
        <v>110</v>
      </c>
      <c r="X283" t="s">
        <v>309</v>
      </c>
      <c r="Y283" t="s">
        <v>64</v>
      </c>
      <c r="Z283" t="s">
        <v>205</v>
      </c>
      <c r="AA283" t="s">
        <v>155</v>
      </c>
      <c r="AB283" t="s">
        <v>1668</v>
      </c>
      <c r="AC283" t="s">
        <v>130</v>
      </c>
      <c r="AD283" t="s">
        <v>178</v>
      </c>
      <c r="AE283" t="s">
        <v>40</v>
      </c>
    </row>
    <row r="284" spans="1:31" x14ac:dyDescent="0.3">
      <c r="A284" t="s">
        <v>1669</v>
      </c>
      <c r="B284" t="s">
        <v>1670</v>
      </c>
      <c r="C284" s="1" t="str">
        <f t="shared" si="43"/>
        <v>21:0541</v>
      </c>
      <c r="D284" s="1" t="str">
        <f t="shared" si="44"/>
        <v>21:0086</v>
      </c>
      <c r="E284" t="s">
        <v>1662</v>
      </c>
      <c r="F284" t="s">
        <v>1671</v>
      </c>
      <c r="H284">
        <v>54.931198500000001</v>
      </c>
      <c r="I284">
        <v>-100.8988001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90</v>
      </c>
      <c r="N284">
        <v>283</v>
      </c>
      <c r="O284" t="s">
        <v>75</v>
      </c>
      <c r="P284" t="s">
        <v>37</v>
      </c>
      <c r="Q284" t="s">
        <v>121</v>
      </c>
      <c r="R284" t="s">
        <v>259</v>
      </c>
      <c r="S284" t="s">
        <v>179</v>
      </c>
      <c r="T284" t="s">
        <v>40</v>
      </c>
      <c r="U284" t="s">
        <v>195</v>
      </c>
      <c r="V284" t="s">
        <v>192</v>
      </c>
      <c r="W284" t="s">
        <v>132</v>
      </c>
      <c r="X284" t="s">
        <v>192</v>
      </c>
      <c r="Y284" t="s">
        <v>64</v>
      </c>
      <c r="Z284" t="s">
        <v>127</v>
      </c>
      <c r="AA284" t="s">
        <v>164</v>
      </c>
      <c r="AB284" t="s">
        <v>1324</v>
      </c>
      <c r="AC284" t="s">
        <v>168</v>
      </c>
      <c r="AD284" t="s">
        <v>272</v>
      </c>
      <c r="AE284" t="s">
        <v>40</v>
      </c>
    </row>
    <row r="285" spans="1:31" x14ac:dyDescent="0.3">
      <c r="A285" t="s">
        <v>1672</v>
      </c>
      <c r="B285" t="s">
        <v>1673</v>
      </c>
      <c r="C285" s="1" t="str">
        <f t="shared" si="43"/>
        <v>21:0541</v>
      </c>
      <c r="D285" s="1" t="str">
        <f t="shared" si="44"/>
        <v>21:0086</v>
      </c>
      <c r="E285" t="s">
        <v>1674</v>
      </c>
      <c r="F285" t="s">
        <v>1675</v>
      </c>
      <c r="H285">
        <v>54.966155100000002</v>
      </c>
      <c r="I285">
        <v>-100.8761396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15</v>
      </c>
      <c r="M285" t="s">
        <v>55</v>
      </c>
      <c r="N285">
        <v>284</v>
      </c>
      <c r="O285" t="s">
        <v>142</v>
      </c>
      <c r="P285" t="s">
        <v>626</v>
      </c>
      <c r="Q285" t="s">
        <v>45</v>
      </c>
      <c r="R285" t="s">
        <v>259</v>
      </c>
      <c r="S285" t="s">
        <v>38</v>
      </c>
      <c r="T285" t="s">
        <v>40</v>
      </c>
      <c r="U285" t="s">
        <v>787</v>
      </c>
      <c r="V285" t="s">
        <v>261</v>
      </c>
      <c r="W285" t="s">
        <v>70</v>
      </c>
      <c r="X285" t="s">
        <v>109</v>
      </c>
      <c r="Y285" t="s">
        <v>45</v>
      </c>
      <c r="Z285" t="s">
        <v>82</v>
      </c>
      <c r="AA285" t="s">
        <v>193</v>
      </c>
      <c r="AB285" t="s">
        <v>164</v>
      </c>
      <c r="AC285" t="s">
        <v>130</v>
      </c>
      <c r="AD285" t="s">
        <v>163</v>
      </c>
      <c r="AE285" t="s">
        <v>132</v>
      </c>
    </row>
    <row r="286" spans="1:31" x14ac:dyDescent="0.3">
      <c r="A286" t="s">
        <v>1676</v>
      </c>
      <c r="B286" t="s">
        <v>1677</v>
      </c>
      <c r="C286" s="1" t="str">
        <f t="shared" si="43"/>
        <v>21:0541</v>
      </c>
      <c r="D286" s="1" t="str">
        <f t="shared" si="44"/>
        <v>21:0086</v>
      </c>
      <c r="E286" t="s">
        <v>1678</v>
      </c>
      <c r="F286" t="s">
        <v>1679</v>
      </c>
      <c r="H286">
        <v>54.985224100000003</v>
      </c>
      <c r="I286">
        <v>-100.8816389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15</v>
      </c>
      <c r="M286" t="s">
        <v>104</v>
      </c>
      <c r="N286">
        <v>285</v>
      </c>
      <c r="O286" t="s">
        <v>521</v>
      </c>
      <c r="P286" t="s">
        <v>224</v>
      </c>
      <c r="Q286" t="s">
        <v>45</v>
      </c>
      <c r="R286" t="s">
        <v>281</v>
      </c>
      <c r="S286" t="s">
        <v>93</v>
      </c>
      <c r="T286" t="s">
        <v>40</v>
      </c>
      <c r="U286" t="s">
        <v>374</v>
      </c>
      <c r="V286" t="s">
        <v>45</v>
      </c>
      <c r="W286" t="s">
        <v>110</v>
      </c>
      <c r="X286" t="s">
        <v>192</v>
      </c>
      <c r="Y286" t="s">
        <v>64</v>
      </c>
      <c r="Z286" t="s">
        <v>82</v>
      </c>
      <c r="AA286" t="s">
        <v>155</v>
      </c>
      <c r="AB286" t="s">
        <v>1680</v>
      </c>
      <c r="AC286" t="s">
        <v>303</v>
      </c>
      <c r="AD286" t="s">
        <v>388</v>
      </c>
      <c r="AE286" t="s">
        <v>132</v>
      </c>
    </row>
    <row r="287" spans="1:31" x14ac:dyDescent="0.3">
      <c r="A287" t="s">
        <v>1681</v>
      </c>
      <c r="B287" t="s">
        <v>1682</v>
      </c>
      <c r="C287" s="1" t="str">
        <f t="shared" si="43"/>
        <v>21:0541</v>
      </c>
      <c r="D287" s="1" t="str">
        <f t="shared" si="44"/>
        <v>21:0086</v>
      </c>
      <c r="E287" t="s">
        <v>1683</v>
      </c>
      <c r="F287" t="s">
        <v>1684</v>
      </c>
      <c r="H287">
        <v>54.877056799999998</v>
      </c>
      <c r="I287">
        <v>-100.15746780000001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15</v>
      </c>
      <c r="M287" t="s">
        <v>119</v>
      </c>
      <c r="N287">
        <v>286</v>
      </c>
      <c r="O287" t="s">
        <v>508</v>
      </c>
      <c r="P287" t="s">
        <v>77</v>
      </c>
      <c r="Q287" t="s">
        <v>45</v>
      </c>
      <c r="R287" t="s">
        <v>127</v>
      </c>
      <c r="S287" t="s">
        <v>141</v>
      </c>
      <c r="T287" t="s">
        <v>40</v>
      </c>
      <c r="U287" t="s">
        <v>237</v>
      </c>
      <c r="V287" t="s">
        <v>303</v>
      </c>
      <c r="W287" t="s">
        <v>132</v>
      </c>
      <c r="X287" t="s">
        <v>192</v>
      </c>
      <c r="Y287" t="s">
        <v>121</v>
      </c>
      <c r="Z287" t="s">
        <v>82</v>
      </c>
      <c r="AA287" t="s">
        <v>155</v>
      </c>
      <c r="AB287" t="s">
        <v>871</v>
      </c>
      <c r="AC287" t="s">
        <v>109</v>
      </c>
      <c r="AD287" t="s">
        <v>163</v>
      </c>
      <c r="AE287" t="s">
        <v>40</v>
      </c>
    </row>
    <row r="288" spans="1:31" x14ac:dyDescent="0.3">
      <c r="A288" t="s">
        <v>1685</v>
      </c>
      <c r="B288" t="s">
        <v>1686</v>
      </c>
      <c r="C288" s="1" t="str">
        <f t="shared" si="43"/>
        <v>21:0541</v>
      </c>
      <c r="D288" s="1" t="str">
        <f t="shared" si="44"/>
        <v>21:0086</v>
      </c>
      <c r="E288" t="s">
        <v>1687</v>
      </c>
      <c r="F288" t="s">
        <v>1688</v>
      </c>
      <c r="H288">
        <v>54.8595586</v>
      </c>
      <c r="I288">
        <v>-100.178</v>
      </c>
      <c r="J288" s="1" t="str">
        <f t="shared" si="45"/>
        <v>NGR lake sediment grab sample</v>
      </c>
      <c r="K288" s="1" t="str">
        <f t="shared" si="46"/>
        <v>&lt;177 micron (NGR)</v>
      </c>
      <c r="L288">
        <v>15</v>
      </c>
      <c r="M288" t="s">
        <v>137</v>
      </c>
      <c r="N288">
        <v>287</v>
      </c>
      <c r="O288" t="s">
        <v>75</v>
      </c>
      <c r="P288" t="s">
        <v>213</v>
      </c>
      <c r="Q288" t="s">
        <v>58</v>
      </c>
      <c r="R288" t="s">
        <v>97</v>
      </c>
      <c r="S288" t="s">
        <v>93</v>
      </c>
      <c r="T288" t="s">
        <v>40</v>
      </c>
      <c r="U288" t="s">
        <v>574</v>
      </c>
      <c r="V288" t="s">
        <v>79</v>
      </c>
      <c r="W288" t="s">
        <v>132</v>
      </c>
      <c r="X288" t="s">
        <v>598</v>
      </c>
      <c r="Y288" t="s">
        <v>45</v>
      </c>
      <c r="Z288" t="s">
        <v>164</v>
      </c>
      <c r="AA288" t="s">
        <v>193</v>
      </c>
      <c r="AB288" t="s">
        <v>1689</v>
      </c>
      <c r="AC288" t="s">
        <v>317</v>
      </c>
      <c r="AD288" t="s">
        <v>114</v>
      </c>
      <c r="AE288" t="s">
        <v>132</v>
      </c>
    </row>
    <row r="289" spans="1:31" x14ac:dyDescent="0.3">
      <c r="A289" t="s">
        <v>1690</v>
      </c>
      <c r="B289" t="s">
        <v>1691</v>
      </c>
      <c r="C289" s="1" t="str">
        <f t="shared" si="43"/>
        <v>21:0541</v>
      </c>
      <c r="D289" s="1" t="str">
        <f>HYPERLINK("http://geochem.nrcan.gc.ca/cdogs/content/svy/svy_e.htm", "")</f>
        <v/>
      </c>
      <c r="G289" s="1" t="str">
        <f>HYPERLINK("http://geochem.nrcan.gc.ca/cdogs/content/cr_/cr_00060_e.htm", "60")</f>
        <v>60</v>
      </c>
      <c r="J289" t="s">
        <v>277</v>
      </c>
      <c r="K289" t="s">
        <v>278</v>
      </c>
      <c r="L289">
        <v>15</v>
      </c>
      <c r="M289" t="s">
        <v>279</v>
      </c>
      <c r="N289">
        <v>288</v>
      </c>
      <c r="O289" t="s">
        <v>280</v>
      </c>
      <c r="P289" t="s">
        <v>326</v>
      </c>
      <c r="Q289" t="s">
        <v>121</v>
      </c>
      <c r="R289" t="s">
        <v>122</v>
      </c>
      <c r="S289" t="s">
        <v>58</v>
      </c>
      <c r="T289" t="s">
        <v>40</v>
      </c>
      <c r="U289" t="s">
        <v>1148</v>
      </c>
      <c r="V289" t="s">
        <v>192</v>
      </c>
      <c r="W289" t="s">
        <v>132</v>
      </c>
      <c r="X289" t="s">
        <v>109</v>
      </c>
      <c r="Y289" t="s">
        <v>123</v>
      </c>
      <c r="Z289" t="s">
        <v>326</v>
      </c>
      <c r="AA289" t="s">
        <v>155</v>
      </c>
      <c r="AB289" t="s">
        <v>1692</v>
      </c>
      <c r="AC289" t="s">
        <v>122</v>
      </c>
      <c r="AD289" t="s">
        <v>264</v>
      </c>
      <c r="AE289" t="s">
        <v>40</v>
      </c>
    </row>
    <row r="290" spans="1:31" x14ac:dyDescent="0.3">
      <c r="A290" t="s">
        <v>1693</v>
      </c>
      <c r="B290" t="s">
        <v>1694</v>
      </c>
      <c r="C290" s="1" t="str">
        <f t="shared" si="43"/>
        <v>21:0541</v>
      </c>
      <c r="D290" s="1" t="str">
        <f t="shared" ref="D290:D309" si="47">HYPERLINK("http://geochem.nrcan.gc.ca/cdogs/content/svy/svy210086_e.htm", "21:0086")</f>
        <v>21:0086</v>
      </c>
      <c r="E290" t="s">
        <v>1695</v>
      </c>
      <c r="F290" t="s">
        <v>1696</v>
      </c>
      <c r="H290">
        <v>54.833039900000003</v>
      </c>
      <c r="I290">
        <v>-100.2051144</v>
      </c>
      <c r="J290" s="1" t="str">
        <f t="shared" ref="J290:J309" si="48">HYPERLINK("http://geochem.nrcan.gc.ca/cdogs/content/kwd/kwd020027_e.htm", "NGR lake sediment grab sample")</f>
        <v>NGR lake sediment grab sample</v>
      </c>
      <c r="K290" s="1" t="str">
        <f t="shared" ref="K290:K309" si="49">HYPERLINK("http://geochem.nrcan.gc.ca/cdogs/content/kwd/kwd080006_e.htm", "&lt;177 micron (NGR)")</f>
        <v>&lt;177 micron (NGR)</v>
      </c>
      <c r="L290">
        <v>15</v>
      </c>
      <c r="M290" t="s">
        <v>151</v>
      </c>
      <c r="N290">
        <v>289</v>
      </c>
      <c r="O290" t="s">
        <v>508</v>
      </c>
      <c r="P290" t="s">
        <v>97</v>
      </c>
      <c r="Q290" t="s">
        <v>45</v>
      </c>
      <c r="R290" t="s">
        <v>93</v>
      </c>
      <c r="S290" t="s">
        <v>179</v>
      </c>
      <c r="T290" t="s">
        <v>132</v>
      </c>
      <c r="U290" t="s">
        <v>527</v>
      </c>
      <c r="V290" t="s">
        <v>192</v>
      </c>
      <c r="W290" t="s">
        <v>132</v>
      </c>
      <c r="X290" t="s">
        <v>309</v>
      </c>
      <c r="Y290" t="s">
        <v>64</v>
      </c>
      <c r="Z290" t="s">
        <v>127</v>
      </c>
      <c r="AA290" t="s">
        <v>46</v>
      </c>
      <c r="AB290" t="s">
        <v>280</v>
      </c>
      <c r="AC290" t="s">
        <v>1132</v>
      </c>
      <c r="AD290" t="s">
        <v>318</v>
      </c>
      <c r="AE290" t="s">
        <v>40</v>
      </c>
    </row>
    <row r="291" spans="1:31" x14ac:dyDescent="0.3">
      <c r="A291" t="s">
        <v>1697</v>
      </c>
      <c r="B291" t="s">
        <v>1698</v>
      </c>
      <c r="C291" s="1" t="str">
        <f t="shared" si="43"/>
        <v>21:0541</v>
      </c>
      <c r="D291" s="1" t="str">
        <f t="shared" si="47"/>
        <v>21:0086</v>
      </c>
      <c r="E291" t="s">
        <v>1699</v>
      </c>
      <c r="F291" t="s">
        <v>1700</v>
      </c>
      <c r="H291">
        <v>54.796029300000001</v>
      </c>
      <c r="I291">
        <v>-100.239901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162</v>
      </c>
      <c r="N291">
        <v>290</v>
      </c>
      <c r="O291" t="s">
        <v>178</v>
      </c>
      <c r="P291" t="s">
        <v>140</v>
      </c>
      <c r="Q291" t="s">
        <v>166</v>
      </c>
      <c r="R291" t="s">
        <v>853</v>
      </c>
      <c r="S291" t="s">
        <v>205</v>
      </c>
      <c r="T291" t="s">
        <v>40</v>
      </c>
      <c r="U291" t="s">
        <v>1701</v>
      </c>
      <c r="V291" t="s">
        <v>988</v>
      </c>
      <c r="W291" t="s">
        <v>132</v>
      </c>
      <c r="X291" t="s">
        <v>154</v>
      </c>
      <c r="Y291" t="s">
        <v>152</v>
      </c>
      <c r="Z291" t="s">
        <v>155</v>
      </c>
      <c r="AA291" t="s">
        <v>127</v>
      </c>
      <c r="AB291" t="s">
        <v>1702</v>
      </c>
      <c r="AC291" t="s">
        <v>113</v>
      </c>
      <c r="AD291" t="s">
        <v>1703</v>
      </c>
      <c r="AE291" t="s">
        <v>132</v>
      </c>
    </row>
    <row r="292" spans="1:31" x14ac:dyDescent="0.3">
      <c r="A292" t="s">
        <v>1704</v>
      </c>
      <c r="B292" t="s">
        <v>1705</v>
      </c>
      <c r="C292" s="1" t="str">
        <f t="shared" si="43"/>
        <v>21:0541</v>
      </c>
      <c r="D292" s="1" t="str">
        <f t="shared" si="47"/>
        <v>21:0086</v>
      </c>
      <c r="E292" t="s">
        <v>1706</v>
      </c>
      <c r="F292" t="s">
        <v>1707</v>
      </c>
      <c r="H292">
        <v>54.767323599999997</v>
      </c>
      <c r="I292">
        <v>-100.26678649999999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177</v>
      </c>
      <c r="N292">
        <v>291</v>
      </c>
      <c r="O292" t="s">
        <v>336</v>
      </c>
      <c r="P292" t="s">
        <v>39</v>
      </c>
      <c r="Q292" t="s">
        <v>58</v>
      </c>
      <c r="R292" t="s">
        <v>144</v>
      </c>
      <c r="S292" t="s">
        <v>180</v>
      </c>
      <c r="T292" t="s">
        <v>40</v>
      </c>
      <c r="U292" t="s">
        <v>424</v>
      </c>
      <c r="V292" t="s">
        <v>62</v>
      </c>
      <c r="W292" t="s">
        <v>132</v>
      </c>
      <c r="X292" t="s">
        <v>317</v>
      </c>
      <c r="Y292" t="s">
        <v>45</v>
      </c>
      <c r="Z292" t="s">
        <v>262</v>
      </c>
      <c r="AA292" t="s">
        <v>46</v>
      </c>
      <c r="AB292" t="s">
        <v>289</v>
      </c>
      <c r="AC292" t="s">
        <v>597</v>
      </c>
      <c r="AD292" t="s">
        <v>425</v>
      </c>
      <c r="AE292" t="s">
        <v>132</v>
      </c>
    </row>
    <row r="293" spans="1:31" x14ac:dyDescent="0.3">
      <c r="A293" t="s">
        <v>1708</v>
      </c>
      <c r="B293" t="s">
        <v>1709</v>
      </c>
      <c r="C293" s="1" t="str">
        <f t="shared" si="43"/>
        <v>21:0541</v>
      </c>
      <c r="D293" s="1" t="str">
        <f t="shared" si="47"/>
        <v>21:0086</v>
      </c>
      <c r="E293" t="s">
        <v>1710</v>
      </c>
      <c r="F293" t="s">
        <v>1711</v>
      </c>
      <c r="H293">
        <v>54.727966899999998</v>
      </c>
      <c r="I293">
        <v>-100.30991229999999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187</v>
      </c>
      <c r="N293">
        <v>292</v>
      </c>
      <c r="O293" t="s">
        <v>207</v>
      </c>
      <c r="P293" t="s">
        <v>626</v>
      </c>
      <c r="Q293" t="s">
        <v>189</v>
      </c>
      <c r="R293" t="s">
        <v>77</v>
      </c>
      <c r="S293" t="s">
        <v>44</v>
      </c>
      <c r="T293" t="s">
        <v>40</v>
      </c>
      <c r="U293" t="s">
        <v>641</v>
      </c>
      <c r="V293" t="s">
        <v>575</v>
      </c>
      <c r="W293" t="s">
        <v>132</v>
      </c>
      <c r="X293" t="s">
        <v>192</v>
      </c>
      <c r="Y293" t="s">
        <v>45</v>
      </c>
      <c r="Z293" t="s">
        <v>46</v>
      </c>
      <c r="AA293" t="s">
        <v>164</v>
      </c>
      <c r="AB293" t="s">
        <v>1712</v>
      </c>
      <c r="AC293" t="s">
        <v>98</v>
      </c>
      <c r="AD293" t="s">
        <v>146</v>
      </c>
      <c r="AE293" t="s">
        <v>40</v>
      </c>
    </row>
    <row r="294" spans="1:31" x14ac:dyDescent="0.3">
      <c r="A294" t="s">
        <v>1713</v>
      </c>
      <c r="B294" t="s">
        <v>1714</v>
      </c>
      <c r="C294" s="1" t="str">
        <f t="shared" si="43"/>
        <v>21:0541</v>
      </c>
      <c r="D294" s="1" t="str">
        <f t="shared" si="47"/>
        <v>21:0086</v>
      </c>
      <c r="E294" t="s">
        <v>1715</v>
      </c>
      <c r="F294" t="s">
        <v>1716</v>
      </c>
      <c r="H294">
        <v>54.702258200000003</v>
      </c>
      <c r="I294">
        <v>-100.32677820000001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200</v>
      </c>
      <c r="N294">
        <v>293</v>
      </c>
      <c r="O294" t="s">
        <v>678</v>
      </c>
      <c r="P294" t="s">
        <v>179</v>
      </c>
      <c r="Q294" t="s">
        <v>152</v>
      </c>
      <c r="R294" t="s">
        <v>60</v>
      </c>
      <c r="S294" t="s">
        <v>121</v>
      </c>
      <c r="T294" t="s">
        <v>40</v>
      </c>
      <c r="U294" t="s">
        <v>354</v>
      </c>
      <c r="V294" t="s">
        <v>1717</v>
      </c>
      <c r="W294" t="s">
        <v>40</v>
      </c>
      <c r="X294" t="s">
        <v>309</v>
      </c>
      <c r="Y294" t="s">
        <v>121</v>
      </c>
      <c r="Z294" t="s">
        <v>179</v>
      </c>
      <c r="AA294" t="s">
        <v>46</v>
      </c>
      <c r="AB294" t="s">
        <v>1718</v>
      </c>
      <c r="AC294" t="s">
        <v>218</v>
      </c>
      <c r="AD294" t="s">
        <v>508</v>
      </c>
      <c r="AE294" t="s">
        <v>40</v>
      </c>
    </row>
    <row r="295" spans="1:31" x14ac:dyDescent="0.3">
      <c r="A295" t="s">
        <v>1719</v>
      </c>
      <c r="B295" t="s">
        <v>1720</v>
      </c>
      <c r="C295" s="1" t="str">
        <f t="shared" si="43"/>
        <v>21:0541</v>
      </c>
      <c r="D295" s="1" t="str">
        <f t="shared" si="47"/>
        <v>21:0086</v>
      </c>
      <c r="E295" t="s">
        <v>1721</v>
      </c>
      <c r="F295" t="s">
        <v>1722</v>
      </c>
      <c r="H295">
        <v>54.688783600000001</v>
      </c>
      <c r="I295">
        <v>-100.37057059999999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212</v>
      </c>
      <c r="N295">
        <v>294</v>
      </c>
      <c r="O295" t="s">
        <v>178</v>
      </c>
      <c r="P295" t="s">
        <v>224</v>
      </c>
      <c r="Q295" t="s">
        <v>58</v>
      </c>
      <c r="R295" t="s">
        <v>164</v>
      </c>
      <c r="S295" t="s">
        <v>60</v>
      </c>
      <c r="T295" t="s">
        <v>40</v>
      </c>
      <c r="U295" t="s">
        <v>424</v>
      </c>
      <c r="V295" t="s">
        <v>575</v>
      </c>
      <c r="W295" t="s">
        <v>132</v>
      </c>
      <c r="X295" t="s">
        <v>42</v>
      </c>
      <c r="Y295" t="s">
        <v>45</v>
      </c>
      <c r="Z295" t="s">
        <v>46</v>
      </c>
      <c r="AA295" t="s">
        <v>155</v>
      </c>
      <c r="AB295" t="s">
        <v>623</v>
      </c>
      <c r="AC295" t="s">
        <v>98</v>
      </c>
      <c r="AD295" t="s">
        <v>114</v>
      </c>
      <c r="AE295" t="s">
        <v>132</v>
      </c>
    </row>
    <row r="296" spans="1:31" x14ac:dyDescent="0.3">
      <c r="A296" t="s">
        <v>1723</v>
      </c>
      <c r="B296" t="s">
        <v>1724</v>
      </c>
      <c r="C296" s="1" t="str">
        <f t="shared" si="43"/>
        <v>21:0541</v>
      </c>
      <c r="D296" s="1" t="str">
        <f t="shared" si="47"/>
        <v>21:0086</v>
      </c>
      <c r="E296" t="s">
        <v>1725</v>
      </c>
      <c r="F296" t="s">
        <v>1726</v>
      </c>
      <c r="H296">
        <v>54.715639799999998</v>
      </c>
      <c r="I296">
        <v>-100.3760848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15</v>
      </c>
      <c r="M296" t="s">
        <v>223</v>
      </c>
      <c r="N296">
        <v>295</v>
      </c>
      <c r="O296" t="s">
        <v>124</v>
      </c>
      <c r="P296" t="s">
        <v>60</v>
      </c>
      <c r="Q296" t="s">
        <v>152</v>
      </c>
      <c r="R296" t="s">
        <v>38</v>
      </c>
      <c r="S296" t="s">
        <v>58</v>
      </c>
      <c r="T296" t="s">
        <v>40</v>
      </c>
      <c r="U296" t="s">
        <v>1211</v>
      </c>
      <c r="V296" t="s">
        <v>417</v>
      </c>
      <c r="W296" t="s">
        <v>132</v>
      </c>
      <c r="X296" t="s">
        <v>309</v>
      </c>
      <c r="Y296" t="s">
        <v>121</v>
      </c>
      <c r="Z296" t="s">
        <v>60</v>
      </c>
      <c r="AA296" t="s">
        <v>164</v>
      </c>
      <c r="AB296" t="s">
        <v>193</v>
      </c>
      <c r="AC296" t="s">
        <v>125</v>
      </c>
      <c r="AD296" t="s">
        <v>207</v>
      </c>
      <c r="AE296" t="s">
        <v>40</v>
      </c>
    </row>
    <row r="297" spans="1:31" x14ac:dyDescent="0.3">
      <c r="A297" t="s">
        <v>1727</v>
      </c>
      <c r="B297" t="s">
        <v>1728</v>
      </c>
      <c r="C297" s="1" t="str">
        <f t="shared" si="43"/>
        <v>21:0541</v>
      </c>
      <c r="D297" s="1" t="str">
        <f t="shared" si="47"/>
        <v>21:0086</v>
      </c>
      <c r="E297" t="s">
        <v>1729</v>
      </c>
      <c r="F297" t="s">
        <v>1730</v>
      </c>
      <c r="H297">
        <v>54.738517600000002</v>
      </c>
      <c r="I297">
        <v>-100.4475813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15</v>
      </c>
      <c r="M297" t="s">
        <v>234</v>
      </c>
      <c r="N297">
        <v>296</v>
      </c>
      <c r="O297" t="s">
        <v>178</v>
      </c>
      <c r="P297" t="s">
        <v>180</v>
      </c>
      <c r="Q297" t="s">
        <v>152</v>
      </c>
      <c r="R297" t="s">
        <v>166</v>
      </c>
      <c r="S297" t="s">
        <v>141</v>
      </c>
      <c r="T297" t="s">
        <v>40</v>
      </c>
      <c r="U297" t="s">
        <v>146</v>
      </c>
      <c r="V297" t="s">
        <v>64</v>
      </c>
      <c r="W297" t="s">
        <v>1132</v>
      </c>
      <c r="X297" t="s">
        <v>1731</v>
      </c>
      <c r="Y297" t="s">
        <v>64</v>
      </c>
      <c r="Z297" t="s">
        <v>326</v>
      </c>
      <c r="AA297" t="s">
        <v>155</v>
      </c>
      <c r="AB297" t="s">
        <v>352</v>
      </c>
      <c r="AC297" t="s">
        <v>1132</v>
      </c>
      <c r="AD297" t="s">
        <v>124</v>
      </c>
      <c r="AE297" t="s">
        <v>132</v>
      </c>
    </row>
    <row r="298" spans="1:31" x14ac:dyDescent="0.3">
      <c r="A298" t="s">
        <v>1732</v>
      </c>
      <c r="B298" t="s">
        <v>1733</v>
      </c>
      <c r="C298" s="1" t="str">
        <f t="shared" si="43"/>
        <v>21:0541</v>
      </c>
      <c r="D298" s="1" t="str">
        <f t="shared" si="47"/>
        <v>21:0086</v>
      </c>
      <c r="E298" t="s">
        <v>1734</v>
      </c>
      <c r="F298" t="s">
        <v>1735</v>
      </c>
      <c r="H298">
        <v>54.788685399999999</v>
      </c>
      <c r="I298">
        <v>-100.4754057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15</v>
      </c>
      <c r="M298" t="s">
        <v>243</v>
      </c>
      <c r="N298">
        <v>297</v>
      </c>
      <c r="O298" t="s">
        <v>124</v>
      </c>
      <c r="P298" t="s">
        <v>188</v>
      </c>
      <c r="Q298" t="s">
        <v>123</v>
      </c>
      <c r="R298" t="s">
        <v>190</v>
      </c>
      <c r="S298" t="s">
        <v>44</v>
      </c>
      <c r="T298" t="s">
        <v>40</v>
      </c>
      <c r="U298" t="s">
        <v>854</v>
      </c>
      <c r="V298" t="s">
        <v>575</v>
      </c>
      <c r="W298" t="s">
        <v>132</v>
      </c>
      <c r="X298" t="s">
        <v>618</v>
      </c>
      <c r="Y298" t="s">
        <v>64</v>
      </c>
      <c r="Z298" t="s">
        <v>164</v>
      </c>
      <c r="AA298" t="s">
        <v>46</v>
      </c>
      <c r="AB298" t="s">
        <v>485</v>
      </c>
      <c r="AC298" t="s">
        <v>64</v>
      </c>
      <c r="AD298" t="s">
        <v>114</v>
      </c>
      <c r="AE298" t="s">
        <v>132</v>
      </c>
    </row>
    <row r="299" spans="1:31" x14ac:dyDescent="0.3">
      <c r="A299" t="s">
        <v>1736</v>
      </c>
      <c r="B299" t="s">
        <v>1737</v>
      </c>
      <c r="C299" s="1" t="str">
        <f t="shared" si="43"/>
        <v>21:0541</v>
      </c>
      <c r="D299" s="1" t="str">
        <f t="shared" si="47"/>
        <v>21:0086</v>
      </c>
      <c r="E299" t="s">
        <v>1738</v>
      </c>
      <c r="F299" t="s">
        <v>1739</v>
      </c>
      <c r="H299">
        <v>54.814169900000003</v>
      </c>
      <c r="I299">
        <v>-100.4474495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15</v>
      </c>
      <c r="M299" t="s">
        <v>251</v>
      </c>
      <c r="N299">
        <v>298</v>
      </c>
      <c r="O299" t="s">
        <v>678</v>
      </c>
      <c r="P299" t="s">
        <v>127</v>
      </c>
      <c r="Q299" t="s">
        <v>189</v>
      </c>
      <c r="R299" t="s">
        <v>626</v>
      </c>
      <c r="S299" t="s">
        <v>92</v>
      </c>
      <c r="T299" t="s">
        <v>40</v>
      </c>
      <c r="U299" t="s">
        <v>574</v>
      </c>
      <c r="V299" t="s">
        <v>575</v>
      </c>
      <c r="W299" t="s">
        <v>40</v>
      </c>
      <c r="X299" t="s">
        <v>442</v>
      </c>
      <c r="Y299" t="s">
        <v>45</v>
      </c>
      <c r="Z299" t="s">
        <v>164</v>
      </c>
      <c r="AA299" t="s">
        <v>140</v>
      </c>
      <c r="AB299" t="s">
        <v>360</v>
      </c>
      <c r="AC299" t="s">
        <v>49</v>
      </c>
      <c r="AD299" t="s">
        <v>146</v>
      </c>
      <c r="AE299" t="s">
        <v>132</v>
      </c>
    </row>
    <row r="300" spans="1:31" x14ac:dyDescent="0.3">
      <c r="A300" t="s">
        <v>1740</v>
      </c>
      <c r="B300" t="s">
        <v>1741</v>
      </c>
      <c r="C300" s="1" t="str">
        <f t="shared" si="43"/>
        <v>21:0541</v>
      </c>
      <c r="D300" s="1" t="str">
        <f t="shared" si="47"/>
        <v>21:0086</v>
      </c>
      <c r="E300" t="s">
        <v>1742</v>
      </c>
      <c r="F300" t="s">
        <v>1743</v>
      </c>
      <c r="H300">
        <v>54.8306106</v>
      </c>
      <c r="I300">
        <v>-100.4830357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15</v>
      </c>
      <c r="M300" t="s">
        <v>258</v>
      </c>
      <c r="N300">
        <v>299</v>
      </c>
      <c r="O300" t="s">
        <v>352</v>
      </c>
      <c r="P300" t="s">
        <v>106</v>
      </c>
      <c r="Q300" t="s">
        <v>45</v>
      </c>
      <c r="R300" t="s">
        <v>205</v>
      </c>
      <c r="S300" t="s">
        <v>58</v>
      </c>
      <c r="T300" t="s">
        <v>40</v>
      </c>
      <c r="U300" t="s">
        <v>733</v>
      </c>
      <c r="V300" t="s">
        <v>1186</v>
      </c>
      <c r="W300" t="s">
        <v>110</v>
      </c>
      <c r="X300" t="s">
        <v>309</v>
      </c>
      <c r="Y300" t="s">
        <v>45</v>
      </c>
      <c r="Z300" t="s">
        <v>205</v>
      </c>
      <c r="AA300" t="s">
        <v>508</v>
      </c>
      <c r="AB300" t="s">
        <v>1744</v>
      </c>
      <c r="AC300" t="s">
        <v>192</v>
      </c>
      <c r="AD300" t="s">
        <v>163</v>
      </c>
      <c r="AE300" t="s">
        <v>132</v>
      </c>
    </row>
    <row r="301" spans="1:31" x14ac:dyDescent="0.3">
      <c r="A301" t="s">
        <v>1745</v>
      </c>
      <c r="B301" t="s">
        <v>1746</v>
      </c>
      <c r="C301" s="1" t="str">
        <f t="shared" si="43"/>
        <v>21:0541</v>
      </c>
      <c r="D301" s="1" t="str">
        <f t="shared" si="47"/>
        <v>21:0086</v>
      </c>
      <c r="E301" t="s">
        <v>1747</v>
      </c>
      <c r="F301" t="s">
        <v>1748</v>
      </c>
      <c r="H301">
        <v>54.841496599999999</v>
      </c>
      <c r="I301">
        <v>-100.5249985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15</v>
      </c>
      <c r="M301" t="s">
        <v>269</v>
      </c>
      <c r="N301">
        <v>300</v>
      </c>
      <c r="O301" t="s">
        <v>138</v>
      </c>
      <c r="P301" t="s">
        <v>106</v>
      </c>
      <c r="Q301" t="s">
        <v>64</v>
      </c>
      <c r="R301" t="s">
        <v>122</v>
      </c>
      <c r="S301" t="s">
        <v>179</v>
      </c>
      <c r="T301" t="s">
        <v>40</v>
      </c>
      <c r="U301" t="s">
        <v>163</v>
      </c>
      <c r="V301" t="s">
        <v>1749</v>
      </c>
      <c r="W301" t="s">
        <v>110</v>
      </c>
      <c r="X301" t="s">
        <v>309</v>
      </c>
      <c r="Y301" t="s">
        <v>152</v>
      </c>
      <c r="Z301" t="s">
        <v>281</v>
      </c>
      <c r="AA301" t="s">
        <v>508</v>
      </c>
      <c r="AB301" t="s">
        <v>859</v>
      </c>
      <c r="AC301" t="s">
        <v>569</v>
      </c>
      <c r="AD301" t="s">
        <v>36</v>
      </c>
      <c r="AE301" t="s">
        <v>132</v>
      </c>
    </row>
    <row r="302" spans="1:31" x14ac:dyDescent="0.3">
      <c r="A302" t="s">
        <v>1750</v>
      </c>
      <c r="B302" t="s">
        <v>1751</v>
      </c>
      <c r="C302" s="1" t="str">
        <f t="shared" si="43"/>
        <v>21:0541</v>
      </c>
      <c r="D302" s="1" t="str">
        <f t="shared" si="47"/>
        <v>21:0086</v>
      </c>
      <c r="E302" t="s">
        <v>1752</v>
      </c>
      <c r="F302" t="s">
        <v>1753</v>
      </c>
      <c r="H302">
        <v>54.886538700000003</v>
      </c>
      <c r="I302">
        <v>-100.5397296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16</v>
      </c>
      <c r="M302" t="s">
        <v>35</v>
      </c>
      <c r="N302">
        <v>301</v>
      </c>
      <c r="O302" t="s">
        <v>270</v>
      </c>
      <c r="P302" t="s">
        <v>180</v>
      </c>
      <c r="Q302" t="s">
        <v>45</v>
      </c>
      <c r="R302" t="s">
        <v>93</v>
      </c>
      <c r="S302" t="s">
        <v>58</v>
      </c>
      <c r="T302" t="s">
        <v>40</v>
      </c>
      <c r="U302" t="s">
        <v>380</v>
      </c>
      <c r="V302" t="s">
        <v>1200</v>
      </c>
      <c r="W302" t="s">
        <v>132</v>
      </c>
      <c r="X302" t="s">
        <v>309</v>
      </c>
      <c r="Y302" t="s">
        <v>45</v>
      </c>
      <c r="Z302" t="s">
        <v>93</v>
      </c>
      <c r="AA302" t="s">
        <v>127</v>
      </c>
      <c r="AB302" t="s">
        <v>139</v>
      </c>
      <c r="AC302" t="s">
        <v>228</v>
      </c>
      <c r="AD302" t="s">
        <v>235</v>
      </c>
      <c r="AE302" t="s">
        <v>40</v>
      </c>
    </row>
    <row r="303" spans="1:31" x14ac:dyDescent="0.3">
      <c r="A303" t="s">
        <v>1754</v>
      </c>
      <c r="B303" t="s">
        <v>1755</v>
      </c>
      <c r="C303" s="1" t="str">
        <f t="shared" si="43"/>
        <v>21:0541</v>
      </c>
      <c r="D303" s="1" t="str">
        <f t="shared" si="47"/>
        <v>21:0086</v>
      </c>
      <c r="E303" t="s">
        <v>1756</v>
      </c>
      <c r="F303" t="s">
        <v>1757</v>
      </c>
      <c r="H303">
        <v>54.863830900000004</v>
      </c>
      <c r="I303">
        <v>-100.54922790000001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16</v>
      </c>
      <c r="M303" t="s">
        <v>55</v>
      </c>
      <c r="N303">
        <v>302</v>
      </c>
      <c r="O303" t="s">
        <v>508</v>
      </c>
      <c r="P303" t="s">
        <v>39</v>
      </c>
      <c r="Q303" t="s">
        <v>123</v>
      </c>
      <c r="R303" t="s">
        <v>225</v>
      </c>
      <c r="S303" t="s">
        <v>44</v>
      </c>
      <c r="T303" t="s">
        <v>40</v>
      </c>
      <c r="U303" t="s">
        <v>944</v>
      </c>
      <c r="V303" t="s">
        <v>713</v>
      </c>
      <c r="W303" t="s">
        <v>70</v>
      </c>
      <c r="X303" t="s">
        <v>42</v>
      </c>
      <c r="Y303" t="s">
        <v>45</v>
      </c>
      <c r="Z303" t="s">
        <v>140</v>
      </c>
      <c r="AA303" t="s">
        <v>124</v>
      </c>
      <c r="AB303" t="s">
        <v>1758</v>
      </c>
      <c r="AC303" t="s">
        <v>109</v>
      </c>
      <c r="AD303" t="s">
        <v>155</v>
      </c>
      <c r="AE303" t="s">
        <v>132</v>
      </c>
    </row>
    <row r="304" spans="1:31" x14ac:dyDescent="0.3">
      <c r="A304" t="s">
        <v>1759</v>
      </c>
      <c r="B304" t="s">
        <v>1760</v>
      </c>
      <c r="C304" s="1" t="str">
        <f t="shared" si="43"/>
        <v>21:0541</v>
      </c>
      <c r="D304" s="1" t="str">
        <f t="shared" si="47"/>
        <v>21:0086</v>
      </c>
      <c r="E304" t="s">
        <v>1752</v>
      </c>
      <c r="F304" t="s">
        <v>1761</v>
      </c>
      <c r="H304">
        <v>54.886538700000003</v>
      </c>
      <c r="I304">
        <v>-100.5397296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16</v>
      </c>
      <c r="M304" t="s">
        <v>74</v>
      </c>
      <c r="N304">
        <v>303</v>
      </c>
      <c r="O304" t="s">
        <v>270</v>
      </c>
      <c r="P304" t="s">
        <v>271</v>
      </c>
      <c r="Q304" t="s">
        <v>45</v>
      </c>
      <c r="R304" t="s">
        <v>38</v>
      </c>
      <c r="S304" t="s">
        <v>58</v>
      </c>
      <c r="T304" t="s">
        <v>40</v>
      </c>
      <c r="U304" t="s">
        <v>1029</v>
      </c>
      <c r="V304" t="s">
        <v>1200</v>
      </c>
      <c r="W304" t="s">
        <v>132</v>
      </c>
      <c r="X304" t="s">
        <v>591</v>
      </c>
      <c r="Y304" t="s">
        <v>64</v>
      </c>
      <c r="Z304" t="s">
        <v>179</v>
      </c>
      <c r="AA304" t="s">
        <v>164</v>
      </c>
      <c r="AB304" t="s">
        <v>1762</v>
      </c>
      <c r="AC304" t="s">
        <v>143</v>
      </c>
      <c r="AD304" t="s">
        <v>155</v>
      </c>
      <c r="AE304" t="s">
        <v>40</v>
      </c>
    </row>
    <row r="305" spans="1:31" x14ac:dyDescent="0.3">
      <c r="A305" t="s">
        <v>1763</v>
      </c>
      <c r="B305" t="s">
        <v>1764</v>
      </c>
      <c r="C305" s="1" t="str">
        <f t="shared" si="43"/>
        <v>21:0541</v>
      </c>
      <c r="D305" s="1" t="str">
        <f t="shared" si="47"/>
        <v>21:0086</v>
      </c>
      <c r="E305" t="s">
        <v>1752</v>
      </c>
      <c r="F305" t="s">
        <v>1765</v>
      </c>
      <c r="H305">
        <v>54.886538700000003</v>
      </c>
      <c r="I305">
        <v>-100.5397296</v>
      </c>
      <c r="J305" s="1" t="str">
        <f t="shared" si="48"/>
        <v>NGR lake sediment grab sample</v>
      </c>
      <c r="K305" s="1" t="str">
        <f t="shared" si="49"/>
        <v>&lt;177 micron (NGR)</v>
      </c>
      <c r="L305">
        <v>16</v>
      </c>
      <c r="M305" t="s">
        <v>90</v>
      </c>
      <c r="N305">
        <v>304</v>
      </c>
      <c r="O305" t="s">
        <v>380</v>
      </c>
      <c r="P305" t="s">
        <v>60</v>
      </c>
      <c r="Q305" t="s">
        <v>152</v>
      </c>
      <c r="R305" t="s">
        <v>93</v>
      </c>
      <c r="S305" t="s">
        <v>58</v>
      </c>
      <c r="T305" t="s">
        <v>40</v>
      </c>
      <c r="U305" t="s">
        <v>124</v>
      </c>
      <c r="V305" t="s">
        <v>80</v>
      </c>
      <c r="W305" t="s">
        <v>110</v>
      </c>
      <c r="X305" t="s">
        <v>309</v>
      </c>
      <c r="Y305" t="s">
        <v>64</v>
      </c>
      <c r="Z305" t="s">
        <v>92</v>
      </c>
      <c r="AA305" t="s">
        <v>46</v>
      </c>
      <c r="AB305" t="s">
        <v>660</v>
      </c>
      <c r="AC305" t="s">
        <v>575</v>
      </c>
      <c r="AD305" t="s">
        <v>235</v>
      </c>
      <c r="AE305" t="s">
        <v>40</v>
      </c>
    </row>
    <row r="306" spans="1:31" x14ac:dyDescent="0.3">
      <c r="A306" t="s">
        <v>1766</v>
      </c>
      <c r="B306" t="s">
        <v>1767</v>
      </c>
      <c r="C306" s="1" t="str">
        <f t="shared" si="43"/>
        <v>21:0541</v>
      </c>
      <c r="D306" s="1" t="str">
        <f t="shared" si="47"/>
        <v>21:0086</v>
      </c>
      <c r="E306" t="s">
        <v>1768</v>
      </c>
      <c r="F306" t="s">
        <v>1769</v>
      </c>
      <c r="H306">
        <v>54.925384399999999</v>
      </c>
      <c r="I306">
        <v>-100.5872323</v>
      </c>
      <c r="J306" s="1" t="str">
        <f t="shared" si="48"/>
        <v>NGR lake sediment grab sample</v>
      </c>
      <c r="K306" s="1" t="str">
        <f t="shared" si="49"/>
        <v>&lt;177 micron (NGR)</v>
      </c>
      <c r="L306">
        <v>16</v>
      </c>
      <c r="M306" t="s">
        <v>104</v>
      </c>
      <c r="N306">
        <v>305</v>
      </c>
      <c r="O306" t="s">
        <v>508</v>
      </c>
      <c r="P306" t="s">
        <v>304</v>
      </c>
      <c r="Q306" t="s">
        <v>64</v>
      </c>
      <c r="R306" t="s">
        <v>271</v>
      </c>
      <c r="S306" t="s">
        <v>58</v>
      </c>
      <c r="T306" t="s">
        <v>40</v>
      </c>
      <c r="U306" t="s">
        <v>479</v>
      </c>
      <c r="V306" t="s">
        <v>941</v>
      </c>
      <c r="W306" t="s">
        <v>132</v>
      </c>
      <c r="X306" t="s">
        <v>309</v>
      </c>
      <c r="Y306" t="s">
        <v>45</v>
      </c>
      <c r="Z306" t="s">
        <v>281</v>
      </c>
      <c r="AA306" t="s">
        <v>46</v>
      </c>
      <c r="AB306" t="s">
        <v>128</v>
      </c>
      <c r="AC306" t="s">
        <v>261</v>
      </c>
      <c r="AD306" t="s">
        <v>203</v>
      </c>
      <c r="AE306" t="s">
        <v>40</v>
      </c>
    </row>
    <row r="307" spans="1:31" x14ac:dyDescent="0.3">
      <c r="A307" t="s">
        <v>1770</v>
      </c>
      <c r="B307" t="s">
        <v>1771</v>
      </c>
      <c r="C307" s="1" t="str">
        <f t="shared" si="43"/>
        <v>21:0541</v>
      </c>
      <c r="D307" s="1" t="str">
        <f t="shared" si="47"/>
        <v>21:0086</v>
      </c>
      <c r="E307" t="s">
        <v>1772</v>
      </c>
      <c r="F307" t="s">
        <v>1773</v>
      </c>
      <c r="H307">
        <v>54.958302199999999</v>
      </c>
      <c r="I307">
        <v>-100.6622017</v>
      </c>
      <c r="J307" s="1" t="str">
        <f t="shared" si="48"/>
        <v>NGR lake sediment grab sample</v>
      </c>
      <c r="K307" s="1" t="str">
        <f t="shared" si="49"/>
        <v>&lt;177 micron (NGR)</v>
      </c>
      <c r="L307">
        <v>16</v>
      </c>
      <c r="M307" t="s">
        <v>119</v>
      </c>
      <c r="N307">
        <v>306</v>
      </c>
      <c r="O307" t="s">
        <v>735</v>
      </c>
      <c r="P307" t="s">
        <v>326</v>
      </c>
      <c r="Q307" t="s">
        <v>58</v>
      </c>
      <c r="R307" t="s">
        <v>753</v>
      </c>
      <c r="S307" t="s">
        <v>38</v>
      </c>
      <c r="T307" t="s">
        <v>40</v>
      </c>
      <c r="U307" t="s">
        <v>1143</v>
      </c>
      <c r="V307" t="s">
        <v>42</v>
      </c>
      <c r="W307" t="s">
        <v>132</v>
      </c>
      <c r="X307" t="s">
        <v>591</v>
      </c>
      <c r="Y307" t="s">
        <v>45</v>
      </c>
      <c r="Z307" t="s">
        <v>140</v>
      </c>
      <c r="AA307" t="s">
        <v>127</v>
      </c>
      <c r="AB307" t="s">
        <v>49</v>
      </c>
      <c r="AC307" t="s">
        <v>42</v>
      </c>
      <c r="AD307" t="s">
        <v>146</v>
      </c>
      <c r="AE307" t="s">
        <v>40</v>
      </c>
    </row>
    <row r="308" spans="1:31" x14ac:dyDescent="0.3">
      <c r="A308" t="s">
        <v>1774</v>
      </c>
      <c r="B308" t="s">
        <v>1775</v>
      </c>
      <c r="C308" s="1" t="str">
        <f t="shared" si="43"/>
        <v>21:0541</v>
      </c>
      <c r="D308" s="1" t="str">
        <f t="shared" si="47"/>
        <v>21:0086</v>
      </c>
      <c r="E308" t="s">
        <v>1776</v>
      </c>
      <c r="F308" t="s">
        <v>1777</v>
      </c>
      <c r="H308">
        <v>54.979742199999997</v>
      </c>
      <c r="I308">
        <v>-100.682839</v>
      </c>
      <c r="J308" s="1" t="str">
        <f t="shared" si="48"/>
        <v>NGR lake sediment grab sample</v>
      </c>
      <c r="K308" s="1" t="str">
        <f t="shared" si="49"/>
        <v>&lt;177 micron (NGR)</v>
      </c>
      <c r="L308">
        <v>16</v>
      </c>
      <c r="M308" t="s">
        <v>137</v>
      </c>
      <c r="N308">
        <v>307</v>
      </c>
      <c r="O308" t="s">
        <v>163</v>
      </c>
      <c r="P308" t="s">
        <v>224</v>
      </c>
      <c r="Q308" t="s">
        <v>189</v>
      </c>
      <c r="R308" t="s">
        <v>77</v>
      </c>
      <c r="S308" t="s">
        <v>60</v>
      </c>
      <c r="T308" t="s">
        <v>40</v>
      </c>
      <c r="U308" t="s">
        <v>950</v>
      </c>
      <c r="V308" t="s">
        <v>98</v>
      </c>
      <c r="W308" t="s">
        <v>132</v>
      </c>
      <c r="X308" t="s">
        <v>317</v>
      </c>
      <c r="Y308" t="s">
        <v>152</v>
      </c>
      <c r="Z308" t="s">
        <v>155</v>
      </c>
      <c r="AA308" t="s">
        <v>124</v>
      </c>
      <c r="AB308" t="s">
        <v>1778</v>
      </c>
      <c r="AC308" t="s">
        <v>113</v>
      </c>
      <c r="AD308" t="s">
        <v>146</v>
      </c>
      <c r="AE308" t="s">
        <v>40</v>
      </c>
    </row>
    <row r="309" spans="1:31" x14ac:dyDescent="0.3">
      <c r="A309" t="s">
        <v>1779</v>
      </c>
      <c r="B309" t="s">
        <v>1780</v>
      </c>
      <c r="C309" s="1" t="str">
        <f t="shared" si="43"/>
        <v>21:0541</v>
      </c>
      <c r="D309" s="1" t="str">
        <f t="shared" si="47"/>
        <v>21:0086</v>
      </c>
      <c r="E309" t="s">
        <v>1781</v>
      </c>
      <c r="F309" t="s">
        <v>1782</v>
      </c>
      <c r="H309">
        <v>54.979289299999998</v>
      </c>
      <c r="I309">
        <v>-100.63839179999999</v>
      </c>
      <c r="J309" s="1" t="str">
        <f t="shared" si="48"/>
        <v>NGR lake sediment grab sample</v>
      </c>
      <c r="K309" s="1" t="str">
        <f t="shared" si="49"/>
        <v>&lt;177 micron (NGR)</v>
      </c>
      <c r="L309">
        <v>16</v>
      </c>
      <c r="M309" t="s">
        <v>151</v>
      </c>
      <c r="N309">
        <v>308</v>
      </c>
      <c r="O309" t="s">
        <v>336</v>
      </c>
      <c r="P309" t="s">
        <v>37</v>
      </c>
      <c r="Q309" t="s">
        <v>58</v>
      </c>
      <c r="R309" t="s">
        <v>37</v>
      </c>
      <c r="S309" t="s">
        <v>93</v>
      </c>
      <c r="T309" t="s">
        <v>40</v>
      </c>
      <c r="U309" t="s">
        <v>1783</v>
      </c>
      <c r="V309" t="s">
        <v>98</v>
      </c>
      <c r="W309" t="s">
        <v>132</v>
      </c>
      <c r="X309" t="s">
        <v>154</v>
      </c>
      <c r="Y309" t="s">
        <v>152</v>
      </c>
      <c r="Z309" t="s">
        <v>81</v>
      </c>
      <c r="AA309" t="s">
        <v>46</v>
      </c>
      <c r="AB309" t="s">
        <v>1277</v>
      </c>
      <c r="AC309" t="s">
        <v>722</v>
      </c>
      <c r="AD309" t="s">
        <v>50</v>
      </c>
      <c r="AE309" t="s">
        <v>132</v>
      </c>
    </row>
    <row r="310" spans="1:31" x14ac:dyDescent="0.3">
      <c r="A310" t="s">
        <v>1784</v>
      </c>
      <c r="B310" t="s">
        <v>1785</v>
      </c>
      <c r="C310" s="1" t="str">
        <f t="shared" si="43"/>
        <v>21:0541</v>
      </c>
      <c r="D310" s="1" t="str">
        <f>HYPERLINK("http://geochem.nrcan.gc.ca/cdogs/content/svy/svy_e.htm", "")</f>
        <v/>
      </c>
      <c r="G310" s="1" t="str">
        <f>HYPERLINK("http://geochem.nrcan.gc.ca/cdogs/content/cr_/cr_00056_e.htm", "56")</f>
        <v>56</v>
      </c>
      <c r="J310" t="s">
        <v>277</v>
      </c>
      <c r="K310" t="s">
        <v>278</v>
      </c>
      <c r="L310">
        <v>16</v>
      </c>
      <c r="M310" t="s">
        <v>279</v>
      </c>
      <c r="N310">
        <v>309</v>
      </c>
      <c r="O310" t="s">
        <v>142</v>
      </c>
      <c r="P310" t="s">
        <v>685</v>
      </c>
      <c r="Q310" t="s">
        <v>281</v>
      </c>
      <c r="R310" t="s">
        <v>853</v>
      </c>
      <c r="S310" t="s">
        <v>271</v>
      </c>
      <c r="T310" t="s">
        <v>40</v>
      </c>
      <c r="U310" t="s">
        <v>574</v>
      </c>
      <c r="V310" t="s">
        <v>605</v>
      </c>
      <c r="W310" t="s">
        <v>110</v>
      </c>
      <c r="X310" t="s">
        <v>1786</v>
      </c>
      <c r="Y310" t="s">
        <v>189</v>
      </c>
      <c r="Z310" t="s">
        <v>81</v>
      </c>
      <c r="AA310" t="s">
        <v>521</v>
      </c>
      <c r="AB310" t="s">
        <v>154</v>
      </c>
      <c r="AC310" t="s">
        <v>543</v>
      </c>
      <c r="AD310" t="s">
        <v>441</v>
      </c>
      <c r="AE310" t="s">
        <v>43</v>
      </c>
    </row>
    <row r="311" spans="1:31" x14ac:dyDescent="0.3">
      <c r="A311" t="s">
        <v>1787</v>
      </c>
      <c r="B311" t="s">
        <v>1788</v>
      </c>
      <c r="C311" s="1" t="str">
        <f t="shared" si="43"/>
        <v>21:0541</v>
      </c>
      <c r="D311" s="1" t="str">
        <f t="shared" ref="D311:D324" si="50">HYPERLINK("http://geochem.nrcan.gc.ca/cdogs/content/svy/svy210086_e.htm", "21:0086")</f>
        <v>21:0086</v>
      </c>
      <c r="E311" t="s">
        <v>1789</v>
      </c>
      <c r="F311" t="s">
        <v>1790</v>
      </c>
      <c r="H311">
        <v>54.992380099999998</v>
      </c>
      <c r="I311">
        <v>-100.5602471</v>
      </c>
      <c r="J311" s="1" t="str">
        <f t="shared" ref="J311:J324" si="51">HYPERLINK("http://geochem.nrcan.gc.ca/cdogs/content/kwd/kwd020027_e.htm", "NGR lake sediment grab sample")</f>
        <v>NGR lake sediment grab sample</v>
      </c>
      <c r="K311" s="1" t="str">
        <f t="shared" ref="K311:K324" si="52">HYPERLINK("http://geochem.nrcan.gc.ca/cdogs/content/kwd/kwd080006_e.htm", "&lt;177 micron (NGR)")</f>
        <v>&lt;177 micron (NGR)</v>
      </c>
      <c r="L311">
        <v>16</v>
      </c>
      <c r="M311" t="s">
        <v>162</v>
      </c>
      <c r="N311">
        <v>310</v>
      </c>
      <c r="O311" t="s">
        <v>336</v>
      </c>
      <c r="P311" t="s">
        <v>127</v>
      </c>
      <c r="Q311" t="s">
        <v>107</v>
      </c>
      <c r="R311" t="s">
        <v>59</v>
      </c>
      <c r="S311" t="s">
        <v>271</v>
      </c>
      <c r="T311" t="s">
        <v>40</v>
      </c>
      <c r="U311" t="s">
        <v>1350</v>
      </c>
      <c r="V311" t="s">
        <v>121</v>
      </c>
      <c r="W311" t="s">
        <v>40</v>
      </c>
      <c r="X311" t="s">
        <v>42</v>
      </c>
      <c r="Y311" t="s">
        <v>152</v>
      </c>
      <c r="Z311" t="s">
        <v>193</v>
      </c>
      <c r="AA311" t="s">
        <v>144</v>
      </c>
      <c r="AB311" t="s">
        <v>166</v>
      </c>
      <c r="AC311" t="s">
        <v>298</v>
      </c>
      <c r="AD311" t="s">
        <v>576</v>
      </c>
      <c r="AE311" t="s">
        <v>132</v>
      </c>
    </row>
    <row r="312" spans="1:31" x14ac:dyDescent="0.3">
      <c r="A312" t="s">
        <v>1791</v>
      </c>
      <c r="B312" t="s">
        <v>1792</v>
      </c>
      <c r="C312" s="1" t="str">
        <f t="shared" si="43"/>
        <v>21:0541</v>
      </c>
      <c r="D312" s="1" t="str">
        <f t="shared" si="50"/>
        <v>21:0086</v>
      </c>
      <c r="E312" t="s">
        <v>1793</v>
      </c>
      <c r="F312" t="s">
        <v>1794</v>
      </c>
      <c r="H312">
        <v>54.968641900000001</v>
      </c>
      <c r="I312">
        <v>-100.5119612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177</v>
      </c>
      <c r="N312">
        <v>311</v>
      </c>
      <c r="O312" t="s">
        <v>521</v>
      </c>
      <c r="P312" t="s">
        <v>140</v>
      </c>
      <c r="Q312" t="s">
        <v>58</v>
      </c>
      <c r="R312" t="s">
        <v>202</v>
      </c>
      <c r="S312" t="s">
        <v>180</v>
      </c>
      <c r="T312" t="s">
        <v>40</v>
      </c>
      <c r="U312" t="s">
        <v>574</v>
      </c>
      <c r="V312" t="s">
        <v>988</v>
      </c>
      <c r="W312" t="s">
        <v>40</v>
      </c>
      <c r="X312" t="s">
        <v>126</v>
      </c>
      <c r="Y312" t="s">
        <v>45</v>
      </c>
      <c r="Z312" t="s">
        <v>164</v>
      </c>
      <c r="AA312" t="s">
        <v>193</v>
      </c>
      <c r="AB312" t="s">
        <v>1655</v>
      </c>
      <c r="AC312" t="s">
        <v>123</v>
      </c>
      <c r="AD312" t="s">
        <v>411</v>
      </c>
      <c r="AE312" t="s">
        <v>132</v>
      </c>
    </row>
    <row r="313" spans="1:31" x14ac:dyDescent="0.3">
      <c r="A313" t="s">
        <v>1795</v>
      </c>
      <c r="B313" t="s">
        <v>1796</v>
      </c>
      <c r="C313" s="1" t="str">
        <f t="shared" si="43"/>
        <v>21:0541</v>
      </c>
      <c r="D313" s="1" t="str">
        <f t="shared" si="50"/>
        <v>21:0086</v>
      </c>
      <c r="E313" t="s">
        <v>1797</v>
      </c>
      <c r="F313" t="s">
        <v>1798</v>
      </c>
      <c r="H313">
        <v>54.954703299999998</v>
      </c>
      <c r="I313">
        <v>-100.4483311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187</v>
      </c>
      <c r="N313">
        <v>312</v>
      </c>
      <c r="O313" t="s">
        <v>521</v>
      </c>
      <c r="P313" t="s">
        <v>59</v>
      </c>
      <c r="Q313" t="s">
        <v>179</v>
      </c>
      <c r="R313" t="s">
        <v>59</v>
      </c>
      <c r="S313" t="s">
        <v>180</v>
      </c>
      <c r="T313" t="s">
        <v>40</v>
      </c>
      <c r="U313" t="s">
        <v>229</v>
      </c>
      <c r="V313" t="s">
        <v>408</v>
      </c>
      <c r="W313" t="s">
        <v>132</v>
      </c>
      <c r="X313" t="s">
        <v>126</v>
      </c>
      <c r="Y313" t="s">
        <v>45</v>
      </c>
      <c r="Z313" t="s">
        <v>155</v>
      </c>
      <c r="AA313" t="s">
        <v>81</v>
      </c>
      <c r="AB313" t="s">
        <v>1799</v>
      </c>
      <c r="AC313" t="s">
        <v>141</v>
      </c>
      <c r="AD313" t="s">
        <v>411</v>
      </c>
      <c r="AE313" t="s">
        <v>132</v>
      </c>
    </row>
    <row r="314" spans="1:31" x14ac:dyDescent="0.3">
      <c r="A314" t="s">
        <v>1800</v>
      </c>
      <c r="B314" t="s">
        <v>1801</v>
      </c>
      <c r="C314" s="1" t="str">
        <f t="shared" si="43"/>
        <v>21:0541</v>
      </c>
      <c r="D314" s="1" t="str">
        <f t="shared" si="50"/>
        <v>21:0086</v>
      </c>
      <c r="E314" t="s">
        <v>1802</v>
      </c>
      <c r="F314" t="s">
        <v>1803</v>
      </c>
      <c r="H314">
        <v>54.936943200000002</v>
      </c>
      <c r="I314">
        <v>-100.42170350000001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16</v>
      </c>
      <c r="M314" t="s">
        <v>200</v>
      </c>
      <c r="N314">
        <v>313</v>
      </c>
      <c r="O314" t="s">
        <v>178</v>
      </c>
      <c r="P314" t="s">
        <v>37</v>
      </c>
      <c r="Q314" t="s">
        <v>58</v>
      </c>
      <c r="R314" t="s">
        <v>245</v>
      </c>
      <c r="S314" t="s">
        <v>180</v>
      </c>
      <c r="T314" t="s">
        <v>40</v>
      </c>
      <c r="U314" t="s">
        <v>829</v>
      </c>
      <c r="V314" t="s">
        <v>49</v>
      </c>
      <c r="W314" t="s">
        <v>132</v>
      </c>
      <c r="X314" t="s">
        <v>988</v>
      </c>
      <c r="Y314" t="s">
        <v>45</v>
      </c>
      <c r="Z314" t="s">
        <v>155</v>
      </c>
      <c r="AA314" t="s">
        <v>120</v>
      </c>
      <c r="AB314" t="s">
        <v>225</v>
      </c>
      <c r="AC314" t="s">
        <v>1072</v>
      </c>
      <c r="AD314" t="s">
        <v>85</v>
      </c>
      <c r="AE314" t="s">
        <v>132</v>
      </c>
    </row>
    <row r="315" spans="1:31" x14ac:dyDescent="0.3">
      <c r="A315" t="s">
        <v>1804</v>
      </c>
      <c r="B315" t="s">
        <v>1805</v>
      </c>
      <c r="C315" s="1" t="str">
        <f t="shared" si="43"/>
        <v>21:0541</v>
      </c>
      <c r="D315" s="1" t="str">
        <f t="shared" si="50"/>
        <v>21:0086</v>
      </c>
      <c r="E315" t="s">
        <v>1806</v>
      </c>
      <c r="F315" t="s">
        <v>1807</v>
      </c>
      <c r="H315">
        <v>54.929918800000003</v>
      </c>
      <c r="I315">
        <v>-100.3886815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16</v>
      </c>
      <c r="M315" t="s">
        <v>212</v>
      </c>
      <c r="N315">
        <v>314</v>
      </c>
      <c r="O315" t="s">
        <v>75</v>
      </c>
      <c r="P315" t="s">
        <v>188</v>
      </c>
      <c r="Q315" t="s">
        <v>179</v>
      </c>
      <c r="R315" t="s">
        <v>47</v>
      </c>
      <c r="S315" t="s">
        <v>271</v>
      </c>
      <c r="T315" t="s">
        <v>40</v>
      </c>
      <c r="U315" t="s">
        <v>1027</v>
      </c>
      <c r="V315" t="s">
        <v>49</v>
      </c>
      <c r="W315" t="s">
        <v>132</v>
      </c>
      <c r="X315" t="s">
        <v>42</v>
      </c>
      <c r="Y315" t="s">
        <v>152</v>
      </c>
      <c r="Z315" t="s">
        <v>46</v>
      </c>
      <c r="AA315" t="s">
        <v>326</v>
      </c>
      <c r="AB315" t="s">
        <v>121</v>
      </c>
      <c r="AC315" t="s">
        <v>95</v>
      </c>
      <c r="AD315" t="s">
        <v>441</v>
      </c>
      <c r="AE315" t="s">
        <v>132</v>
      </c>
    </row>
    <row r="316" spans="1:31" x14ac:dyDescent="0.3">
      <c r="A316" t="s">
        <v>1808</v>
      </c>
      <c r="B316" t="s">
        <v>1809</v>
      </c>
      <c r="C316" s="1" t="str">
        <f t="shared" si="43"/>
        <v>21:0541</v>
      </c>
      <c r="D316" s="1" t="str">
        <f t="shared" si="50"/>
        <v>21:0086</v>
      </c>
      <c r="E316" t="s">
        <v>1810</v>
      </c>
      <c r="F316" t="s">
        <v>1811</v>
      </c>
      <c r="H316">
        <v>54.9213758</v>
      </c>
      <c r="I316">
        <v>-100.33778529999999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16</v>
      </c>
      <c r="M316" t="s">
        <v>223</v>
      </c>
      <c r="N316">
        <v>315</v>
      </c>
      <c r="O316" t="s">
        <v>178</v>
      </c>
      <c r="P316" t="s">
        <v>37</v>
      </c>
      <c r="Q316" t="s">
        <v>179</v>
      </c>
      <c r="R316" t="s">
        <v>47</v>
      </c>
      <c r="S316" t="s">
        <v>60</v>
      </c>
      <c r="T316" t="s">
        <v>40</v>
      </c>
      <c r="U316" t="s">
        <v>1027</v>
      </c>
      <c r="V316" t="s">
        <v>408</v>
      </c>
      <c r="W316" t="s">
        <v>132</v>
      </c>
      <c r="X316" t="s">
        <v>154</v>
      </c>
      <c r="Y316" t="s">
        <v>45</v>
      </c>
      <c r="Z316" t="s">
        <v>81</v>
      </c>
      <c r="AA316" t="s">
        <v>144</v>
      </c>
      <c r="AB316" t="s">
        <v>978</v>
      </c>
      <c r="AC316" t="s">
        <v>68</v>
      </c>
      <c r="AD316" t="s">
        <v>590</v>
      </c>
      <c r="AE316" t="s">
        <v>132</v>
      </c>
    </row>
    <row r="317" spans="1:31" x14ac:dyDescent="0.3">
      <c r="A317" t="s">
        <v>1812</v>
      </c>
      <c r="B317" t="s">
        <v>1813</v>
      </c>
      <c r="C317" s="1" t="str">
        <f t="shared" si="43"/>
        <v>21:0541</v>
      </c>
      <c r="D317" s="1" t="str">
        <f t="shared" si="50"/>
        <v>21:0086</v>
      </c>
      <c r="E317" t="s">
        <v>1814</v>
      </c>
      <c r="F317" t="s">
        <v>1815</v>
      </c>
      <c r="H317">
        <v>54.923812099999999</v>
      </c>
      <c r="I317">
        <v>-100.2454724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16</v>
      </c>
      <c r="M317" t="s">
        <v>234</v>
      </c>
      <c r="N317">
        <v>316</v>
      </c>
      <c r="O317" t="s">
        <v>521</v>
      </c>
      <c r="P317" t="s">
        <v>236</v>
      </c>
      <c r="Q317" t="s">
        <v>179</v>
      </c>
      <c r="R317" t="s">
        <v>245</v>
      </c>
      <c r="S317" t="s">
        <v>180</v>
      </c>
      <c r="T317" t="s">
        <v>132</v>
      </c>
      <c r="U317" t="s">
        <v>950</v>
      </c>
      <c r="V317" t="s">
        <v>373</v>
      </c>
      <c r="W317" t="s">
        <v>40</v>
      </c>
      <c r="X317" t="s">
        <v>109</v>
      </c>
      <c r="Y317" t="s">
        <v>45</v>
      </c>
      <c r="Z317" t="s">
        <v>81</v>
      </c>
      <c r="AA317" t="s">
        <v>380</v>
      </c>
      <c r="AB317" t="s">
        <v>289</v>
      </c>
      <c r="AC317" t="s">
        <v>605</v>
      </c>
      <c r="AD317" t="s">
        <v>441</v>
      </c>
      <c r="AE317" t="s">
        <v>132</v>
      </c>
    </row>
    <row r="318" spans="1:31" x14ac:dyDescent="0.3">
      <c r="A318" t="s">
        <v>1816</v>
      </c>
      <c r="B318" t="s">
        <v>1817</v>
      </c>
      <c r="C318" s="1" t="str">
        <f t="shared" si="43"/>
        <v>21:0541</v>
      </c>
      <c r="D318" s="1" t="str">
        <f t="shared" si="50"/>
        <v>21:0086</v>
      </c>
      <c r="E318" t="s">
        <v>1818</v>
      </c>
      <c r="F318" t="s">
        <v>1819</v>
      </c>
      <c r="H318">
        <v>54.886273500000001</v>
      </c>
      <c r="I318">
        <v>-100.1607558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16</v>
      </c>
      <c r="M318" t="s">
        <v>243</v>
      </c>
      <c r="N318">
        <v>317</v>
      </c>
      <c r="O318" t="s">
        <v>1654</v>
      </c>
      <c r="P318" t="s">
        <v>205</v>
      </c>
      <c r="Q318" t="s">
        <v>152</v>
      </c>
      <c r="R318" t="s">
        <v>44</v>
      </c>
      <c r="S318" t="s">
        <v>123</v>
      </c>
      <c r="T318" t="s">
        <v>40</v>
      </c>
      <c r="U318" t="s">
        <v>237</v>
      </c>
      <c r="V318" t="s">
        <v>1717</v>
      </c>
      <c r="W318" t="s">
        <v>43</v>
      </c>
      <c r="X318" t="s">
        <v>192</v>
      </c>
      <c r="Y318" t="s">
        <v>121</v>
      </c>
      <c r="Z318" t="s">
        <v>92</v>
      </c>
      <c r="AA318" t="s">
        <v>352</v>
      </c>
      <c r="AB318" t="s">
        <v>1339</v>
      </c>
      <c r="AC318" t="s">
        <v>218</v>
      </c>
      <c r="AD318" t="s">
        <v>124</v>
      </c>
      <c r="AE318" t="s">
        <v>40</v>
      </c>
    </row>
    <row r="319" spans="1:31" x14ac:dyDescent="0.3">
      <c r="A319" t="s">
        <v>1820</v>
      </c>
      <c r="B319" t="s">
        <v>1821</v>
      </c>
      <c r="C319" s="1" t="str">
        <f t="shared" si="43"/>
        <v>21:0541</v>
      </c>
      <c r="D319" s="1" t="str">
        <f t="shared" si="50"/>
        <v>21:0086</v>
      </c>
      <c r="E319" t="s">
        <v>1822</v>
      </c>
      <c r="F319" t="s">
        <v>1823</v>
      </c>
      <c r="H319">
        <v>54.889862100000002</v>
      </c>
      <c r="I319">
        <v>-100.0995552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16</v>
      </c>
      <c r="M319" t="s">
        <v>251</v>
      </c>
      <c r="N319">
        <v>318</v>
      </c>
      <c r="O319" t="s">
        <v>336</v>
      </c>
      <c r="P319" t="s">
        <v>379</v>
      </c>
      <c r="Q319" t="s">
        <v>179</v>
      </c>
      <c r="R319" t="s">
        <v>202</v>
      </c>
      <c r="S319" t="s">
        <v>60</v>
      </c>
      <c r="T319" t="s">
        <v>40</v>
      </c>
      <c r="U319" t="s">
        <v>665</v>
      </c>
      <c r="V319" t="s">
        <v>988</v>
      </c>
      <c r="W319" t="s">
        <v>132</v>
      </c>
      <c r="X319" t="s">
        <v>48</v>
      </c>
      <c r="Y319" t="s">
        <v>45</v>
      </c>
      <c r="Z319" t="s">
        <v>182</v>
      </c>
      <c r="AA319" t="s">
        <v>164</v>
      </c>
      <c r="AB319" t="s">
        <v>1824</v>
      </c>
      <c r="AC319" t="s">
        <v>988</v>
      </c>
      <c r="AD319" t="s">
        <v>776</v>
      </c>
      <c r="AE319" t="s">
        <v>132</v>
      </c>
    </row>
    <row r="320" spans="1:31" x14ac:dyDescent="0.3">
      <c r="A320" t="s">
        <v>1825</v>
      </c>
      <c r="B320" t="s">
        <v>1826</v>
      </c>
      <c r="C320" s="1" t="str">
        <f t="shared" si="43"/>
        <v>21:0541</v>
      </c>
      <c r="D320" s="1" t="str">
        <f t="shared" si="50"/>
        <v>21:0086</v>
      </c>
      <c r="E320" t="s">
        <v>1827</v>
      </c>
      <c r="F320" t="s">
        <v>1828</v>
      </c>
      <c r="H320">
        <v>54.801798900000001</v>
      </c>
      <c r="I320">
        <v>-100.20151060000001</v>
      </c>
      <c r="J320" s="1" t="str">
        <f t="shared" si="51"/>
        <v>NGR lake sediment grab sample</v>
      </c>
      <c r="K320" s="1" t="str">
        <f t="shared" si="52"/>
        <v>&lt;177 micron (NGR)</v>
      </c>
      <c r="L320">
        <v>16</v>
      </c>
      <c r="M320" t="s">
        <v>258</v>
      </c>
      <c r="N320">
        <v>319</v>
      </c>
      <c r="O320" t="s">
        <v>207</v>
      </c>
      <c r="P320" t="s">
        <v>165</v>
      </c>
      <c r="Q320" t="s">
        <v>152</v>
      </c>
      <c r="R320" t="s">
        <v>180</v>
      </c>
      <c r="S320" t="s">
        <v>107</v>
      </c>
      <c r="T320" t="s">
        <v>40</v>
      </c>
      <c r="U320" t="s">
        <v>91</v>
      </c>
      <c r="V320" t="s">
        <v>658</v>
      </c>
      <c r="W320" t="s">
        <v>43</v>
      </c>
      <c r="X320" t="s">
        <v>317</v>
      </c>
      <c r="Y320" t="s">
        <v>45</v>
      </c>
      <c r="Z320" t="s">
        <v>60</v>
      </c>
      <c r="AA320" t="s">
        <v>155</v>
      </c>
      <c r="AB320" t="s">
        <v>560</v>
      </c>
      <c r="AC320" t="s">
        <v>125</v>
      </c>
      <c r="AD320" t="s">
        <v>75</v>
      </c>
      <c r="AE320" t="s">
        <v>40</v>
      </c>
    </row>
    <row r="321" spans="1:31" x14ac:dyDescent="0.3">
      <c r="A321" t="s">
        <v>1829</v>
      </c>
      <c r="B321" t="s">
        <v>1830</v>
      </c>
      <c r="C321" s="1" t="str">
        <f t="shared" si="43"/>
        <v>21:0541</v>
      </c>
      <c r="D321" s="1" t="str">
        <f t="shared" si="50"/>
        <v>21:0086</v>
      </c>
      <c r="E321" t="s">
        <v>1831</v>
      </c>
      <c r="F321" t="s">
        <v>1832</v>
      </c>
      <c r="H321">
        <v>54.773733900000003</v>
      </c>
      <c r="I321">
        <v>-100.2290062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16</v>
      </c>
      <c r="M321" t="s">
        <v>269</v>
      </c>
      <c r="N321">
        <v>320</v>
      </c>
      <c r="O321" t="s">
        <v>339</v>
      </c>
      <c r="P321" t="s">
        <v>122</v>
      </c>
      <c r="Q321" t="s">
        <v>123</v>
      </c>
      <c r="R321" t="s">
        <v>106</v>
      </c>
      <c r="S321" t="s">
        <v>38</v>
      </c>
      <c r="T321" t="s">
        <v>40</v>
      </c>
      <c r="U321" t="s">
        <v>492</v>
      </c>
      <c r="V321" t="s">
        <v>64</v>
      </c>
      <c r="W321" t="s">
        <v>132</v>
      </c>
      <c r="X321" t="s">
        <v>42</v>
      </c>
      <c r="Y321" t="s">
        <v>45</v>
      </c>
      <c r="Z321" t="s">
        <v>46</v>
      </c>
      <c r="AA321" t="s">
        <v>140</v>
      </c>
      <c r="AB321" t="s">
        <v>1648</v>
      </c>
      <c r="AC321" t="s">
        <v>95</v>
      </c>
      <c r="AD321" t="s">
        <v>492</v>
      </c>
      <c r="AE321" t="s">
        <v>132</v>
      </c>
    </row>
    <row r="322" spans="1:31" x14ac:dyDescent="0.3">
      <c r="A322" t="s">
        <v>1833</v>
      </c>
      <c r="B322" t="s">
        <v>1834</v>
      </c>
      <c r="C322" s="1" t="str">
        <f t="shared" ref="C322:C385" si="53">HYPERLINK("http://geochem.nrcan.gc.ca/cdogs/content/bdl/bdl210541_e.htm", "21:0541")</f>
        <v>21:0541</v>
      </c>
      <c r="D322" s="1" t="str">
        <f t="shared" si="50"/>
        <v>21:0086</v>
      </c>
      <c r="E322" t="s">
        <v>1835</v>
      </c>
      <c r="F322" t="s">
        <v>1836</v>
      </c>
      <c r="H322">
        <v>54.740521999999999</v>
      </c>
      <c r="I322">
        <v>-100.2398546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35</v>
      </c>
      <c r="N322">
        <v>321</v>
      </c>
      <c r="O322" t="s">
        <v>75</v>
      </c>
      <c r="P322" t="s">
        <v>58</v>
      </c>
      <c r="Q322" t="s">
        <v>45</v>
      </c>
      <c r="R322" t="s">
        <v>123</v>
      </c>
      <c r="S322" t="s">
        <v>45</v>
      </c>
      <c r="T322" t="s">
        <v>40</v>
      </c>
      <c r="U322" t="s">
        <v>1191</v>
      </c>
      <c r="V322" t="s">
        <v>1019</v>
      </c>
      <c r="W322" t="s">
        <v>110</v>
      </c>
      <c r="X322" t="s">
        <v>192</v>
      </c>
      <c r="Y322" t="s">
        <v>152</v>
      </c>
      <c r="Z322" t="s">
        <v>179</v>
      </c>
      <c r="AA322" t="s">
        <v>190</v>
      </c>
      <c r="AB322" t="s">
        <v>1837</v>
      </c>
      <c r="AC322" t="s">
        <v>86</v>
      </c>
      <c r="AD322" t="s">
        <v>46</v>
      </c>
      <c r="AE322" t="s">
        <v>40</v>
      </c>
    </row>
    <row r="323" spans="1:31" x14ac:dyDescent="0.3">
      <c r="A323" t="s">
        <v>1838</v>
      </c>
      <c r="B323" t="s">
        <v>1839</v>
      </c>
      <c r="C323" s="1" t="str">
        <f t="shared" si="53"/>
        <v>21:0541</v>
      </c>
      <c r="D323" s="1" t="str">
        <f t="shared" si="50"/>
        <v>21:0086</v>
      </c>
      <c r="E323" t="s">
        <v>1835</v>
      </c>
      <c r="F323" t="s">
        <v>1840</v>
      </c>
      <c r="H323">
        <v>54.740521999999999</v>
      </c>
      <c r="I323">
        <v>-100.2398546</v>
      </c>
      <c r="J323" s="1" t="str">
        <f t="shared" si="51"/>
        <v>NGR lake sediment grab sample</v>
      </c>
      <c r="K323" s="1" t="str">
        <f t="shared" si="52"/>
        <v>&lt;177 micron (NGR)</v>
      </c>
      <c r="L323">
        <v>17</v>
      </c>
      <c r="M323" t="s">
        <v>90</v>
      </c>
      <c r="N323">
        <v>322</v>
      </c>
      <c r="O323" t="s">
        <v>75</v>
      </c>
      <c r="P323" t="s">
        <v>58</v>
      </c>
      <c r="Q323" t="s">
        <v>45</v>
      </c>
      <c r="R323" t="s">
        <v>121</v>
      </c>
      <c r="S323" t="s">
        <v>45</v>
      </c>
      <c r="T323" t="s">
        <v>40</v>
      </c>
      <c r="U323" t="s">
        <v>56</v>
      </c>
      <c r="V323" t="s">
        <v>1205</v>
      </c>
      <c r="W323" t="s">
        <v>110</v>
      </c>
      <c r="X323" t="s">
        <v>42</v>
      </c>
      <c r="Y323" t="s">
        <v>45</v>
      </c>
      <c r="Z323" t="s">
        <v>1013</v>
      </c>
      <c r="AA323" t="s">
        <v>39</v>
      </c>
      <c r="AB323" t="s">
        <v>1841</v>
      </c>
      <c r="AC323" t="s">
        <v>43</v>
      </c>
      <c r="AD323" t="s">
        <v>155</v>
      </c>
      <c r="AE323" t="s">
        <v>40</v>
      </c>
    </row>
    <row r="324" spans="1:31" x14ac:dyDescent="0.3">
      <c r="A324" t="s">
        <v>1842</v>
      </c>
      <c r="B324" t="s">
        <v>1843</v>
      </c>
      <c r="C324" s="1" t="str">
        <f t="shared" si="53"/>
        <v>21:0541</v>
      </c>
      <c r="D324" s="1" t="str">
        <f t="shared" si="50"/>
        <v>21:0086</v>
      </c>
      <c r="E324" t="s">
        <v>1835</v>
      </c>
      <c r="F324" t="s">
        <v>1844</v>
      </c>
      <c r="H324">
        <v>54.740521999999999</v>
      </c>
      <c r="I324">
        <v>-100.2398546</v>
      </c>
      <c r="J324" s="1" t="str">
        <f t="shared" si="51"/>
        <v>NGR lake sediment grab sample</v>
      </c>
      <c r="K324" s="1" t="str">
        <f t="shared" si="52"/>
        <v>&lt;177 micron (NGR)</v>
      </c>
      <c r="L324">
        <v>17</v>
      </c>
      <c r="M324" t="s">
        <v>74</v>
      </c>
      <c r="N324">
        <v>323</v>
      </c>
      <c r="O324" t="s">
        <v>124</v>
      </c>
      <c r="P324" t="s">
        <v>141</v>
      </c>
      <c r="Q324" t="s">
        <v>152</v>
      </c>
      <c r="R324" t="s">
        <v>123</v>
      </c>
      <c r="S324" t="s">
        <v>64</v>
      </c>
      <c r="T324" t="s">
        <v>40</v>
      </c>
      <c r="U324" t="s">
        <v>56</v>
      </c>
      <c r="V324" t="s">
        <v>1227</v>
      </c>
      <c r="W324" t="s">
        <v>110</v>
      </c>
      <c r="X324" t="s">
        <v>126</v>
      </c>
      <c r="Y324" t="s">
        <v>45</v>
      </c>
      <c r="Z324" t="s">
        <v>1013</v>
      </c>
      <c r="AA324" t="s">
        <v>39</v>
      </c>
      <c r="AB324" t="s">
        <v>1837</v>
      </c>
      <c r="AC324" t="s">
        <v>86</v>
      </c>
      <c r="AD324" t="s">
        <v>155</v>
      </c>
      <c r="AE324" t="s">
        <v>40</v>
      </c>
    </row>
    <row r="325" spans="1:31" x14ac:dyDescent="0.3">
      <c r="A325" t="s">
        <v>1845</v>
      </c>
      <c r="B325" t="s">
        <v>1846</v>
      </c>
      <c r="C325" s="1" t="str">
        <f t="shared" si="53"/>
        <v>21:0541</v>
      </c>
      <c r="D325" s="1" t="str">
        <f>HYPERLINK("http://geochem.nrcan.gc.ca/cdogs/content/svy/svy_e.htm", "")</f>
        <v/>
      </c>
      <c r="G325" s="1" t="str">
        <f>HYPERLINK("http://geochem.nrcan.gc.ca/cdogs/content/cr_/cr_00056_e.htm", "56")</f>
        <v>56</v>
      </c>
      <c r="J325" t="s">
        <v>277</v>
      </c>
      <c r="K325" t="s">
        <v>278</v>
      </c>
      <c r="L325">
        <v>17</v>
      </c>
      <c r="M325" t="s">
        <v>279</v>
      </c>
      <c r="N325">
        <v>324</v>
      </c>
      <c r="O325" t="s">
        <v>142</v>
      </c>
      <c r="P325" t="s">
        <v>685</v>
      </c>
      <c r="Q325" t="s">
        <v>334</v>
      </c>
      <c r="R325" t="s">
        <v>164</v>
      </c>
      <c r="S325" t="s">
        <v>271</v>
      </c>
      <c r="T325" t="s">
        <v>132</v>
      </c>
      <c r="U325" t="s">
        <v>1462</v>
      </c>
      <c r="V325" t="s">
        <v>68</v>
      </c>
      <c r="W325" t="s">
        <v>110</v>
      </c>
      <c r="X325" t="s">
        <v>529</v>
      </c>
      <c r="Y325" t="s">
        <v>141</v>
      </c>
      <c r="Z325" t="s">
        <v>262</v>
      </c>
      <c r="AA325" t="s">
        <v>1847</v>
      </c>
      <c r="AB325" t="s">
        <v>327</v>
      </c>
      <c r="AC325" t="s">
        <v>1848</v>
      </c>
      <c r="AD325" t="s">
        <v>411</v>
      </c>
      <c r="AE325" t="s">
        <v>43</v>
      </c>
    </row>
    <row r="326" spans="1:31" x14ac:dyDescent="0.3">
      <c r="A326" t="s">
        <v>1849</v>
      </c>
      <c r="B326" t="s">
        <v>1850</v>
      </c>
      <c r="C326" s="1" t="str">
        <f t="shared" si="53"/>
        <v>21:0541</v>
      </c>
      <c r="D326" s="1" t="str">
        <f t="shared" ref="D326:D345" si="54">HYPERLINK("http://geochem.nrcan.gc.ca/cdogs/content/svy/svy210086_e.htm", "21:0086")</f>
        <v>21:0086</v>
      </c>
      <c r="E326" t="s">
        <v>1851</v>
      </c>
      <c r="F326" t="s">
        <v>1852</v>
      </c>
      <c r="H326">
        <v>54.7207553</v>
      </c>
      <c r="I326">
        <v>-100.23925250000001</v>
      </c>
      <c r="J326" s="1" t="str">
        <f t="shared" ref="J326:J345" si="55">HYPERLINK("http://geochem.nrcan.gc.ca/cdogs/content/kwd/kwd020027_e.htm", "NGR lake sediment grab sample")</f>
        <v>NGR lake sediment grab sample</v>
      </c>
      <c r="K326" s="1" t="str">
        <f t="shared" ref="K326:K345" si="56">HYPERLINK("http://geochem.nrcan.gc.ca/cdogs/content/kwd/kwd080006_e.htm", "&lt;177 micron (NGR)")</f>
        <v>&lt;177 micron (NGR)</v>
      </c>
      <c r="L326">
        <v>17</v>
      </c>
      <c r="M326" t="s">
        <v>55</v>
      </c>
      <c r="N326">
        <v>325</v>
      </c>
      <c r="O326" t="s">
        <v>65</v>
      </c>
      <c r="P326" t="s">
        <v>93</v>
      </c>
      <c r="Q326" t="s">
        <v>152</v>
      </c>
      <c r="R326" t="s">
        <v>58</v>
      </c>
      <c r="S326" t="s">
        <v>121</v>
      </c>
      <c r="T326" t="s">
        <v>40</v>
      </c>
      <c r="U326" t="s">
        <v>457</v>
      </c>
      <c r="V326" t="s">
        <v>1853</v>
      </c>
      <c r="W326" t="s">
        <v>110</v>
      </c>
      <c r="X326" t="s">
        <v>998</v>
      </c>
      <c r="Y326" t="s">
        <v>64</v>
      </c>
      <c r="Z326" t="s">
        <v>179</v>
      </c>
      <c r="AA326" t="s">
        <v>39</v>
      </c>
      <c r="AB326" t="s">
        <v>418</v>
      </c>
      <c r="AC326" t="s">
        <v>273</v>
      </c>
      <c r="AD326" t="s">
        <v>508</v>
      </c>
      <c r="AE326" t="s">
        <v>132</v>
      </c>
    </row>
    <row r="327" spans="1:31" x14ac:dyDescent="0.3">
      <c r="A327" t="s">
        <v>1854</v>
      </c>
      <c r="B327" t="s">
        <v>1855</v>
      </c>
      <c r="C327" s="1" t="str">
        <f t="shared" si="53"/>
        <v>21:0541</v>
      </c>
      <c r="D327" s="1" t="str">
        <f t="shared" si="54"/>
        <v>21:0086</v>
      </c>
      <c r="E327" t="s">
        <v>1856</v>
      </c>
      <c r="F327" t="s">
        <v>1857</v>
      </c>
      <c r="H327">
        <v>54.679501100000003</v>
      </c>
      <c r="I327">
        <v>-100.2117695</v>
      </c>
      <c r="J327" s="1" t="str">
        <f t="shared" si="55"/>
        <v>NGR lake sediment grab sample</v>
      </c>
      <c r="K327" s="1" t="str">
        <f t="shared" si="56"/>
        <v>&lt;177 micron (NGR)</v>
      </c>
      <c r="L327">
        <v>17</v>
      </c>
      <c r="M327" t="s">
        <v>104</v>
      </c>
      <c r="N327">
        <v>326</v>
      </c>
      <c r="O327" t="s">
        <v>472</v>
      </c>
      <c r="P327" t="s">
        <v>141</v>
      </c>
      <c r="Q327" t="s">
        <v>121</v>
      </c>
      <c r="R327" t="s">
        <v>107</v>
      </c>
      <c r="S327" t="s">
        <v>121</v>
      </c>
      <c r="T327" t="s">
        <v>40</v>
      </c>
      <c r="U327" t="s">
        <v>1166</v>
      </c>
      <c r="V327" t="s">
        <v>417</v>
      </c>
      <c r="W327" t="s">
        <v>110</v>
      </c>
      <c r="X327" t="s">
        <v>317</v>
      </c>
      <c r="Y327" t="s">
        <v>45</v>
      </c>
      <c r="Z327" t="s">
        <v>179</v>
      </c>
      <c r="AA327" t="s">
        <v>213</v>
      </c>
      <c r="AB327" t="s">
        <v>1367</v>
      </c>
      <c r="AC327" t="s">
        <v>569</v>
      </c>
      <c r="AD327" t="s">
        <v>235</v>
      </c>
      <c r="AE327" t="s">
        <v>132</v>
      </c>
    </row>
    <row r="328" spans="1:31" x14ac:dyDescent="0.3">
      <c r="A328" t="s">
        <v>1858</v>
      </c>
      <c r="B328" t="s">
        <v>1859</v>
      </c>
      <c r="C328" s="1" t="str">
        <f t="shared" si="53"/>
        <v>21:0541</v>
      </c>
      <c r="D328" s="1" t="str">
        <f t="shared" si="54"/>
        <v>21:0086</v>
      </c>
      <c r="E328" t="s">
        <v>1860</v>
      </c>
      <c r="F328" t="s">
        <v>1861</v>
      </c>
      <c r="H328">
        <v>54.673310600000001</v>
      </c>
      <c r="I328">
        <v>-100.3175087</v>
      </c>
      <c r="J328" s="1" t="str">
        <f t="shared" si="55"/>
        <v>NGR lake sediment grab sample</v>
      </c>
      <c r="K328" s="1" t="str">
        <f t="shared" si="56"/>
        <v>&lt;177 micron (NGR)</v>
      </c>
      <c r="L328">
        <v>17</v>
      </c>
      <c r="M328" t="s">
        <v>119</v>
      </c>
      <c r="N328">
        <v>327</v>
      </c>
      <c r="O328" t="s">
        <v>336</v>
      </c>
      <c r="P328" t="s">
        <v>190</v>
      </c>
      <c r="Q328" t="s">
        <v>107</v>
      </c>
      <c r="R328" t="s">
        <v>202</v>
      </c>
      <c r="S328" t="s">
        <v>93</v>
      </c>
      <c r="T328" t="s">
        <v>40</v>
      </c>
      <c r="U328" t="s">
        <v>829</v>
      </c>
      <c r="V328" t="s">
        <v>62</v>
      </c>
      <c r="W328" t="s">
        <v>40</v>
      </c>
      <c r="X328" t="s">
        <v>597</v>
      </c>
      <c r="Y328" t="s">
        <v>152</v>
      </c>
      <c r="Z328" t="s">
        <v>164</v>
      </c>
      <c r="AA328" t="s">
        <v>334</v>
      </c>
      <c r="AB328" t="s">
        <v>367</v>
      </c>
      <c r="AC328" t="s">
        <v>62</v>
      </c>
      <c r="AD328" t="s">
        <v>411</v>
      </c>
      <c r="AE328" t="s">
        <v>132</v>
      </c>
    </row>
    <row r="329" spans="1:31" x14ac:dyDescent="0.3">
      <c r="A329" t="s">
        <v>1862</v>
      </c>
      <c r="B329" t="s">
        <v>1863</v>
      </c>
      <c r="C329" s="1" t="str">
        <f t="shared" si="53"/>
        <v>21:0541</v>
      </c>
      <c r="D329" s="1" t="str">
        <f t="shared" si="54"/>
        <v>21:0086</v>
      </c>
      <c r="E329" t="s">
        <v>1864</v>
      </c>
      <c r="F329" t="s">
        <v>1865</v>
      </c>
      <c r="H329">
        <v>54.654882299999997</v>
      </c>
      <c r="I329">
        <v>-100.36888930000001</v>
      </c>
      <c r="J329" s="1" t="str">
        <f t="shared" si="55"/>
        <v>NGR lake sediment grab sample</v>
      </c>
      <c r="K329" s="1" t="str">
        <f t="shared" si="56"/>
        <v>&lt;177 micron (NGR)</v>
      </c>
      <c r="L329">
        <v>17</v>
      </c>
      <c r="M329" t="s">
        <v>137</v>
      </c>
      <c r="N329">
        <v>328</v>
      </c>
      <c r="O329" t="s">
        <v>178</v>
      </c>
      <c r="P329" t="s">
        <v>379</v>
      </c>
      <c r="Q329" t="s">
        <v>107</v>
      </c>
      <c r="R329" t="s">
        <v>76</v>
      </c>
      <c r="S329" t="s">
        <v>60</v>
      </c>
      <c r="T329" t="s">
        <v>40</v>
      </c>
      <c r="U329" t="s">
        <v>181</v>
      </c>
      <c r="V329" t="s">
        <v>373</v>
      </c>
      <c r="W329" t="s">
        <v>40</v>
      </c>
      <c r="X329" t="s">
        <v>154</v>
      </c>
      <c r="Y329" t="s">
        <v>152</v>
      </c>
      <c r="Z329" t="s">
        <v>262</v>
      </c>
      <c r="AA329" t="s">
        <v>190</v>
      </c>
      <c r="AB329" t="s">
        <v>1866</v>
      </c>
      <c r="AC329" t="s">
        <v>121</v>
      </c>
      <c r="AD329" t="s">
        <v>441</v>
      </c>
      <c r="AE329" t="s">
        <v>132</v>
      </c>
    </row>
    <row r="330" spans="1:31" x14ac:dyDescent="0.3">
      <c r="A330" t="s">
        <v>1867</v>
      </c>
      <c r="B330" t="s">
        <v>1868</v>
      </c>
      <c r="C330" s="1" t="str">
        <f t="shared" si="53"/>
        <v>21:0541</v>
      </c>
      <c r="D330" s="1" t="str">
        <f t="shared" si="54"/>
        <v>21:0086</v>
      </c>
      <c r="E330" t="s">
        <v>1869</v>
      </c>
      <c r="F330" t="s">
        <v>1870</v>
      </c>
      <c r="H330">
        <v>54.653485099999997</v>
      </c>
      <c r="I330">
        <v>-100.4115467</v>
      </c>
      <c r="J330" s="1" t="str">
        <f t="shared" si="55"/>
        <v>NGR lake sediment grab sample</v>
      </c>
      <c r="K330" s="1" t="str">
        <f t="shared" si="56"/>
        <v>&lt;177 micron (NGR)</v>
      </c>
      <c r="L330">
        <v>17</v>
      </c>
      <c r="M330" t="s">
        <v>151</v>
      </c>
      <c r="N330">
        <v>329</v>
      </c>
      <c r="O330" t="s">
        <v>193</v>
      </c>
      <c r="P330" t="s">
        <v>127</v>
      </c>
      <c r="Q330" t="s">
        <v>64</v>
      </c>
      <c r="R330" t="s">
        <v>122</v>
      </c>
      <c r="S330" t="s">
        <v>141</v>
      </c>
      <c r="T330" t="s">
        <v>40</v>
      </c>
      <c r="U330" t="s">
        <v>997</v>
      </c>
      <c r="V330" t="s">
        <v>591</v>
      </c>
      <c r="W330" t="s">
        <v>110</v>
      </c>
      <c r="X330" t="s">
        <v>598</v>
      </c>
      <c r="Y330" t="s">
        <v>45</v>
      </c>
      <c r="Z330" t="s">
        <v>127</v>
      </c>
      <c r="AA330" t="s">
        <v>140</v>
      </c>
      <c r="AB330" t="s">
        <v>680</v>
      </c>
      <c r="AC330" t="s">
        <v>261</v>
      </c>
      <c r="AD330" t="s">
        <v>388</v>
      </c>
      <c r="AE330" t="s">
        <v>132</v>
      </c>
    </row>
    <row r="331" spans="1:31" x14ac:dyDescent="0.3">
      <c r="A331" t="s">
        <v>1871</v>
      </c>
      <c r="B331" t="s">
        <v>1872</v>
      </c>
      <c r="C331" s="1" t="str">
        <f t="shared" si="53"/>
        <v>21:0541</v>
      </c>
      <c r="D331" s="1" t="str">
        <f t="shared" si="54"/>
        <v>21:0086</v>
      </c>
      <c r="E331" t="s">
        <v>1873</v>
      </c>
      <c r="F331" t="s">
        <v>1874</v>
      </c>
      <c r="H331">
        <v>54.6561272</v>
      </c>
      <c r="I331">
        <v>-100.4623601</v>
      </c>
      <c r="J331" s="1" t="str">
        <f t="shared" si="55"/>
        <v>NGR lake sediment grab sample</v>
      </c>
      <c r="K331" s="1" t="str">
        <f t="shared" si="56"/>
        <v>&lt;177 micron (NGR)</v>
      </c>
      <c r="L331">
        <v>17</v>
      </c>
      <c r="M331" t="s">
        <v>162</v>
      </c>
      <c r="N331">
        <v>330</v>
      </c>
      <c r="O331" t="s">
        <v>120</v>
      </c>
      <c r="P331" t="s">
        <v>127</v>
      </c>
      <c r="Q331" t="s">
        <v>179</v>
      </c>
      <c r="R331" t="s">
        <v>165</v>
      </c>
      <c r="S331" t="s">
        <v>93</v>
      </c>
      <c r="T331" t="s">
        <v>132</v>
      </c>
      <c r="U331" t="s">
        <v>950</v>
      </c>
      <c r="V331" t="s">
        <v>253</v>
      </c>
      <c r="W331" t="s">
        <v>132</v>
      </c>
      <c r="X331" t="s">
        <v>42</v>
      </c>
      <c r="Y331" t="s">
        <v>45</v>
      </c>
      <c r="Z331" t="s">
        <v>46</v>
      </c>
      <c r="AA331" t="s">
        <v>326</v>
      </c>
      <c r="AB331" t="s">
        <v>84</v>
      </c>
      <c r="AC331" t="s">
        <v>157</v>
      </c>
      <c r="AD331" t="s">
        <v>1703</v>
      </c>
      <c r="AE331" t="s">
        <v>132</v>
      </c>
    </row>
    <row r="332" spans="1:31" x14ac:dyDescent="0.3">
      <c r="A332" t="s">
        <v>1875</v>
      </c>
      <c r="B332" t="s">
        <v>1876</v>
      </c>
      <c r="C332" s="1" t="str">
        <f t="shared" si="53"/>
        <v>21:0541</v>
      </c>
      <c r="D332" s="1" t="str">
        <f t="shared" si="54"/>
        <v>21:0086</v>
      </c>
      <c r="E332" t="s">
        <v>1877</v>
      </c>
      <c r="F332" t="s">
        <v>1878</v>
      </c>
      <c r="H332">
        <v>54.709229100000002</v>
      </c>
      <c r="I332">
        <v>-100.46080499999999</v>
      </c>
      <c r="J332" s="1" t="str">
        <f t="shared" si="55"/>
        <v>NGR lake sediment grab sample</v>
      </c>
      <c r="K332" s="1" t="str">
        <f t="shared" si="56"/>
        <v>&lt;177 micron (NGR)</v>
      </c>
      <c r="L332">
        <v>17</v>
      </c>
      <c r="M332" t="s">
        <v>177</v>
      </c>
      <c r="N332">
        <v>331</v>
      </c>
      <c r="O332" t="s">
        <v>216</v>
      </c>
      <c r="P332" t="s">
        <v>224</v>
      </c>
      <c r="Q332" t="s">
        <v>107</v>
      </c>
      <c r="R332" t="s">
        <v>37</v>
      </c>
      <c r="S332" t="s">
        <v>180</v>
      </c>
      <c r="T332" t="s">
        <v>40</v>
      </c>
      <c r="U332" t="s">
        <v>1879</v>
      </c>
      <c r="V332" t="s">
        <v>79</v>
      </c>
      <c r="W332" t="s">
        <v>132</v>
      </c>
      <c r="X332" t="s">
        <v>988</v>
      </c>
      <c r="Y332" t="s">
        <v>152</v>
      </c>
      <c r="Z332" t="s">
        <v>164</v>
      </c>
      <c r="AA332" t="s">
        <v>205</v>
      </c>
      <c r="AB332" t="s">
        <v>189</v>
      </c>
      <c r="AC332" t="s">
        <v>121</v>
      </c>
      <c r="AD332" t="s">
        <v>776</v>
      </c>
      <c r="AE332" t="s">
        <v>132</v>
      </c>
    </row>
    <row r="333" spans="1:31" x14ac:dyDescent="0.3">
      <c r="A333" t="s">
        <v>1880</v>
      </c>
      <c r="B333" t="s">
        <v>1881</v>
      </c>
      <c r="C333" s="1" t="str">
        <f t="shared" si="53"/>
        <v>21:0541</v>
      </c>
      <c r="D333" s="1" t="str">
        <f t="shared" si="54"/>
        <v>21:0086</v>
      </c>
      <c r="E333" t="s">
        <v>1882</v>
      </c>
      <c r="F333" t="s">
        <v>1883</v>
      </c>
      <c r="H333">
        <v>54.721787399999997</v>
      </c>
      <c r="I333">
        <v>-100.50546110000001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17</v>
      </c>
      <c r="M333" t="s">
        <v>187</v>
      </c>
      <c r="N333">
        <v>332</v>
      </c>
      <c r="O333" t="s">
        <v>236</v>
      </c>
      <c r="P333" t="s">
        <v>107</v>
      </c>
      <c r="Q333" t="s">
        <v>121</v>
      </c>
      <c r="R333" t="s">
        <v>44</v>
      </c>
      <c r="S333" t="s">
        <v>58</v>
      </c>
      <c r="T333" t="s">
        <v>40</v>
      </c>
      <c r="U333" t="s">
        <v>479</v>
      </c>
      <c r="V333" t="s">
        <v>273</v>
      </c>
      <c r="W333" t="s">
        <v>132</v>
      </c>
      <c r="X333" t="s">
        <v>109</v>
      </c>
      <c r="Y333" t="s">
        <v>152</v>
      </c>
      <c r="Z333" t="s">
        <v>60</v>
      </c>
      <c r="AA333" t="s">
        <v>44</v>
      </c>
      <c r="AB333" t="s">
        <v>125</v>
      </c>
      <c r="AC333" t="s">
        <v>64</v>
      </c>
      <c r="AD333" t="s">
        <v>56</v>
      </c>
      <c r="AE333" t="s">
        <v>40</v>
      </c>
    </row>
    <row r="334" spans="1:31" x14ac:dyDescent="0.3">
      <c r="A334" t="s">
        <v>1884</v>
      </c>
      <c r="B334" t="s">
        <v>1885</v>
      </c>
      <c r="C334" s="1" t="str">
        <f t="shared" si="53"/>
        <v>21:0541</v>
      </c>
      <c r="D334" s="1" t="str">
        <f t="shared" si="54"/>
        <v>21:0086</v>
      </c>
      <c r="E334" t="s">
        <v>1886</v>
      </c>
      <c r="F334" t="s">
        <v>1887</v>
      </c>
      <c r="H334">
        <v>54.701099900000003</v>
      </c>
      <c r="I334">
        <v>-100.56415079999999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17</v>
      </c>
      <c r="M334" t="s">
        <v>200</v>
      </c>
      <c r="N334">
        <v>333</v>
      </c>
      <c r="O334" t="s">
        <v>336</v>
      </c>
      <c r="P334" t="s">
        <v>236</v>
      </c>
      <c r="Q334" t="s">
        <v>121</v>
      </c>
      <c r="R334" t="s">
        <v>39</v>
      </c>
      <c r="S334" t="s">
        <v>44</v>
      </c>
      <c r="T334" t="s">
        <v>40</v>
      </c>
      <c r="U334" t="s">
        <v>290</v>
      </c>
      <c r="V334" t="s">
        <v>109</v>
      </c>
      <c r="W334" t="s">
        <v>132</v>
      </c>
      <c r="X334" t="s">
        <v>109</v>
      </c>
      <c r="Y334" t="s">
        <v>45</v>
      </c>
      <c r="Z334" t="s">
        <v>140</v>
      </c>
      <c r="AA334" t="s">
        <v>128</v>
      </c>
      <c r="AB334" t="s">
        <v>467</v>
      </c>
      <c r="AC334" t="s">
        <v>410</v>
      </c>
      <c r="AD334" t="s">
        <v>237</v>
      </c>
      <c r="AE334" t="s">
        <v>40</v>
      </c>
    </row>
    <row r="335" spans="1:31" x14ac:dyDescent="0.3">
      <c r="A335" t="s">
        <v>1888</v>
      </c>
      <c r="B335" t="s">
        <v>1889</v>
      </c>
      <c r="C335" s="1" t="str">
        <f t="shared" si="53"/>
        <v>21:0541</v>
      </c>
      <c r="D335" s="1" t="str">
        <f t="shared" si="54"/>
        <v>21:0086</v>
      </c>
      <c r="E335" t="s">
        <v>1890</v>
      </c>
      <c r="F335" t="s">
        <v>1891</v>
      </c>
      <c r="H335">
        <v>54.734116700000001</v>
      </c>
      <c r="I335">
        <v>-100.61195360000001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17</v>
      </c>
      <c r="M335" t="s">
        <v>212</v>
      </c>
      <c r="N335">
        <v>334</v>
      </c>
      <c r="O335" t="s">
        <v>124</v>
      </c>
      <c r="P335" t="s">
        <v>224</v>
      </c>
      <c r="Q335" t="s">
        <v>45</v>
      </c>
      <c r="R335" t="s">
        <v>225</v>
      </c>
      <c r="S335" t="s">
        <v>107</v>
      </c>
      <c r="T335" t="s">
        <v>40</v>
      </c>
      <c r="U335" t="s">
        <v>492</v>
      </c>
      <c r="V335" t="s">
        <v>261</v>
      </c>
      <c r="W335" t="s">
        <v>110</v>
      </c>
      <c r="X335" t="s">
        <v>591</v>
      </c>
      <c r="Y335" t="s">
        <v>45</v>
      </c>
      <c r="Z335" t="s">
        <v>127</v>
      </c>
      <c r="AA335" t="s">
        <v>59</v>
      </c>
      <c r="AB335" t="s">
        <v>1389</v>
      </c>
      <c r="AC335" t="s">
        <v>253</v>
      </c>
      <c r="AD335" t="s">
        <v>163</v>
      </c>
      <c r="AE335" t="s">
        <v>40</v>
      </c>
    </row>
    <row r="336" spans="1:31" x14ac:dyDescent="0.3">
      <c r="A336" t="s">
        <v>1892</v>
      </c>
      <c r="B336" t="s">
        <v>1893</v>
      </c>
      <c r="C336" s="1" t="str">
        <f t="shared" si="53"/>
        <v>21:0541</v>
      </c>
      <c r="D336" s="1" t="str">
        <f t="shared" si="54"/>
        <v>21:0086</v>
      </c>
      <c r="E336" t="s">
        <v>1894</v>
      </c>
      <c r="F336" t="s">
        <v>1895</v>
      </c>
      <c r="H336">
        <v>54.751994099999997</v>
      </c>
      <c r="I336">
        <v>-100.58397789999999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17</v>
      </c>
      <c r="M336" t="s">
        <v>223</v>
      </c>
      <c r="N336">
        <v>335</v>
      </c>
      <c r="O336" t="s">
        <v>131</v>
      </c>
      <c r="P336" t="s">
        <v>127</v>
      </c>
      <c r="Q336" t="s">
        <v>189</v>
      </c>
      <c r="R336" t="s">
        <v>140</v>
      </c>
      <c r="S336" t="s">
        <v>304</v>
      </c>
      <c r="T336" t="s">
        <v>40</v>
      </c>
      <c r="U336" t="s">
        <v>78</v>
      </c>
      <c r="V336" t="s">
        <v>157</v>
      </c>
      <c r="W336" t="s">
        <v>110</v>
      </c>
      <c r="X336" t="s">
        <v>192</v>
      </c>
      <c r="Y336" t="s">
        <v>45</v>
      </c>
      <c r="Z336" t="s">
        <v>81</v>
      </c>
      <c r="AA336" t="s">
        <v>440</v>
      </c>
      <c r="AB336" t="s">
        <v>259</v>
      </c>
      <c r="AC336" t="s">
        <v>575</v>
      </c>
      <c r="AD336" t="s">
        <v>492</v>
      </c>
      <c r="AE336" t="s">
        <v>40</v>
      </c>
    </row>
    <row r="337" spans="1:31" x14ac:dyDescent="0.3">
      <c r="A337" t="s">
        <v>1896</v>
      </c>
      <c r="B337" t="s">
        <v>1897</v>
      </c>
      <c r="C337" s="1" t="str">
        <f t="shared" si="53"/>
        <v>21:0541</v>
      </c>
      <c r="D337" s="1" t="str">
        <f t="shared" si="54"/>
        <v>21:0086</v>
      </c>
      <c r="E337" t="s">
        <v>1898</v>
      </c>
      <c r="F337" t="s">
        <v>1899</v>
      </c>
      <c r="H337">
        <v>54.744710599999998</v>
      </c>
      <c r="I337">
        <v>-100.5494217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17</v>
      </c>
      <c r="M337" t="s">
        <v>234</v>
      </c>
      <c r="N337">
        <v>336</v>
      </c>
      <c r="O337" t="s">
        <v>207</v>
      </c>
      <c r="P337" t="s">
        <v>165</v>
      </c>
      <c r="Q337" t="s">
        <v>107</v>
      </c>
      <c r="R337" t="s">
        <v>140</v>
      </c>
      <c r="S337" t="s">
        <v>93</v>
      </c>
      <c r="T337" t="s">
        <v>40</v>
      </c>
      <c r="U337" t="s">
        <v>1027</v>
      </c>
      <c r="V337" t="s">
        <v>98</v>
      </c>
      <c r="W337" t="s">
        <v>132</v>
      </c>
      <c r="X337" t="s">
        <v>42</v>
      </c>
      <c r="Y337" t="s">
        <v>45</v>
      </c>
      <c r="Z337" t="s">
        <v>193</v>
      </c>
      <c r="AA337" t="s">
        <v>182</v>
      </c>
      <c r="AB337" t="s">
        <v>1900</v>
      </c>
      <c r="AC337" t="s">
        <v>575</v>
      </c>
      <c r="AD337" t="s">
        <v>229</v>
      </c>
      <c r="AE337" t="s">
        <v>132</v>
      </c>
    </row>
    <row r="338" spans="1:31" x14ac:dyDescent="0.3">
      <c r="A338" t="s">
        <v>1901</v>
      </c>
      <c r="B338" t="s">
        <v>1902</v>
      </c>
      <c r="C338" s="1" t="str">
        <f t="shared" si="53"/>
        <v>21:0541</v>
      </c>
      <c r="D338" s="1" t="str">
        <f t="shared" si="54"/>
        <v>21:0086</v>
      </c>
      <c r="E338" t="s">
        <v>1903</v>
      </c>
      <c r="F338" t="s">
        <v>1904</v>
      </c>
      <c r="H338">
        <v>54.7725407</v>
      </c>
      <c r="I338">
        <v>-100.5378599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17</v>
      </c>
      <c r="M338" t="s">
        <v>243</v>
      </c>
      <c r="N338">
        <v>337</v>
      </c>
      <c r="O338" t="s">
        <v>178</v>
      </c>
      <c r="P338" t="s">
        <v>140</v>
      </c>
      <c r="Q338" t="s">
        <v>189</v>
      </c>
      <c r="R338" t="s">
        <v>140</v>
      </c>
      <c r="S338" t="s">
        <v>38</v>
      </c>
      <c r="T338" t="s">
        <v>40</v>
      </c>
      <c r="U338" t="s">
        <v>264</v>
      </c>
      <c r="V338" t="s">
        <v>42</v>
      </c>
      <c r="W338" t="s">
        <v>132</v>
      </c>
      <c r="X338" t="s">
        <v>192</v>
      </c>
      <c r="Y338" t="s">
        <v>45</v>
      </c>
      <c r="Z338" t="s">
        <v>46</v>
      </c>
      <c r="AA338" t="s">
        <v>346</v>
      </c>
      <c r="AB338" t="s">
        <v>1061</v>
      </c>
      <c r="AC338" t="s">
        <v>64</v>
      </c>
      <c r="AD338" t="s">
        <v>366</v>
      </c>
      <c r="AE338" t="s">
        <v>40</v>
      </c>
    </row>
    <row r="339" spans="1:31" x14ac:dyDescent="0.3">
      <c r="A339" t="s">
        <v>1905</v>
      </c>
      <c r="B339" t="s">
        <v>1906</v>
      </c>
      <c r="C339" s="1" t="str">
        <f t="shared" si="53"/>
        <v>21:0541</v>
      </c>
      <c r="D339" s="1" t="str">
        <f t="shared" si="54"/>
        <v>21:0086</v>
      </c>
      <c r="E339" t="s">
        <v>1907</v>
      </c>
      <c r="F339" t="s">
        <v>1908</v>
      </c>
      <c r="H339">
        <v>54.800928999999996</v>
      </c>
      <c r="I339">
        <v>-100.50741720000001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17</v>
      </c>
      <c r="M339" t="s">
        <v>251</v>
      </c>
      <c r="N339">
        <v>338</v>
      </c>
      <c r="O339" t="s">
        <v>105</v>
      </c>
      <c r="P339" t="s">
        <v>281</v>
      </c>
      <c r="Q339" t="s">
        <v>58</v>
      </c>
      <c r="R339" t="s">
        <v>753</v>
      </c>
      <c r="S339" t="s">
        <v>166</v>
      </c>
      <c r="T339" t="s">
        <v>40</v>
      </c>
      <c r="U339" t="s">
        <v>292</v>
      </c>
      <c r="V339" t="s">
        <v>42</v>
      </c>
      <c r="W339" t="s">
        <v>40</v>
      </c>
      <c r="X339" t="s">
        <v>109</v>
      </c>
      <c r="Y339" t="s">
        <v>45</v>
      </c>
      <c r="Z339" t="s">
        <v>46</v>
      </c>
      <c r="AA339" t="s">
        <v>59</v>
      </c>
      <c r="AB339" t="s">
        <v>1909</v>
      </c>
      <c r="AC339" t="s">
        <v>64</v>
      </c>
      <c r="AD339" t="s">
        <v>760</v>
      </c>
      <c r="AE339" t="s">
        <v>40</v>
      </c>
    </row>
    <row r="340" spans="1:31" x14ac:dyDescent="0.3">
      <c r="A340" t="s">
        <v>1910</v>
      </c>
      <c r="B340" t="s">
        <v>1911</v>
      </c>
      <c r="C340" s="1" t="str">
        <f t="shared" si="53"/>
        <v>21:0541</v>
      </c>
      <c r="D340" s="1" t="str">
        <f t="shared" si="54"/>
        <v>21:0086</v>
      </c>
      <c r="E340" t="s">
        <v>1912</v>
      </c>
      <c r="F340" t="s">
        <v>1913</v>
      </c>
      <c r="H340">
        <v>54.843019400000003</v>
      </c>
      <c r="I340">
        <v>-100.5705312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17</v>
      </c>
      <c r="M340" t="s">
        <v>258</v>
      </c>
      <c r="N340">
        <v>339</v>
      </c>
      <c r="O340" t="s">
        <v>339</v>
      </c>
      <c r="P340" t="s">
        <v>296</v>
      </c>
      <c r="Q340" t="s">
        <v>45</v>
      </c>
      <c r="R340" t="s">
        <v>60</v>
      </c>
      <c r="S340" t="s">
        <v>107</v>
      </c>
      <c r="T340" t="s">
        <v>40</v>
      </c>
      <c r="U340" t="s">
        <v>574</v>
      </c>
      <c r="V340" t="s">
        <v>325</v>
      </c>
      <c r="W340" t="s">
        <v>132</v>
      </c>
      <c r="X340" t="s">
        <v>591</v>
      </c>
      <c r="Y340" t="s">
        <v>45</v>
      </c>
      <c r="Z340" t="s">
        <v>626</v>
      </c>
      <c r="AA340" t="s">
        <v>213</v>
      </c>
      <c r="AB340" t="s">
        <v>1099</v>
      </c>
      <c r="AC340" t="s">
        <v>325</v>
      </c>
      <c r="AD340" t="s">
        <v>336</v>
      </c>
      <c r="AE340" t="s">
        <v>40</v>
      </c>
    </row>
    <row r="341" spans="1:31" x14ac:dyDescent="0.3">
      <c r="A341" t="s">
        <v>1914</v>
      </c>
      <c r="B341" t="s">
        <v>1915</v>
      </c>
      <c r="C341" s="1" t="str">
        <f t="shared" si="53"/>
        <v>21:0541</v>
      </c>
      <c r="D341" s="1" t="str">
        <f t="shared" si="54"/>
        <v>21:0086</v>
      </c>
      <c r="E341" t="s">
        <v>1916</v>
      </c>
      <c r="F341" t="s">
        <v>1917</v>
      </c>
      <c r="H341">
        <v>54.8691751</v>
      </c>
      <c r="I341">
        <v>-100.5850264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17</v>
      </c>
      <c r="M341" t="s">
        <v>269</v>
      </c>
      <c r="N341">
        <v>340</v>
      </c>
      <c r="O341" t="s">
        <v>163</v>
      </c>
      <c r="P341" t="s">
        <v>291</v>
      </c>
      <c r="Q341" t="s">
        <v>58</v>
      </c>
      <c r="R341" t="s">
        <v>236</v>
      </c>
      <c r="S341" t="s">
        <v>107</v>
      </c>
      <c r="T341" t="s">
        <v>40</v>
      </c>
      <c r="U341" t="s">
        <v>314</v>
      </c>
      <c r="V341" t="s">
        <v>325</v>
      </c>
      <c r="W341" t="s">
        <v>70</v>
      </c>
      <c r="X341" t="s">
        <v>109</v>
      </c>
      <c r="Y341" t="s">
        <v>45</v>
      </c>
      <c r="Z341" t="s">
        <v>326</v>
      </c>
      <c r="AA341" t="s">
        <v>155</v>
      </c>
      <c r="AB341" t="s">
        <v>697</v>
      </c>
      <c r="AC341" t="s">
        <v>45</v>
      </c>
      <c r="AD341" t="s">
        <v>207</v>
      </c>
      <c r="AE341" t="s">
        <v>40</v>
      </c>
    </row>
    <row r="342" spans="1:31" x14ac:dyDescent="0.3">
      <c r="A342" t="s">
        <v>1918</v>
      </c>
      <c r="B342" t="s">
        <v>1919</v>
      </c>
      <c r="C342" s="1" t="str">
        <f t="shared" si="53"/>
        <v>21:0541</v>
      </c>
      <c r="D342" s="1" t="str">
        <f t="shared" si="54"/>
        <v>21:0086</v>
      </c>
      <c r="E342" t="s">
        <v>1920</v>
      </c>
      <c r="F342" t="s">
        <v>1921</v>
      </c>
      <c r="H342">
        <v>54.898326500000003</v>
      </c>
      <c r="I342">
        <v>-100.5737244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18</v>
      </c>
      <c r="M342" t="s">
        <v>35</v>
      </c>
      <c r="N342">
        <v>341</v>
      </c>
      <c r="O342" t="s">
        <v>336</v>
      </c>
      <c r="P342" t="s">
        <v>291</v>
      </c>
      <c r="Q342" t="s">
        <v>121</v>
      </c>
      <c r="R342" t="s">
        <v>626</v>
      </c>
      <c r="S342" t="s">
        <v>179</v>
      </c>
      <c r="T342" t="s">
        <v>40</v>
      </c>
      <c r="U342" t="s">
        <v>733</v>
      </c>
      <c r="V342" t="s">
        <v>218</v>
      </c>
      <c r="W342" t="s">
        <v>132</v>
      </c>
      <c r="X342" t="s">
        <v>591</v>
      </c>
      <c r="Y342" t="s">
        <v>152</v>
      </c>
      <c r="Z342" t="s">
        <v>281</v>
      </c>
      <c r="AA342" t="s">
        <v>128</v>
      </c>
      <c r="AB342" t="s">
        <v>1680</v>
      </c>
      <c r="AC342" t="s">
        <v>591</v>
      </c>
      <c r="AD342" t="s">
        <v>163</v>
      </c>
      <c r="AE342" t="s">
        <v>40</v>
      </c>
    </row>
    <row r="343" spans="1:31" x14ac:dyDescent="0.3">
      <c r="A343" t="s">
        <v>1922</v>
      </c>
      <c r="B343" t="s">
        <v>1923</v>
      </c>
      <c r="C343" s="1" t="str">
        <f t="shared" si="53"/>
        <v>21:0541</v>
      </c>
      <c r="D343" s="1" t="str">
        <f t="shared" si="54"/>
        <v>21:0086</v>
      </c>
      <c r="E343" t="s">
        <v>1920</v>
      </c>
      <c r="F343" t="s">
        <v>1924</v>
      </c>
      <c r="H343">
        <v>54.898326500000003</v>
      </c>
      <c r="I343">
        <v>-100.5737244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18</v>
      </c>
      <c r="M343" t="s">
        <v>74</v>
      </c>
      <c r="N343">
        <v>342</v>
      </c>
      <c r="O343" t="s">
        <v>178</v>
      </c>
      <c r="P343" t="s">
        <v>291</v>
      </c>
      <c r="Q343" t="s">
        <v>64</v>
      </c>
      <c r="R343" t="s">
        <v>753</v>
      </c>
      <c r="S343" t="s">
        <v>107</v>
      </c>
      <c r="T343" t="s">
        <v>40</v>
      </c>
      <c r="U343" t="s">
        <v>521</v>
      </c>
      <c r="V343" t="s">
        <v>325</v>
      </c>
      <c r="W343" t="s">
        <v>132</v>
      </c>
      <c r="X343" t="s">
        <v>309</v>
      </c>
      <c r="Y343" t="s">
        <v>152</v>
      </c>
      <c r="Z343" t="s">
        <v>281</v>
      </c>
      <c r="AA343" t="s">
        <v>128</v>
      </c>
      <c r="AB343" t="s">
        <v>1582</v>
      </c>
      <c r="AC343" t="s">
        <v>325</v>
      </c>
      <c r="AD343" t="s">
        <v>521</v>
      </c>
      <c r="AE343" t="s">
        <v>40</v>
      </c>
    </row>
    <row r="344" spans="1:31" x14ac:dyDescent="0.3">
      <c r="A344" t="s">
        <v>1925</v>
      </c>
      <c r="B344" t="s">
        <v>1926</v>
      </c>
      <c r="C344" s="1" t="str">
        <f t="shared" si="53"/>
        <v>21:0541</v>
      </c>
      <c r="D344" s="1" t="str">
        <f t="shared" si="54"/>
        <v>21:0086</v>
      </c>
      <c r="E344" t="s">
        <v>1920</v>
      </c>
      <c r="F344" t="s">
        <v>1927</v>
      </c>
      <c r="H344">
        <v>54.898326500000003</v>
      </c>
      <c r="I344">
        <v>-100.5737244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18</v>
      </c>
      <c r="M344" t="s">
        <v>90</v>
      </c>
      <c r="N344">
        <v>343</v>
      </c>
      <c r="O344" t="s">
        <v>336</v>
      </c>
      <c r="P344" t="s">
        <v>188</v>
      </c>
      <c r="Q344" t="s">
        <v>121</v>
      </c>
      <c r="R344" t="s">
        <v>626</v>
      </c>
      <c r="S344" t="s">
        <v>179</v>
      </c>
      <c r="T344" t="s">
        <v>40</v>
      </c>
      <c r="U344" t="s">
        <v>521</v>
      </c>
      <c r="V344" t="s">
        <v>218</v>
      </c>
      <c r="W344" t="s">
        <v>132</v>
      </c>
      <c r="X344" t="s">
        <v>42</v>
      </c>
      <c r="Y344" t="s">
        <v>45</v>
      </c>
      <c r="Z344" t="s">
        <v>281</v>
      </c>
      <c r="AA344" t="s">
        <v>346</v>
      </c>
      <c r="AB344" t="s">
        <v>859</v>
      </c>
      <c r="AC344" t="s">
        <v>192</v>
      </c>
      <c r="AD344" t="s">
        <v>178</v>
      </c>
      <c r="AE344" t="s">
        <v>40</v>
      </c>
    </row>
    <row r="345" spans="1:31" x14ac:dyDescent="0.3">
      <c r="A345" t="s">
        <v>1928</v>
      </c>
      <c r="B345" t="s">
        <v>1929</v>
      </c>
      <c r="C345" s="1" t="str">
        <f t="shared" si="53"/>
        <v>21:0541</v>
      </c>
      <c r="D345" s="1" t="str">
        <f t="shared" si="54"/>
        <v>21:0086</v>
      </c>
      <c r="E345" t="s">
        <v>1930</v>
      </c>
      <c r="F345" t="s">
        <v>1931</v>
      </c>
      <c r="H345">
        <v>54.923002500000003</v>
      </c>
      <c r="I345">
        <v>-100.6426616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18</v>
      </c>
      <c r="M345" t="s">
        <v>55</v>
      </c>
      <c r="N345">
        <v>344</v>
      </c>
      <c r="O345" t="s">
        <v>336</v>
      </c>
      <c r="P345" t="s">
        <v>106</v>
      </c>
      <c r="Q345" t="s">
        <v>121</v>
      </c>
      <c r="R345" t="s">
        <v>379</v>
      </c>
      <c r="S345" t="s">
        <v>205</v>
      </c>
      <c r="T345" t="s">
        <v>40</v>
      </c>
      <c r="U345" t="s">
        <v>1445</v>
      </c>
      <c r="V345" t="s">
        <v>168</v>
      </c>
      <c r="W345" t="s">
        <v>132</v>
      </c>
      <c r="X345" t="s">
        <v>109</v>
      </c>
      <c r="Y345" t="s">
        <v>152</v>
      </c>
      <c r="Z345" t="s">
        <v>59</v>
      </c>
      <c r="AA345" t="s">
        <v>508</v>
      </c>
      <c r="AB345" t="s">
        <v>1061</v>
      </c>
      <c r="AC345" t="s">
        <v>522</v>
      </c>
      <c r="AD345" t="s">
        <v>195</v>
      </c>
      <c r="AE345" t="s">
        <v>40</v>
      </c>
    </row>
    <row r="346" spans="1:31" x14ac:dyDescent="0.3">
      <c r="A346" t="s">
        <v>1932</v>
      </c>
      <c r="B346" t="s">
        <v>1933</v>
      </c>
      <c r="C346" s="1" t="str">
        <f t="shared" si="53"/>
        <v>21:0541</v>
      </c>
      <c r="D346" s="1" t="str">
        <f>HYPERLINK("http://geochem.nrcan.gc.ca/cdogs/content/svy/svy_e.htm", "")</f>
        <v/>
      </c>
      <c r="G346" s="1" t="str">
        <f>HYPERLINK("http://geochem.nrcan.gc.ca/cdogs/content/cr_/cr_00055_e.htm", "55")</f>
        <v>55</v>
      </c>
      <c r="J346" t="s">
        <v>277</v>
      </c>
      <c r="K346" t="s">
        <v>278</v>
      </c>
      <c r="L346">
        <v>18</v>
      </c>
      <c r="M346" t="s">
        <v>279</v>
      </c>
      <c r="N346">
        <v>345</v>
      </c>
      <c r="O346" t="s">
        <v>57</v>
      </c>
      <c r="P346" t="s">
        <v>304</v>
      </c>
      <c r="Q346" t="s">
        <v>123</v>
      </c>
      <c r="R346" t="s">
        <v>271</v>
      </c>
      <c r="S346" t="s">
        <v>123</v>
      </c>
      <c r="T346" t="s">
        <v>132</v>
      </c>
      <c r="U346" t="s">
        <v>997</v>
      </c>
      <c r="V346" t="s">
        <v>303</v>
      </c>
      <c r="W346" t="s">
        <v>132</v>
      </c>
      <c r="X346" t="s">
        <v>192</v>
      </c>
      <c r="Y346" t="s">
        <v>121</v>
      </c>
      <c r="Z346" t="s">
        <v>127</v>
      </c>
      <c r="AA346" t="s">
        <v>440</v>
      </c>
      <c r="AB346" t="s">
        <v>1435</v>
      </c>
      <c r="AC346" t="s">
        <v>1934</v>
      </c>
      <c r="AD346" t="s">
        <v>534</v>
      </c>
      <c r="AE346" t="s">
        <v>40</v>
      </c>
    </row>
    <row r="347" spans="1:31" x14ac:dyDescent="0.3">
      <c r="A347" t="s">
        <v>1935</v>
      </c>
      <c r="B347" t="s">
        <v>1936</v>
      </c>
      <c r="C347" s="1" t="str">
        <f t="shared" si="53"/>
        <v>21:0541</v>
      </c>
      <c r="D347" s="1" t="str">
        <f t="shared" ref="D347:D369" si="57">HYPERLINK("http://geochem.nrcan.gc.ca/cdogs/content/svy/svy210086_e.htm", "21:0086")</f>
        <v>21:0086</v>
      </c>
      <c r="E347" t="s">
        <v>1937</v>
      </c>
      <c r="F347" t="s">
        <v>1938</v>
      </c>
      <c r="H347">
        <v>54.947163000000003</v>
      </c>
      <c r="I347">
        <v>-100.7438903</v>
      </c>
      <c r="J347" s="1" t="str">
        <f t="shared" ref="J347:J369" si="58">HYPERLINK("http://geochem.nrcan.gc.ca/cdogs/content/kwd/kwd020027_e.htm", "NGR lake sediment grab sample")</f>
        <v>NGR lake sediment grab sample</v>
      </c>
      <c r="K347" s="1" t="str">
        <f t="shared" ref="K347:K369" si="59">HYPERLINK("http://geochem.nrcan.gc.ca/cdogs/content/kwd/kwd080006_e.htm", "&lt;177 micron (NGR)")</f>
        <v>&lt;177 micron (NGR)</v>
      </c>
      <c r="L347">
        <v>18</v>
      </c>
      <c r="M347" t="s">
        <v>104</v>
      </c>
      <c r="N347">
        <v>346</v>
      </c>
      <c r="O347" t="s">
        <v>388</v>
      </c>
      <c r="P347" t="s">
        <v>44</v>
      </c>
      <c r="Q347" t="s">
        <v>152</v>
      </c>
      <c r="R347" t="s">
        <v>44</v>
      </c>
      <c r="S347" t="s">
        <v>121</v>
      </c>
      <c r="T347" t="s">
        <v>40</v>
      </c>
      <c r="U347" t="s">
        <v>1211</v>
      </c>
      <c r="V347" t="s">
        <v>1425</v>
      </c>
      <c r="W347" t="s">
        <v>218</v>
      </c>
      <c r="X347" t="s">
        <v>309</v>
      </c>
      <c r="Y347" t="s">
        <v>45</v>
      </c>
      <c r="Z347" t="s">
        <v>93</v>
      </c>
      <c r="AA347" t="s">
        <v>138</v>
      </c>
      <c r="AB347" t="s">
        <v>182</v>
      </c>
      <c r="AC347" t="s">
        <v>99</v>
      </c>
      <c r="AD347" t="s">
        <v>508</v>
      </c>
      <c r="AE347" t="s">
        <v>40</v>
      </c>
    </row>
    <row r="348" spans="1:31" x14ac:dyDescent="0.3">
      <c r="A348" t="s">
        <v>1939</v>
      </c>
      <c r="B348" t="s">
        <v>1940</v>
      </c>
      <c r="C348" s="1" t="str">
        <f t="shared" si="53"/>
        <v>21:0541</v>
      </c>
      <c r="D348" s="1" t="str">
        <f t="shared" si="57"/>
        <v>21:0086</v>
      </c>
      <c r="E348" t="s">
        <v>1941</v>
      </c>
      <c r="F348" t="s">
        <v>1942</v>
      </c>
      <c r="H348">
        <v>54.899568700000003</v>
      </c>
      <c r="I348">
        <v>-100.76646049999999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119</v>
      </c>
      <c r="N348">
        <v>347</v>
      </c>
      <c r="O348" t="s">
        <v>163</v>
      </c>
      <c r="P348" t="s">
        <v>291</v>
      </c>
      <c r="Q348" t="s">
        <v>45</v>
      </c>
      <c r="R348" t="s">
        <v>271</v>
      </c>
      <c r="S348" t="s">
        <v>107</v>
      </c>
      <c r="T348" t="s">
        <v>132</v>
      </c>
      <c r="U348" t="s">
        <v>1943</v>
      </c>
      <c r="V348" t="s">
        <v>62</v>
      </c>
      <c r="W348" t="s">
        <v>110</v>
      </c>
      <c r="X348" t="s">
        <v>123</v>
      </c>
      <c r="Y348" t="s">
        <v>64</v>
      </c>
      <c r="Z348" t="s">
        <v>155</v>
      </c>
      <c r="AA348" t="s">
        <v>336</v>
      </c>
      <c r="AB348" t="s">
        <v>1944</v>
      </c>
      <c r="AC348" t="s">
        <v>253</v>
      </c>
      <c r="AD348" t="s">
        <v>91</v>
      </c>
      <c r="AE348" t="s">
        <v>40</v>
      </c>
    </row>
    <row r="349" spans="1:31" x14ac:dyDescent="0.3">
      <c r="A349" t="s">
        <v>1945</v>
      </c>
      <c r="B349" t="s">
        <v>1946</v>
      </c>
      <c r="C349" s="1" t="str">
        <f t="shared" si="53"/>
        <v>21:0541</v>
      </c>
      <c r="D349" s="1" t="str">
        <f t="shared" si="57"/>
        <v>21:0086</v>
      </c>
      <c r="E349" t="s">
        <v>1947</v>
      </c>
      <c r="F349" t="s">
        <v>1948</v>
      </c>
      <c r="H349">
        <v>54.863117899999999</v>
      </c>
      <c r="I349">
        <v>-100.73993659999999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137</v>
      </c>
      <c r="N349">
        <v>348</v>
      </c>
      <c r="O349" t="s">
        <v>155</v>
      </c>
      <c r="P349" t="s">
        <v>166</v>
      </c>
      <c r="Q349" t="s">
        <v>152</v>
      </c>
      <c r="R349" t="s">
        <v>38</v>
      </c>
      <c r="S349" t="s">
        <v>123</v>
      </c>
      <c r="T349" t="s">
        <v>40</v>
      </c>
      <c r="U349" t="s">
        <v>1018</v>
      </c>
      <c r="V349" t="s">
        <v>417</v>
      </c>
      <c r="W349" t="s">
        <v>43</v>
      </c>
      <c r="X349" t="s">
        <v>125</v>
      </c>
      <c r="Y349" t="s">
        <v>45</v>
      </c>
      <c r="Z349" t="s">
        <v>205</v>
      </c>
      <c r="AA349" t="s">
        <v>193</v>
      </c>
      <c r="AB349" t="s">
        <v>859</v>
      </c>
      <c r="AC349" t="s">
        <v>125</v>
      </c>
      <c r="AD349" t="s">
        <v>272</v>
      </c>
      <c r="AE349" t="s">
        <v>40</v>
      </c>
    </row>
    <row r="350" spans="1:31" x14ac:dyDescent="0.3">
      <c r="A350" t="s">
        <v>1949</v>
      </c>
      <c r="B350" t="s">
        <v>1950</v>
      </c>
      <c r="C350" s="1" t="str">
        <f t="shared" si="53"/>
        <v>21:0541</v>
      </c>
      <c r="D350" s="1" t="str">
        <f t="shared" si="57"/>
        <v>21:0086</v>
      </c>
      <c r="E350" t="s">
        <v>1951</v>
      </c>
      <c r="F350" t="s">
        <v>1952</v>
      </c>
      <c r="H350">
        <v>54.856701800000003</v>
      </c>
      <c r="I350">
        <v>-100.7881127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151</v>
      </c>
      <c r="N350">
        <v>349</v>
      </c>
      <c r="O350" t="s">
        <v>568</v>
      </c>
      <c r="P350" t="s">
        <v>144</v>
      </c>
      <c r="Q350" t="s">
        <v>152</v>
      </c>
      <c r="R350" t="s">
        <v>326</v>
      </c>
      <c r="S350" t="s">
        <v>166</v>
      </c>
      <c r="T350" t="s">
        <v>132</v>
      </c>
      <c r="U350" t="s">
        <v>339</v>
      </c>
      <c r="V350" t="s">
        <v>1537</v>
      </c>
      <c r="W350" t="s">
        <v>110</v>
      </c>
      <c r="X350" t="s">
        <v>309</v>
      </c>
      <c r="Y350" t="s">
        <v>45</v>
      </c>
      <c r="Z350" t="s">
        <v>127</v>
      </c>
      <c r="AA350" t="s">
        <v>155</v>
      </c>
      <c r="AB350" t="s">
        <v>502</v>
      </c>
      <c r="AC350" t="s">
        <v>597</v>
      </c>
      <c r="AD350" t="s">
        <v>207</v>
      </c>
      <c r="AE350" t="s">
        <v>40</v>
      </c>
    </row>
    <row r="351" spans="1:31" x14ac:dyDescent="0.3">
      <c r="A351" t="s">
        <v>1953</v>
      </c>
      <c r="B351" t="s">
        <v>1954</v>
      </c>
      <c r="C351" s="1" t="str">
        <f t="shared" si="53"/>
        <v>21:0541</v>
      </c>
      <c r="D351" s="1" t="str">
        <f t="shared" si="57"/>
        <v>21:0086</v>
      </c>
      <c r="E351" t="s">
        <v>1955</v>
      </c>
      <c r="F351" t="s">
        <v>1956</v>
      </c>
      <c r="H351">
        <v>54.815341699999998</v>
      </c>
      <c r="I351">
        <v>-100.7607933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162</v>
      </c>
      <c r="N351">
        <v>350</v>
      </c>
      <c r="O351" t="s">
        <v>521</v>
      </c>
      <c r="P351" t="s">
        <v>224</v>
      </c>
      <c r="Q351" t="s">
        <v>121</v>
      </c>
      <c r="R351" t="s">
        <v>753</v>
      </c>
      <c r="S351" t="s">
        <v>38</v>
      </c>
      <c r="T351" t="s">
        <v>40</v>
      </c>
      <c r="U351" t="s">
        <v>450</v>
      </c>
      <c r="V351" t="s">
        <v>168</v>
      </c>
      <c r="W351" t="s">
        <v>132</v>
      </c>
      <c r="X351" t="s">
        <v>168</v>
      </c>
      <c r="Y351" t="s">
        <v>45</v>
      </c>
      <c r="Z351" t="s">
        <v>164</v>
      </c>
      <c r="AA351" t="s">
        <v>46</v>
      </c>
      <c r="AB351" t="s">
        <v>82</v>
      </c>
      <c r="AC351" t="s">
        <v>49</v>
      </c>
      <c r="AD351" t="s">
        <v>146</v>
      </c>
      <c r="AE351" t="s">
        <v>40</v>
      </c>
    </row>
    <row r="352" spans="1:31" x14ac:dyDescent="0.3">
      <c r="A352" t="s">
        <v>1957</v>
      </c>
      <c r="B352" t="s">
        <v>1958</v>
      </c>
      <c r="C352" s="1" t="str">
        <f t="shared" si="53"/>
        <v>21:0541</v>
      </c>
      <c r="D352" s="1" t="str">
        <f t="shared" si="57"/>
        <v>21:0086</v>
      </c>
      <c r="E352" t="s">
        <v>1959</v>
      </c>
      <c r="F352" t="s">
        <v>1960</v>
      </c>
      <c r="H352">
        <v>54.810121700000003</v>
      </c>
      <c r="I352">
        <v>-100.77975379999999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177</v>
      </c>
      <c r="N352">
        <v>351</v>
      </c>
      <c r="O352" t="s">
        <v>207</v>
      </c>
      <c r="P352" t="s">
        <v>140</v>
      </c>
      <c r="Q352" t="s">
        <v>64</v>
      </c>
      <c r="R352" t="s">
        <v>626</v>
      </c>
      <c r="S352" t="s">
        <v>92</v>
      </c>
      <c r="T352" t="s">
        <v>132</v>
      </c>
      <c r="U352" t="s">
        <v>1166</v>
      </c>
      <c r="V352" t="s">
        <v>45</v>
      </c>
      <c r="W352" t="s">
        <v>132</v>
      </c>
      <c r="X352" t="s">
        <v>45</v>
      </c>
      <c r="Y352" t="s">
        <v>64</v>
      </c>
      <c r="Z352" t="s">
        <v>46</v>
      </c>
      <c r="AA352" t="s">
        <v>193</v>
      </c>
      <c r="AB352" t="s">
        <v>467</v>
      </c>
      <c r="AC352" t="s">
        <v>95</v>
      </c>
      <c r="AD352" t="s">
        <v>282</v>
      </c>
      <c r="AE352" t="s">
        <v>40</v>
      </c>
    </row>
    <row r="353" spans="1:31" x14ac:dyDescent="0.3">
      <c r="A353" t="s">
        <v>1961</v>
      </c>
      <c r="B353" t="s">
        <v>1962</v>
      </c>
      <c r="C353" s="1" t="str">
        <f t="shared" si="53"/>
        <v>21:0541</v>
      </c>
      <c r="D353" s="1" t="str">
        <f t="shared" si="57"/>
        <v>21:0086</v>
      </c>
      <c r="E353" t="s">
        <v>1963</v>
      </c>
      <c r="F353" t="s">
        <v>1964</v>
      </c>
      <c r="H353">
        <v>54.7932238</v>
      </c>
      <c r="I353">
        <v>-100.7913626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187</v>
      </c>
      <c r="N353">
        <v>352</v>
      </c>
      <c r="O353" t="s">
        <v>201</v>
      </c>
      <c r="P353" t="s">
        <v>39</v>
      </c>
      <c r="Q353" t="s">
        <v>152</v>
      </c>
      <c r="R353" t="s">
        <v>236</v>
      </c>
      <c r="S353" t="s">
        <v>141</v>
      </c>
      <c r="T353" t="s">
        <v>40</v>
      </c>
      <c r="U353" t="s">
        <v>314</v>
      </c>
      <c r="V353" t="s">
        <v>218</v>
      </c>
      <c r="W353" t="s">
        <v>110</v>
      </c>
      <c r="X353" t="s">
        <v>125</v>
      </c>
      <c r="Y353" t="s">
        <v>121</v>
      </c>
      <c r="Z353" t="s">
        <v>626</v>
      </c>
      <c r="AA353" t="s">
        <v>81</v>
      </c>
      <c r="AB353" t="s">
        <v>1965</v>
      </c>
      <c r="AC353" t="s">
        <v>228</v>
      </c>
      <c r="AD353" t="s">
        <v>36</v>
      </c>
      <c r="AE353" t="s">
        <v>40</v>
      </c>
    </row>
    <row r="354" spans="1:31" x14ac:dyDescent="0.3">
      <c r="A354" t="s">
        <v>1966</v>
      </c>
      <c r="B354" t="s">
        <v>1967</v>
      </c>
      <c r="C354" s="1" t="str">
        <f t="shared" si="53"/>
        <v>21:0541</v>
      </c>
      <c r="D354" s="1" t="str">
        <f t="shared" si="57"/>
        <v>21:0086</v>
      </c>
      <c r="E354" t="s">
        <v>1968</v>
      </c>
      <c r="F354" t="s">
        <v>1969</v>
      </c>
      <c r="H354">
        <v>54.766312900000003</v>
      </c>
      <c r="I354">
        <v>-100.7962213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200</v>
      </c>
      <c r="N354">
        <v>353</v>
      </c>
      <c r="O354" t="s">
        <v>207</v>
      </c>
      <c r="P354" t="s">
        <v>106</v>
      </c>
      <c r="Q354" t="s">
        <v>179</v>
      </c>
      <c r="R354" t="s">
        <v>39</v>
      </c>
      <c r="S354" t="s">
        <v>166</v>
      </c>
      <c r="T354" t="s">
        <v>132</v>
      </c>
      <c r="U354" t="s">
        <v>727</v>
      </c>
      <c r="V354" t="s">
        <v>109</v>
      </c>
      <c r="W354" t="s">
        <v>132</v>
      </c>
      <c r="X354" t="s">
        <v>98</v>
      </c>
      <c r="Y354" t="s">
        <v>45</v>
      </c>
      <c r="Z354" t="s">
        <v>81</v>
      </c>
      <c r="AA354" t="s">
        <v>120</v>
      </c>
      <c r="AB354" t="s">
        <v>165</v>
      </c>
      <c r="AC354" t="s">
        <v>317</v>
      </c>
      <c r="AD354" t="s">
        <v>282</v>
      </c>
      <c r="AE354" t="s">
        <v>40</v>
      </c>
    </row>
    <row r="355" spans="1:31" x14ac:dyDescent="0.3">
      <c r="A355" t="s">
        <v>1970</v>
      </c>
      <c r="B355" t="s">
        <v>1971</v>
      </c>
      <c r="C355" s="1" t="str">
        <f t="shared" si="53"/>
        <v>21:0541</v>
      </c>
      <c r="D355" s="1" t="str">
        <f t="shared" si="57"/>
        <v>21:0086</v>
      </c>
      <c r="E355" t="s">
        <v>1972</v>
      </c>
      <c r="F355" t="s">
        <v>1973</v>
      </c>
      <c r="H355">
        <v>54.762195400000003</v>
      </c>
      <c r="I355">
        <v>-100.75139950000001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212</v>
      </c>
      <c r="N355">
        <v>354</v>
      </c>
      <c r="O355" t="s">
        <v>112</v>
      </c>
      <c r="P355" t="s">
        <v>93</v>
      </c>
      <c r="Q355" t="s">
        <v>45</v>
      </c>
      <c r="R355" t="s">
        <v>179</v>
      </c>
      <c r="S355" t="s">
        <v>189</v>
      </c>
      <c r="T355" t="s">
        <v>40</v>
      </c>
      <c r="U355" t="s">
        <v>1245</v>
      </c>
      <c r="V355" t="s">
        <v>1974</v>
      </c>
      <c r="W355" t="s">
        <v>132</v>
      </c>
      <c r="X355" t="s">
        <v>45</v>
      </c>
      <c r="Y355" t="s">
        <v>64</v>
      </c>
      <c r="Z355" t="s">
        <v>205</v>
      </c>
      <c r="AA355" t="s">
        <v>140</v>
      </c>
      <c r="AB355" t="s">
        <v>1762</v>
      </c>
      <c r="AC355" t="s">
        <v>273</v>
      </c>
      <c r="AD355" t="s">
        <v>75</v>
      </c>
      <c r="AE355" t="s">
        <v>40</v>
      </c>
    </row>
    <row r="356" spans="1:31" x14ac:dyDescent="0.3">
      <c r="A356" t="s">
        <v>1975</v>
      </c>
      <c r="B356" t="s">
        <v>1976</v>
      </c>
      <c r="C356" s="1" t="str">
        <f t="shared" si="53"/>
        <v>21:0541</v>
      </c>
      <c r="D356" s="1" t="str">
        <f t="shared" si="57"/>
        <v>21:0086</v>
      </c>
      <c r="E356" t="s">
        <v>1977</v>
      </c>
      <c r="F356" t="s">
        <v>1978</v>
      </c>
      <c r="H356">
        <v>54.722647299999998</v>
      </c>
      <c r="I356">
        <v>-100.7619007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223</v>
      </c>
      <c r="N356">
        <v>355</v>
      </c>
      <c r="O356" t="s">
        <v>423</v>
      </c>
      <c r="P356" t="s">
        <v>44</v>
      </c>
      <c r="Q356" t="s">
        <v>121</v>
      </c>
      <c r="R356" t="s">
        <v>205</v>
      </c>
      <c r="S356" t="s">
        <v>141</v>
      </c>
      <c r="T356" t="s">
        <v>132</v>
      </c>
      <c r="U356" t="s">
        <v>492</v>
      </c>
      <c r="V356" t="s">
        <v>325</v>
      </c>
      <c r="W356" t="s">
        <v>132</v>
      </c>
      <c r="X356" t="s">
        <v>121</v>
      </c>
      <c r="Y356" t="s">
        <v>45</v>
      </c>
      <c r="Z356" t="s">
        <v>326</v>
      </c>
      <c r="AA356" t="s">
        <v>155</v>
      </c>
      <c r="AB356" t="s">
        <v>1177</v>
      </c>
      <c r="AC356" t="s">
        <v>591</v>
      </c>
      <c r="AD356" t="s">
        <v>490</v>
      </c>
      <c r="AE356" t="s">
        <v>40</v>
      </c>
    </row>
    <row r="357" spans="1:31" x14ac:dyDescent="0.3">
      <c r="A357" t="s">
        <v>1979</v>
      </c>
      <c r="B357" t="s">
        <v>1980</v>
      </c>
      <c r="C357" s="1" t="str">
        <f t="shared" si="53"/>
        <v>21:0541</v>
      </c>
      <c r="D357" s="1" t="str">
        <f t="shared" si="57"/>
        <v>21:0086</v>
      </c>
      <c r="E357" t="s">
        <v>1981</v>
      </c>
      <c r="F357" t="s">
        <v>1982</v>
      </c>
      <c r="H357">
        <v>54.7030624</v>
      </c>
      <c r="I357">
        <v>-100.7710944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234</v>
      </c>
      <c r="N357">
        <v>356</v>
      </c>
      <c r="O357" t="s">
        <v>178</v>
      </c>
      <c r="P357" t="s">
        <v>259</v>
      </c>
      <c r="Q357" t="s">
        <v>45</v>
      </c>
      <c r="R357" t="s">
        <v>236</v>
      </c>
      <c r="S357" t="s">
        <v>166</v>
      </c>
      <c r="T357" t="s">
        <v>40</v>
      </c>
      <c r="U357" t="s">
        <v>146</v>
      </c>
      <c r="V357" t="s">
        <v>653</v>
      </c>
      <c r="W357" t="s">
        <v>132</v>
      </c>
      <c r="X357" t="s">
        <v>261</v>
      </c>
      <c r="Y357" t="s">
        <v>45</v>
      </c>
      <c r="Z357" t="s">
        <v>140</v>
      </c>
      <c r="AA357" t="s">
        <v>81</v>
      </c>
      <c r="AB357" t="s">
        <v>97</v>
      </c>
      <c r="AC357" t="s">
        <v>109</v>
      </c>
      <c r="AD357" t="s">
        <v>534</v>
      </c>
      <c r="AE357" t="s">
        <v>40</v>
      </c>
    </row>
    <row r="358" spans="1:31" x14ac:dyDescent="0.3">
      <c r="A358" t="s">
        <v>1983</v>
      </c>
      <c r="B358" t="s">
        <v>1984</v>
      </c>
      <c r="C358" s="1" t="str">
        <f t="shared" si="53"/>
        <v>21:0541</v>
      </c>
      <c r="D358" s="1" t="str">
        <f t="shared" si="57"/>
        <v>21:0086</v>
      </c>
      <c r="E358" t="s">
        <v>1985</v>
      </c>
      <c r="F358" t="s">
        <v>1986</v>
      </c>
      <c r="H358">
        <v>54.690169900000001</v>
      </c>
      <c r="I358">
        <v>-100.7321022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243</v>
      </c>
      <c r="N358">
        <v>357</v>
      </c>
      <c r="O358" t="s">
        <v>336</v>
      </c>
      <c r="P358" t="s">
        <v>122</v>
      </c>
      <c r="Q358" t="s">
        <v>121</v>
      </c>
      <c r="R358" t="s">
        <v>236</v>
      </c>
      <c r="S358" t="s">
        <v>44</v>
      </c>
      <c r="T358" t="s">
        <v>40</v>
      </c>
      <c r="U358" t="s">
        <v>1388</v>
      </c>
      <c r="V358" t="s">
        <v>109</v>
      </c>
      <c r="W358" t="s">
        <v>132</v>
      </c>
      <c r="X358" t="s">
        <v>45</v>
      </c>
      <c r="Y358" t="s">
        <v>45</v>
      </c>
      <c r="Z358" t="s">
        <v>144</v>
      </c>
      <c r="AA358" t="s">
        <v>120</v>
      </c>
      <c r="AB358" t="s">
        <v>1277</v>
      </c>
      <c r="AC358" t="s">
        <v>123</v>
      </c>
      <c r="AD358" t="s">
        <v>292</v>
      </c>
      <c r="AE358" t="s">
        <v>40</v>
      </c>
    </row>
    <row r="359" spans="1:31" x14ac:dyDescent="0.3">
      <c r="A359" t="s">
        <v>1987</v>
      </c>
      <c r="B359" t="s">
        <v>1988</v>
      </c>
      <c r="C359" s="1" t="str">
        <f t="shared" si="53"/>
        <v>21:0541</v>
      </c>
      <c r="D359" s="1" t="str">
        <f t="shared" si="57"/>
        <v>21:0086</v>
      </c>
      <c r="E359" t="s">
        <v>1989</v>
      </c>
      <c r="F359" t="s">
        <v>1990</v>
      </c>
      <c r="H359">
        <v>54.681955299999998</v>
      </c>
      <c r="I359">
        <v>-100.70860879999999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251</v>
      </c>
      <c r="N359">
        <v>358</v>
      </c>
      <c r="O359" t="s">
        <v>178</v>
      </c>
      <c r="P359" t="s">
        <v>92</v>
      </c>
      <c r="Q359" t="s">
        <v>152</v>
      </c>
      <c r="R359" t="s">
        <v>179</v>
      </c>
      <c r="S359" t="s">
        <v>107</v>
      </c>
      <c r="T359" t="s">
        <v>40</v>
      </c>
      <c r="U359" t="s">
        <v>679</v>
      </c>
      <c r="V359" t="s">
        <v>1537</v>
      </c>
      <c r="W359" t="s">
        <v>110</v>
      </c>
      <c r="X359" t="s">
        <v>125</v>
      </c>
      <c r="Y359" t="s">
        <v>64</v>
      </c>
      <c r="Z359" t="s">
        <v>93</v>
      </c>
      <c r="AA359" t="s">
        <v>46</v>
      </c>
      <c r="AB359" t="s">
        <v>193</v>
      </c>
      <c r="AC359" t="s">
        <v>569</v>
      </c>
      <c r="AD359" t="s">
        <v>235</v>
      </c>
      <c r="AE359" t="s">
        <v>40</v>
      </c>
    </row>
    <row r="360" spans="1:31" x14ac:dyDescent="0.3">
      <c r="A360" t="s">
        <v>1991</v>
      </c>
      <c r="B360" t="s">
        <v>1992</v>
      </c>
      <c r="C360" s="1" t="str">
        <f t="shared" si="53"/>
        <v>21:0541</v>
      </c>
      <c r="D360" s="1" t="str">
        <f t="shared" si="57"/>
        <v>21:0086</v>
      </c>
      <c r="E360" t="s">
        <v>1993</v>
      </c>
      <c r="F360" t="s">
        <v>1994</v>
      </c>
      <c r="H360">
        <v>54.622057099999999</v>
      </c>
      <c r="I360">
        <v>-100.7206734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18</v>
      </c>
      <c r="M360" t="s">
        <v>258</v>
      </c>
      <c r="N360">
        <v>359</v>
      </c>
      <c r="O360" t="s">
        <v>178</v>
      </c>
      <c r="P360" t="s">
        <v>166</v>
      </c>
      <c r="Q360" t="s">
        <v>45</v>
      </c>
      <c r="R360" t="s">
        <v>93</v>
      </c>
      <c r="S360" t="s">
        <v>58</v>
      </c>
      <c r="T360" t="s">
        <v>40</v>
      </c>
      <c r="U360" t="s">
        <v>1166</v>
      </c>
      <c r="V360" t="s">
        <v>1995</v>
      </c>
      <c r="W360" t="s">
        <v>132</v>
      </c>
      <c r="X360" t="s">
        <v>309</v>
      </c>
      <c r="Y360" t="s">
        <v>64</v>
      </c>
      <c r="Z360" t="s">
        <v>326</v>
      </c>
      <c r="AA360" t="s">
        <v>140</v>
      </c>
      <c r="AB360" t="s">
        <v>262</v>
      </c>
      <c r="AC360" t="s">
        <v>125</v>
      </c>
      <c r="AD360" t="s">
        <v>142</v>
      </c>
      <c r="AE360" t="s">
        <v>40</v>
      </c>
    </row>
    <row r="361" spans="1:31" x14ac:dyDescent="0.3">
      <c r="A361" t="s">
        <v>1996</v>
      </c>
      <c r="B361" t="s">
        <v>1997</v>
      </c>
      <c r="C361" s="1" t="str">
        <f t="shared" si="53"/>
        <v>21:0541</v>
      </c>
      <c r="D361" s="1" t="str">
        <f t="shared" si="57"/>
        <v>21:0086</v>
      </c>
      <c r="E361" t="s">
        <v>1998</v>
      </c>
      <c r="F361" t="s">
        <v>1999</v>
      </c>
      <c r="H361">
        <v>54.545254900000003</v>
      </c>
      <c r="I361">
        <v>-100.6820518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18</v>
      </c>
      <c r="M361" t="s">
        <v>269</v>
      </c>
      <c r="N361">
        <v>360</v>
      </c>
      <c r="O361" t="s">
        <v>124</v>
      </c>
      <c r="P361" t="s">
        <v>141</v>
      </c>
      <c r="Q361" t="s">
        <v>152</v>
      </c>
      <c r="R361" t="s">
        <v>58</v>
      </c>
      <c r="S361" t="s">
        <v>64</v>
      </c>
      <c r="T361" t="s">
        <v>40</v>
      </c>
      <c r="U361" t="s">
        <v>733</v>
      </c>
      <c r="V361" t="s">
        <v>132</v>
      </c>
      <c r="W361" t="s">
        <v>110</v>
      </c>
      <c r="X361" t="s">
        <v>45</v>
      </c>
      <c r="Y361" t="s">
        <v>64</v>
      </c>
      <c r="Z361" t="s">
        <v>92</v>
      </c>
      <c r="AA361" t="s">
        <v>140</v>
      </c>
      <c r="AB361" t="s">
        <v>2000</v>
      </c>
      <c r="AC361" t="s">
        <v>70</v>
      </c>
      <c r="AD361" t="s">
        <v>336</v>
      </c>
      <c r="AE361" t="s">
        <v>40</v>
      </c>
    </row>
    <row r="362" spans="1:31" x14ac:dyDescent="0.3">
      <c r="A362" t="s">
        <v>2001</v>
      </c>
      <c r="B362" t="s">
        <v>2002</v>
      </c>
      <c r="C362" s="1" t="str">
        <f t="shared" si="53"/>
        <v>21:0541</v>
      </c>
      <c r="D362" s="1" t="str">
        <f t="shared" si="57"/>
        <v>21:0086</v>
      </c>
      <c r="E362" t="s">
        <v>2003</v>
      </c>
      <c r="F362" t="s">
        <v>2004</v>
      </c>
      <c r="H362">
        <v>54.513632299999998</v>
      </c>
      <c r="I362">
        <v>-100.6898829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35</v>
      </c>
      <c r="N362">
        <v>361</v>
      </c>
      <c r="O362" t="s">
        <v>521</v>
      </c>
      <c r="P362" t="s">
        <v>38</v>
      </c>
      <c r="Q362" t="s">
        <v>121</v>
      </c>
      <c r="R362" t="s">
        <v>58</v>
      </c>
      <c r="S362" t="s">
        <v>64</v>
      </c>
      <c r="T362" t="s">
        <v>40</v>
      </c>
      <c r="U362" t="s">
        <v>203</v>
      </c>
      <c r="V362" t="s">
        <v>2005</v>
      </c>
      <c r="W362" t="s">
        <v>110</v>
      </c>
      <c r="X362" t="s">
        <v>64</v>
      </c>
      <c r="Y362" t="s">
        <v>45</v>
      </c>
      <c r="Z362" t="s">
        <v>179</v>
      </c>
      <c r="AA362" t="s">
        <v>155</v>
      </c>
      <c r="AB362" t="s">
        <v>1841</v>
      </c>
      <c r="AC362" t="s">
        <v>569</v>
      </c>
      <c r="AD362" t="s">
        <v>508</v>
      </c>
      <c r="AE362" t="s">
        <v>40</v>
      </c>
    </row>
    <row r="363" spans="1:31" x14ac:dyDescent="0.3">
      <c r="A363" t="s">
        <v>2006</v>
      </c>
      <c r="B363" t="s">
        <v>2007</v>
      </c>
      <c r="C363" s="1" t="str">
        <f t="shared" si="53"/>
        <v>21:0541</v>
      </c>
      <c r="D363" s="1" t="str">
        <f t="shared" si="57"/>
        <v>21:0086</v>
      </c>
      <c r="E363" t="s">
        <v>2008</v>
      </c>
      <c r="F363" t="s">
        <v>2009</v>
      </c>
      <c r="H363">
        <v>54.529437100000003</v>
      </c>
      <c r="I363">
        <v>-100.72659</v>
      </c>
      <c r="J363" s="1" t="str">
        <f t="shared" si="58"/>
        <v>NGR lake sediment grab sample</v>
      </c>
      <c r="K363" s="1" t="str">
        <f t="shared" si="59"/>
        <v>&lt;177 micron (NGR)</v>
      </c>
      <c r="L363">
        <v>19</v>
      </c>
      <c r="M363" t="s">
        <v>55</v>
      </c>
      <c r="N363">
        <v>362</v>
      </c>
      <c r="O363" t="s">
        <v>457</v>
      </c>
      <c r="P363" t="s">
        <v>304</v>
      </c>
      <c r="Q363" t="s">
        <v>45</v>
      </c>
      <c r="R363" t="s">
        <v>122</v>
      </c>
      <c r="S363" t="s">
        <v>107</v>
      </c>
      <c r="T363" t="s">
        <v>40</v>
      </c>
      <c r="U363" t="s">
        <v>323</v>
      </c>
      <c r="V363" t="s">
        <v>192</v>
      </c>
      <c r="W363" t="s">
        <v>70</v>
      </c>
      <c r="X363" t="s">
        <v>58</v>
      </c>
      <c r="Y363" t="s">
        <v>45</v>
      </c>
      <c r="Z363" t="s">
        <v>82</v>
      </c>
      <c r="AA363" t="s">
        <v>193</v>
      </c>
      <c r="AB363" t="s">
        <v>2010</v>
      </c>
      <c r="AC363" t="s">
        <v>218</v>
      </c>
      <c r="AD363" t="s">
        <v>178</v>
      </c>
      <c r="AE363" t="s">
        <v>40</v>
      </c>
    </row>
    <row r="364" spans="1:31" x14ac:dyDescent="0.3">
      <c r="A364" t="s">
        <v>2011</v>
      </c>
      <c r="B364" t="s">
        <v>2012</v>
      </c>
      <c r="C364" s="1" t="str">
        <f t="shared" si="53"/>
        <v>21:0541</v>
      </c>
      <c r="D364" s="1" t="str">
        <f t="shared" si="57"/>
        <v>21:0086</v>
      </c>
      <c r="E364" t="s">
        <v>2003</v>
      </c>
      <c r="F364" t="s">
        <v>2013</v>
      </c>
      <c r="H364">
        <v>54.513632299999998</v>
      </c>
      <c r="I364">
        <v>-100.6898829</v>
      </c>
      <c r="J364" s="1" t="str">
        <f t="shared" si="58"/>
        <v>NGR lake sediment grab sample</v>
      </c>
      <c r="K364" s="1" t="str">
        <f t="shared" si="59"/>
        <v>&lt;177 micron (NGR)</v>
      </c>
      <c r="L364">
        <v>19</v>
      </c>
      <c r="M364" t="s">
        <v>74</v>
      </c>
      <c r="N364">
        <v>363</v>
      </c>
      <c r="O364" t="s">
        <v>142</v>
      </c>
      <c r="P364" t="s">
        <v>58</v>
      </c>
      <c r="Q364" t="s">
        <v>64</v>
      </c>
      <c r="R364" t="s">
        <v>189</v>
      </c>
      <c r="S364" t="s">
        <v>45</v>
      </c>
      <c r="T364" t="s">
        <v>40</v>
      </c>
      <c r="U364" t="s">
        <v>1211</v>
      </c>
      <c r="V364" t="s">
        <v>1222</v>
      </c>
      <c r="W364" t="s">
        <v>43</v>
      </c>
      <c r="X364" t="s">
        <v>98</v>
      </c>
      <c r="Y364" t="s">
        <v>45</v>
      </c>
      <c r="Z364" t="s">
        <v>179</v>
      </c>
      <c r="AA364" t="s">
        <v>164</v>
      </c>
      <c r="AB364" t="s">
        <v>685</v>
      </c>
      <c r="AC364" t="s">
        <v>86</v>
      </c>
      <c r="AD364" t="s">
        <v>155</v>
      </c>
      <c r="AE364" t="s">
        <v>40</v>
      </c>
    </row>
    <row r="365" spans="1:31" x14ac:dyDescent="0.3">
      <c r="A365" t="s">
        <v>2014</v>
      </c>
      <c r="B365" t="s">
        <v>2015</v>
      </c>
      <c r="C365" s="1" t="str">
        <f t="shared" si="53"/>
        <v>21:0541</v>
      </c>
      <c r="D365" s="1" t="str">
        <f t="shared" si="57"/>
        <v>21:0086</v>
      </c>
      <c r="E365" t="s">
        <v>2003</v>
      </c>
      <c r="F365" t="s">
        <v>2016</v>
      </c>
      <c r="H365">
        <v>54.513632299999998</v>
      </c>
      <c r="I365">
        <v>-100.6898829</v>
      </c>
      <c r="J365" s="1" t="str">
        <f t="shared" si="58"/>
        <v>NGR lake sediment grab sample</v>
      </c>
      <c r="K365" s="1" t="str">
        <f t="shared" si="59"/>
        <v>&lt;177 micron (NGR)</v>
      </c>
      <c r="L365">
        <v>19</v>
      </c>
      <c r="M365" t="s">
        <v>90</v>
      </c>
      <c r="N365">
        <v>364</v>
      </c>
      <c r="O365" t="s">
        <v>142</v>
      </c>
      <c r="P365" t="s">
        <v>92</v>
      </c>
      <c r="Q365" t="s">
        <v>121</v>
      </c>
      <c r="R365" t="s">
        <v>189</v>
      </c>
      <c r="S365" t="s">
        <v>45</v>
      </c>
      <c r="T365" t="s">
        <v>40</v>
      </c>
      <c r="U365" t="s">
        <v>1211</v>
      </c>
      <c r="V365" t="s">
        <v>2017</v>
      </c>
      <c r="W365" t="s">
        <v>110</v>
      </c>
      <c r="X365" t="s">
        <v>168</v>
      </c>
      <c r="Y365" t="s">
        <v>45</v>
      </c>
      <c r="Z365" t="s">
        <v>179</v>
      </c>
      <c r="AA365" t="s">
        <v>155</v>
      </c>
      <c r="AB365" t="s">
        <v>2018</v>
      </c>
      <c r="AC365" t="s">
        <v>70</v>
      </c>
      <c r="AD365" t="s">
        <v>140</v>
      </c>
      <c r="AE365" t="s">
        <v>40</v>
      </c>
    </row>
    <row r="366" spans="1:31" x14ac:dyDescent="0.3">
      <c r="A366" t="s">
        <v>2019</v>
      </c>
      <c r="B366" t="s">
        <v>2020</v>
      </c>
      <c r="C366" s="1" t="str">
        <f t="shared" si="53"/>
        <v>21:0541</v>
      </c>
      <c r="D366" s="1" t="str">
        <f t="shared" si="57"/>
        <v>21:0086</v>
      </c>
      <c r="E366" t="s">
        <v>2021</v>
      </c>
      <c r="F366" t="s">
        <v>2022</v>
      </c>
      <c r="H366">
        <v>54.534599200000002</v>
      </c>
      <c r="I366">
        <v>-100.6510419</v>
      </c>
      <c r="J366" s="1" t="str">
        <f t="shared" si="58"/>
        <v>NGR lake sediment grab sample</v>
      </c>
      <c r="K366" s="1" t="str">
        <f t="shared" si="59"/>
        <v>&lt;177 micron (NGR)</v>
      </c>
      <c r="L366">
        <v>19</v>
      </c>
      <c r="M366" t="s">
        <v>104</v>
      </c>
      <c r="N366">
        <v>365</v>
      </c>
      <c r="O366" t="s">
        <v>235</v>
      </c>
      <c r="P366" t="s">
        <v>166</v>
      </c>
      <c r="Q366" t="s">
        <v>64</v>
      </c>
      <c r="R366" t="s">
        <v>58</v>
      </c>
      <c r="S366" t="s">
        <v>64</v>
      </c>
      <c r="T366" t="s">
        <v>40</v>
      </c>
      <c r="U366" t="s">
        <v>318</v>
      </c>
      <c r="V366" t="s">
        <v>1196</v>
      </c>
      <c r="W366" t="s">
        <v>132</v>
      </c>
      <c r="X366" t="s">
        <v>261</v>
      </c>
      <c r="Y366" t="s">
        <v>64</v>
      </c>
      <c r="Z366" t="s">
        <v>60</v>
      </c>
      <c r="AA366" t="s">
        <v>140</v>
      </c>
      <c r="AB366" t="s">
        <v>2023</v>
      </c>
      <c r="AC366" t="s">
        <v>261</v>
      </c>
      <c r="AD366" t="s">
        <v>140</v>
      </c>
      <c r="AE366" t="s">
        <v>40</v>
      </c>
    </row>
    <row r="367" spans="1:31" x14ac:dyDescent="0.3">
      <c r="A367" t="s">
        <v>2024</v>
      </c>
      <c r="B367" t="s">
        <v>2025</v>
      </c>
      <c r="C367" s="1" t="str">
        <f t="shared" si="53"/>
        <v>21:0541</v>
      </c>
      <c r="D367" s="1" t="str">
        <f t="shared" si="57"/>
        <v>21:0086</v>
      </c>
      <c r="E367" t="s">
        <v>2026</v>
      </c>
      <c r="F367" t="s">
        <v>2027</v>
      </c>
      <c r="H367">
        <v>54.5288933</v>
      </c>
      <c r="I367">
        <v>-100.58915140000001</v>
      </c>
      <c r="J367" s="1" t="str">
        <f t="shared" si="58"/>
        <v>NGR lake sediment grab sample</v>
      </c>
      <c r="K367" s="1" t="str">
        <f t="shared" si="59"/>
        <v>&lt;177 micron (NGR)</v>
      </c>
      <c r="L367">
        <v>19</v>
      </c>
      <c r="M367" t="s">
        <v>119</v>
      </c>
      <c r="N367">
        <v>366</v>
      </c>
      <c r="O367" t="s">
        <v>864</v>
      </c>
      <c r="P367" t="s">
        <v>166</v>
      </c>
      <c r="Q367" t="s">
        <v>121</v>
      </c>
      <c r="R367" t="s">
        <v>107</v>
      </c>
      <c r="S367" t="s">
        <v>64</v>
      </c>
      <c r="T367" t="s">
        <v>132</v>
      </c>
      <c r="U367" t="s">
        <v>1191</v>
      </c>
      <c r="V367" t="s">
        <v>215</v>
      </c>
      <c r="W367" t="s">
        <v>110</v>
      </c>
      <c r="X367" t="s">
        <v>168</v>
      </c>
      <c r="Y367" t="s">
        <v>123</v>
      </c>
      <c r="Z367" t="s">
        <v>60</v>
      </c>
      <c r="AA367" t="s">
        <v>82</v>
      </c>
      <c r="AB367" t="s">
        <v>238</v>
      </c>
      <c r="AC367" t="s">
        <v>325</v>
      </c>
      <c r="AD367" t="s">
        <v>178</v>
      </c>
      <c r="AE367" t="s">
        <v>40</v>
      </c>
    </row>
    <row r="368" spans="1:31" x14ac:dyDescent="0.3">
      <c r="A368" t="s">
        <v>2028</v>
      </c>
      <c r="B368" t="s">
        <v>2029</v>
      </c>
      <c r="C368" s="1" t="str">
        <f t="shared" si="53"/>
        <v>21:0541</v>
      </c>
      <c r="D368" s="1" t="str">
        <f t="shared" si="57"/>
        <v>21:0086</v>
      </c>
      <c r="E368" t="s">
        <v>2030</v>
      </c>
      <c r="F368" t="s">
        <v>2031</v>
      </c>
      <c r="H368">
        <v>54.520350200000003</v>
      </c>
      <c r="I368">
        <v>-100.5259673</v>
      </c>
      <c r="J368" s="1" t="str">
        <f t="shared" si="58"/>
        <v>NGR lake sediment grab sample</v>
      </c>
      <c r="K368" s="1" t="str">
        <f t="shared" si="59"/>
        <v>&lt;177 micron (NGR)</v>
      </c>
      <c r="L368">
        <v>19</v>
      </c>
      <c r="M368" t="s">
        <v>137</v>
      </c>
      <c r="N368">
        <v>367</v>
      </c>
      <c r="O368" t="s">
        <v>77</v>
      </c>
      <c r="P368" t="s">
        <v>44</v>
      </c>
      <c r="Q368" t="s">
        <v>123</v>
      </c>
      <c r="R368" t="s">
        <v>166</v>
      </c>
      <c r="S368" t="s">
        <v>64</v>
      </c>
      <c r="T368" t="s">
        <v>40</v>
      </c>
      <c r="U368" t="s">
        <v>1191</v>
      </c>
      <c r="V368" t="s">
        <v>1597</v>
      </c>
      <c r="W368" t="s">
        <v>132</v>
      </c>
      <c r="X368" t="s">
        <v>309</v>
      </c>
      <c r="Y368" t="s">
        <v>123</v>
      </c>
      <c r="Z368" t="s">
        <v>291</v>
      </c>
      <c r="AA368" t="s">
        <v>127</v>
      </c>
      <c r="AB368" t="s">
        <v>1778</v>
      </c>
      <c r="AC368" t="s">
        <v>228</v>
      </c>
      <c r="AD368" t="s">
        <v>36</v>
      </c>
      <c r="AE368" t="s">
        <v>40</v>
      </c>
    </row>
    <row r="369" spans="1:31" x14ac:dyDescent="0.3">
      <c r="A369" t="s">
        <v>2032</v>
      </c>
      <c r="B369" t="s">
        <v>2033</v>
      </c>
      <c r="C369" s="1" t="str">
        <f t="shared" si="53"/>
        <v>21:0541</v>
      </c>
      <c r="D369" s="1" t="str">
        <f t="shared" si="57"/>
        <v>21:0086</v>
      </c>
      <c r="E369" t="s">
        <v>2034</v>
      </c>
      <c r="F369" t="s">
        <v>2035</v>
      </c>
      <c r="H369">
        <v>54.976780900000001</v>
      </c>
      <c r="I369">
        <v>-101.1014378</v>
      </c>
      <c r="J369" s="1" t="str">
        <f t="shared" si="58"/>
        <v>NGR lake sediment grab sample</v>
      </c>
      <c r="K369" s="1" t="str">
        <f t="shared" si="59"/>
        <v>&lt;177 micron (NGR)</v>
      </c>
      <c r="L369">
        <v>19</v>
      </c>
      <c r="M369" t="s">
        <v>151</v>
      </c>
      <c r="N369">
        <v>368</v>
      </c>
      <c r="O369" t="s">
        <v>1382</v>
      </c>
      <c r="P369" t="s">
        <v>165</v>
      </c>
      <c r="Q369" t="s">
        <v>123</v>
      </c>
      <c r="R369" t="s">
        <v>140</v>
      </c>
      <c r="S369" t="s">
        <v>93</v>
      </c>
      <c r="T369" t="s">
        <v>40</v>
      </c>
      <c r="U369" t="s">
        <v>604</v>
      </c>
      <c r="V369" t="s">
        <v>317</v>
      </c>
      <c r="W369" t="s">
        <v>40</v>
      </c>
      <c r="X369" t="s">
        <v>64</v>
      </c>
      <c r="Y369" t="s">
        <v>45</v>
      </c>
      <c r="Z369" t="s">
        <v>193</v>
      </c>
      <c r="AA369" t="s">
        <v>82</v>
      </c>
      <c r="AB369" t="s">
        <v>1318</v>
      </c>
      <c r="AC369" t="s">
        <v>168</v>
      </c>
      <c r="AD369" t="s">
        <v>441</v>
      </c>
      <c r="AE369" t="s">
        <v>40</v>
      </c>
    </row>
    <row r="370" spans="1:31" x14ac:dyDescent="0.3">
      <c r="A370" t="s">
        <v>2036</v>
      </c>
      <c r="B370" t="s">
        <v>2037</v>
      </c>
      <c r="C370" s="1" t="str">
        <f t="shared" si="53"/>
        <v>21:0541</v>
      </c>
      <c r="D370" s="1" t="str">
        <f>HYPERLINK("http://geochem.nrcan.gc.ca/cdogs/content/svy/svy_e.htm", "")</f>
        <v/>
      </c>
      <c r="G370" s="1" t="str">
        <f>HYPERLINK("http://geochem.nrcan.gc.ca/cdogs/content/cr_/cr_00055_e.htm", "55")</f>
        <v>55</v>
      </c>
      <c r="J370" t="s">
        <v>277</v>
      </c>
      <c r="K370" t="s">
        <v>278</v>
      </c>
      <c r="L370">
        <v>19</v>
      </c>
      <c r="M370" t="s">
        <v>279</v>
      </c>
      <c r="N370">
        <v>369</v>
      </c>
      <c r="O370" t="s">
        <v>296</v>
      </c>
      <c r="P370" t="s">
        <v>304</v>
      </c>
      <c r="Q370" t="s">
        <v>123</v>
      </c>
      <c r="R370" t="s">
        <v>180</v>
      </c>
      <c r="S370" t="s">
        <v>123</v>
      </c>
      <c r="T370" t="s">
        <v>40</v>
      </c>
      <c r="U370" t="s">
        <v>1211</v>
      </c>
      <c r="V370" t="s">
        <v>261</v>
      </c>
      <c r="W370" t="s">
        <v>132</v>
      </c>
      <c r="X370" t="s">
        <v>45</v>
      </c>
      <c r="Y370" t="s">
        <v>121</v>
      </c>
      <c r="Z370" t="s">
        <v>127</v>
      </c>
      <c r="AA370" t="s">
        <v>120</v>
      </c>
      <c r="AB370" t="s">
        <v>165</v>
      </c>
      <c r="AC370" t="s">
        <v>83</v>
      </c>
      <c r="AD370" t="s">
        <v>195</v>
      </c>
      <c r="AE370" t="s">
        <v>40</v>
      </c>
    </row>
    <row r="371" spans="1:31" x14ac:dyDescent="0.3">
      <c r="A371" t="s">
        <v>2038</v>
      </c>
      <c r="B371" t="s">
        <v>2039</v>
      </c>
      <c r="C371" s="1" t="str">
        <f t="shared" si="53"/>
        <v>21:0541</v>
      </c>
      <c r="D371" s="1" t="str">
        <f t="shared" ref="D371:D396" si="60">HYPERLINK("http://geochem.nrcan.gc.ca/cdogs/content/svy/svy210086_e.htm", "21:0086")</f>
        <v>21:0086</v>
      </c>
      <c r="E371" t="s">
        <v>2040</v>
      </c>
      <c r="F371" t="s">
        <v>2041</v>
      </c>
      <c r="H371">
        <v>54.9460999</v>
      </c>
      <c r="I371">
        <v>-101.10989360000001</v>
      </c>
      <c r="J371" s="1" t="str">
        <f t="shared" ref="J371:J396" si="61">HYPERLINK("http://geochem.nrcan.gc.ca/cdogs/content/kwd/kwd020027_e.htm", "NGR lake sediment grab sample")</f>
        <v>NGR lake sediment grab sample</v>
      </c>
      <c r="K371" s="1" t="str">
        <f t="shared" ref="K371:K396" si="62">HYPERLINK("http://geochem.nrcan.gc.ca/cdogs/content/kwd/kwd080006_e.htm", "&lt;177 micron (NGR)")</f>
        <v>&lt;177 micron (NGR)</v>
      </c>
      <c r="L371">
        <v>19</v>
      </c>
      <c r="M371" t="s">
        <v>162</v>
      </c>
      <c r="N371">
        <v>370</v>
      </c>
      <c r="O371" t="s">
        <v>406</v>
      </c>
      <c r="P371" t="s">
        <v>165</v>
      </c>
      <c r="Q371" t="s">
        <v>152</v>
      </c>
      <c r="R371" t="s">
        <v>271</v>
      </c>
      <c r="S371" t="s">
        <v>166</v>
      </c>
      <c r="T371" t="s">
        <v>40</v>
      </c>
      <c r="U371" t="s">
        <v>1377</v>
      </c>
      <c r="V371" t="s">
        <v>218</v>
      </c>
      <c r="W371" t="s">
        <v>132</v>
      </c>
      <c r="X371" t="s">
        <v>45</v>
      </c>
      <c r="Y371" t="s">
        <v>45</v>
      </c>
      <c r="Z371" t="s">
        <v>127</v>
      </c>
      <c r="AA371" t="s">
        <v>164</v>
      </c>
      <c r="AB371" t="s">
        <v>735</v>
      </c>
      <c r="AC371" t="s">
        <v>591</v>
      </c>
      <c r="AD371" t="s">
        <v>207</v>
      </c>
      <c r="AE371" t="s">
        <v>40</v>
      </c>
    </row>
    <row r="372" spans="1:31" x14ac:dyDescent="0.3">
      <c r="A372" t="s">
        <v>2042</v>
      </c>
      <c r="B372" t="s">
        <v>2043</v>
      </c>
      <c r="C372" s="1" t="str">
        <f t="shared" si="53"/>
        <v>21:0541</v>
      </c>
      <c r="D372" s="1" t="str">
        <f t="shared" si="60"/>
        <v>21:0086</v>
      </c>
      <c r="E372" t="s">
        <v>2044</v>
      </c>
      <c r="F372" t="s">
        <v>2045</v>
      </c>
      <c r="H372">
        <v>54.9397193</v>
      </c>
      <c r="I372">
        <v>-101.1645315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177</v>
      </c>
      <c r="N372">
        <v>371</v>
      </c>
      <c r="O372" t="s">
        <v>339</v>
      </c>
      <c r="P372" t="s">
        <v>59</v>
      </c>
      <c r="Q372" t="s">
        <v>45</v>
      </c>
      <c r="R372" t="s">
        <v>334</v>
      </c>
      <c r="S372" t="s">
        <v>44</v>
      </c>
      <c r="T372" t="s">
        <v>40</v>
      </c>
      <c r="U372" t="s">
        <v>388</v>
      </c>
      <c r="V372" t="s">
        <v>325</v>
      </c>
      <c r="W372" t="s">
        <v>110</v>
      </c>
      <c r="X372" t="s">
        <v>45</v>
      </c>
      <c r="Y372" t="s">
        <v>45</v>
      </c>
      <c r="Z372" t="s">
        <v>626</v>
      </c>
      <c r="AA372" t="s">
        <v>120</v>
      </c>
      <c r="AB372" t="s">
        <v>461</v>
      </c>
      <c r="AC372" t="s">
        <v>95</v>
      </c>
      <c r="AD372" t="s">
        <v>163</v>
      </c>
      <c r="AE372" t="s">
        <v>40</v>
      </c>
    </row>
    <row r="373" spans="1:31" x14ac:dyDescent="0.3">
      <c r="A373" t="s">
        <v>2046</v>
      </c>
      <c r="B373" t="s">
        <v>2047</v>
      </c>
      <c r="C373" s="1" t="str">
        <f t="shared" si="53"/>
        <v>21:0541</v>
      </c>
      <c r="D373" s="1" t="str">
        <f t="shared" si="60"/>
        <v>21:0086</v>
      </c>
      <c r="E373" t="s">
        <v>2048</v>
      </c>
      <c r="F373" t="s">
        <v>2049</v>
      </c>
      <c r="H373">
        <v>54.9331277</v>
      </c>
      <c r="I373">
        <v>-101.2022195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187</v>
      </c>
      <c r="N373">
        <v>372</v>
      </c>
      <c r="O373" t="s">
        <v>124</v>
      </c>
      <c r="P373" t="s">
        <v>188</v>
      </c>
      <c r="Q373" t="s">
        <v>64</v>
      </c>
      <c r="R373" t="s">
        <v>291</v>
      </c>
      <c r="S373" t="s">
        <v>179</v>
      </c>
      <c r="T373" t="s">
        <v>40</v>
      </c>
      <c r="U373" t="s">
        <v>178</v>
      </c>
      <c r="V373" t="s">
        <v>153</v>
      </c>
      <c r="W373" t="s">
        <v>132</v>
      </c>
      <c r="X373" t="s">
        <v>45</v>
      </c>
      <c r="Y373" t="s">
        <v>45</v>
      </c>
      <c r="Z373" t="s">
        <v>205</v>
      </c>
      <c r="AA373" t="s">
        <v>164</v>
      </c>
      <c r="AB373" t="s">
        <v>2050</v>
      </c>
      <c r="AC373" t="s">
        <v>261</v>
      </c>
      <c r="AD373" t="s">
        <v>178</v>
      </c>
      <c r="AE373" t="s">
        <v>40</v>
      </c>
    </row>
    <row r="374" spans="1:31" x14ac:dyDescent="0.3">
      <c r="A374" t="s">
        <v>2051</v>
      </c>
      <c r="B374" t="s">
        <v>2052</v>
      </c>
      <c r="C374" s="1" t="str">
        <f t="shared" si="53"/>
        <v>21:0541</v>
      </c>
      <c r="D374" s="1" t="str">
        <f t="shared" si="60"/>
        <v>21:0086</v>
      </c>
      <c r="E374" t="s">
        <v>2053</v>
      </c>
      <c r="F374" t="s">
        <v>2054</v>
      </c>
      <c r="H374">
        <v>54.929789999999997</v>
      </c>
      <c r="I374">
        <v>-101.26305290000001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200</v>
      </c>
      <c r="N374">
        <v>373</v>
      </c>
      <c r="O374" t="s">
        <v>336</v>
      </c>
      <c r="P374" t="s">
        <v>77</v>
      </c>
      <c r="Q374" t="s">
        <v>64</v>
      </c>
      <c r="R374" t="s">
        <v>140</v>
      </c>
      <c r="S374" t="s">
        <v>38</v>
      </c>
      <c r="T374" t="s">
        <v>40</v>
      </c>
      <c r="U374" t="s">
        <v>1103</v>
      </c>
      <c r="V374" t="s">
        <v>575</v>
      </c>
      <c r="W374" t="s">
        <v>40</v>
      </c>
      <c r="X374" t="s">
        <v>597</v>
      </c>
      <c r="Y374" t="s">
        <v>121</v>
      </c>
      <c r="Z374" t="s">
        <v>262</v>
      </c>
      <c r="AA374" t="s">
        <v>326</v>
      </c>
      <c r="AB374" t="s">
        <v>2055</v>
      </c>
      <c r="AC374" t="s">
        <v>754</v>
      </c>
      <c r="AD374" t="s">
        <v>302</v>
      </c>
      <c r="AE374" t="s">
        <v>40</v>
      </c>
    </row>
    <row r="375" spans="1:31" x14ac:dyDescent="0.3">
      <c r="A375" t="s">
        <v>2056</v>
      </c>
      <c r="B375" t="s">
        <v>2057</v>
      </c>
      <c r="C375" s="1" t="str">
        <f t="shared" si="53"/>
        <v>21:0541</v>
      </c>
      <c r="D375" s="1" t="str">
        <f t="shared" si="60"/>
        <v>21:0086</v>
      </c>
      <c r="E375" t="s">
        <v>2058</v>
      </c>
      <c r="F375" t="s">
        <v>2059</v>
      </c>
      <c r="H375">
        <v>54.915921599999997</v>
      </c>
      <c r="I375">
        <v>-101.3168727</v>
      </c>
      <c r="J375" s="1" t="str">
        <f t="shared" si="61"/>
        <v>NGR lake sediment grab sample</v>
      </c>
      <c r="K375" s="1" t="str">
        <f t="shared" si="62"/>
        <v>&lt;177 micron (NGR)</v>
      </c>
      <c r="L375">
        <v>19</v>
      </c>
      <c r="M375" t="s">
        <v>212</v>
      </c>
      <c r="N375">
        <v>374</v>
      </c>
      <c r="O375" t="s">
        <v>542</v>
      </c>
      <c r="P375" t="s">
        <v>289</v>
      </c>
      <c r="Q375" t="s">
        <v>152</v>
      </c>
      <c r="R375" t="s">
        <v>281</v>
      </c>
      <c r="S375" t="s">
        <v>92</v>
      </c>
      <c r="T375" t="s">
        <v>40</v>
      </c>
      <c r="U375" t="s">
        <v>226</v>
      </c>
      <c r="V375" t="s">
        <v>45</v>
      </c>
      <c r="W375" t="s">
        <v>132</v>
      </c>
      <c r="X375" t="s">
        <v>125</v>
      </c>
      <c r="Y375" t="s">
        <v>45</v>
      </c>
      <c r="Z375" t="s">
        <v>281</v>
      </c>
      <c r="AA375" t="s">
        <v>81</v>
      </c>
      <c r="AB375" t="s">
        <v>1538</v>
      </c>
      <c r="AC375" t="s">
        <v>253</v>
      </c>
      <c r="AD375" t="s">
        <v>272</v>
      </c>
      <c r="AE375" t="s">
        <v>40</v>
      </c>
    </row>
    <row r="376" spans="1:31" x14ac:dyDescent="0.3">
      <c r="A376" t="s">
        <v>2060</v>
      </c>
      <c r="B376" t="s">
        <v>2061</v>
      </c>
      <c r="C376" s="1" t="str">
        <f t="shared" si="53"/>
        <v>21:0541</v>
      </c>
      <c r="D376" s="1" t="str">
        <f t="shared" si="60"/>
        <v>21:0086</v>
      </c>
      <c r="E376" t="s">
        <v>2062</v>
      </c>
      <c r="F376" t="s">
        <v>2063</v>
      </c>
      <c r="H376">
        <v>54.900359600000002</v>
      </c>
      <c r="I376">
        <v>-101.3857027</v>
      </c>
      <c r="J376" s="1" t="str">
        <f t="shared" si="61"/>
        <v>NGR lake sediment grab sample</v>
      </c>
      <c r="K376" s="1" t="str">
        <f t="shared" si="62"/>
        <v>&lt;177 micron (NGR)</v>
      </c>
      <c r="L376">
        <v>19</v>
      </c>
      <c r="M376" t="s">
        <v>223</v>
      </c>
      <c r="N376">
        <v>375</v>
      </c>
      <c r="O376" t="s">
        <v>416</v>
      </c>
      <c r="P376" t="s">
        <v>753</v>
      </c>
      <c r="Q376" t="s">
        <v>64</v>
      </c>
      <c r="R376" t="s">
        <v>271</v>
      </c>
      <c r="S376" t="s">
        <v>179</v>
      </c>
      <c r="T376" t="s">
        <v>40</v>
      </c>
      <c r="U376" t="s">
        <v>1011</v>
      </c>
      <c r="V376" t="s">
        <v>2064</v>
      </c>
      <c r="W376" t="s">
        <v>110</v>
      </c>
      <c r="X376" t="s">
        <v>125</v>
      </c>
      <c r="Y376" t="s">
        <v>152</v>
      </c>
      <c r="Z376" t="s">
        <v>93</v>
      </c>
      <c r="AA376" t="s">
        <v>155</v>
      </c>
      <c r="AB376" t="s">
        <v>2065</v>
      </c>
      <c r="AC376" t="s">
        <v>70</v>
      </c>
      <c r="AD376" t="s">
        <v>508</v>
      </c>
      <c r="AE376" t="s">
        <v>40</v>
      </c>
    </row>
    <row r="377" spans="1:31" x14ac:dyDescent="0.3">
      <c r="A377" t="s">
        <v>2066</v>
      </c>
      <c r="B377" t="s">
        <v>2067</v>
      </c>
      <c r="C377" s="1" t="str">
        <f t="shared" si="53"/>
        <v>21:0541</v>
      </c>
      <c r="D377" s="1" t="str">
        <f t="shared" si="60"/>
        <v>21:0086</v>
      </c>
      <c r="E377" t="s">
        <v>2068</v>
      </c>
      <c r="F377" t="s">
        <v>2069</v>
      </c>
      <c r="H377">
        <v>54.900316799999999</v>
      </c>
      <c r="I377">
        <v>-101.43945239999999</v>
      </c>
      <c r="J377" s="1" t="str">
        <f t="shared" si="61"/>
        <v>NGR lake sediment grab sample</v>
      </c>
      <c r="K377" s="1" t="str">
        <f t="shared" si="62"/>
        <v>&lt;177 micron (NGR)</v>
      </c>
      <c r="L377">
        <v>19</v>
      </c>
      <c r="M377" t="s">
        <v>234</v>
      </c>
      <c r="N377">
        <v>376</v>
      </c>
      <c r="O377" t="s">
        <v>735</v>
      </c>
      <c r="P377" t="s">
        <v>271</v>
      </c>
      <c r="Q377" t="s">
        <v>45</v>
      </c>
      <c r="R377" t="s">
        <v>107</v>
      </c>
      <c r="S377" t="s">
        <v>123</v>
      </c>
      <c r="T377" t="s">
        <v>40</v>
      </c>
      <c r="U377" t="s">
        <v>944</v>
      </c>
      <c r="V377" t="s">
        <v>1853</v>
      </c>
      <c r="W377" t="s">
        <v>110</v>
      </c>
      <c r="X377" t="s">
        <v>141</v>
      </c>
      <c r="Y377" t="s">
        <v>152</v>
      </c>
      <c r="Z377" t="s">
        <v>205</v>
      </c>
      <c r="AA377" t="s">
        <v>82</v>
      </c>
      <c r="AB377" t="s">
        <v>2070</v>
      </c>
      <c r="AC377" t="s">
        <v>218</v>
      </c>
      <c r="AD377" t="s">
        <v>124</v>
      </c>
      <c r="AE377" t="s">
        <v>40</v>
      </c>
    </row>
    <row r="378" spans="1:31" x14ac:dyDescent="0.3">
      <c r="A378" t="s">
        <v>2071</v>
      </c>
      <c r="B378" t="s">
        <v>2072</v>
      </c>
      <c r="C378" s="1" t="str">
        <f t="shared" si="53"/>
        <v>21:0541</v>
      </c>
      <c r="D378" s="1" t="str">
        <f t="shared" si="60"/>
        <v>21:0086</v>
      </c>
      <c r="E378" t="s">
        <v>2073</v>
      </c>
      <c r="F378" t="s">
        <v>2074</v>
      </c>
      <c r="H378">
        <v>54.897452899999998</v>
      </c>
      <c r="I378">
        <v>-101.4765733</v>
      </c>
      <c r="J378" s="1" t="str">
        <f t="shared" si="61"/>
        <v>NGR lake sediment grab sample</v>
      </c>
      <c r="K378" s="1" t="str">
        <f t="shared" si="62"/>
        <v>&lt;177 micron (NGR)</v>
      </c>
      <c r="L378">
        <v>19</v>
      </c>
      <c r="M378" t="s">
        <v>243</v>
      </c>
      <c r="N378">
        <v>377</v>
      </c>
      <c r="O378" t="s">
        <v>380</v>
      </c>
      <c r="P378" t="s">
        <v>37</v>
      </c>
      <c r="Q378" t="s">
        <v>45</v>
      </c>
      <c r="R378" t="s">
        <v>60</v>
      </c>
      <c r="S378" t="s">
        <v>107</v>
      </c>
      <c r="T378" t="s">
        <v>40</v>
      </c>
      <c r="U378" t="s">
        <v>446</v>
      </c>
      <c r="V378" t="s">
        <v>143</v>
      </c>
      <c r="W378" t="s">
        <v>110</v>
      </c>
      <c r="X378" t="s">
        <v>522</v>
      </c>
      <c r="Y378" t="s">
        <v>45</v>
      </c>
      <c r="Z378" t="s">
        <v>127</v>
      </c>
      <c r="AA378" t="s">
        <v>193</v>
      </c>
      <c r="AB378" t="s">
        <v>2075</v>
      </c>
      <c r="AC378" t="s">
        <v>2076</v>
      </c>
      <c r="AD378" t="s">
        <v>235</v>
      </c>
      <c r="AE378" t="s">
        <v>40</v>
      </c>
    </row>
    <row r="379" spans="1:31" x14ac:dyDescent="0.3">
      <c r="A379" t="s">
        <v>2077</v>
      </c>
      <c r="B379" t="s">
        <v>2078</v>
      </c>
      <c r="C379" s="1" t="str">
        <f t="shared" si="53"/>
        <v>21:0541</v>
      </c>
      <c r="D379" s="1" t="str">
        <f t="shared" si="60"/>
        <v>21:0086</v>
      </c>
      <c r="E379" t="s">
        <v>2079</v>
      </c>
      <c r="F379" t="s">
        <v>2080</v>
      </c>
      <c r="H379">
        <v>54.894323300000003</v>
      </c>
      <c r="I379">
        <v>-101.5328714</v>
      </c>
      <c r="J379" s="1" t="str">
        <f t="shared" si="61"/>
        <v>NGR lake sediment grab sample</v>
      </c>
      <c r="K379" s="1" t="str">
        <f t="shared" si="62"/>
        <v>&lt;177 micron (NGR)</v>
      </c>
      <c r="L379">
        <v>19</v>
      </c>
      <c r="M379" t="s">
        <v>251</v>
      </c>
      <c r="N379">
        <v>378</v>
      </c>
      <c r="O379" t="s">
        <v>336</v>
      </c>
      <c r="P379" t="s">
        <v>165</v>
      </c>
      <c r="Q379" t="s">
        <v>121</v>
      </c>
      <c r="R379" t="s">
        <v>202</v>
      </c>
      <c r="S379" t="s">
        <v>180</v>
      </c>
      <c r="T379" t="s">
        <v>40</v>
      </c>
      <c r="U379" t="s">
        <v>424</v>
      </c>
      <c r="V379" t="s">
        <v>98</v>
      </c>
      <c r="W379" t="s">
        <v>40</v>
      </c>
      <c r="X379" t="s">
        <v>261</v>
      </c>
      <c r="Y379" t="s">
        <v>152</v>
      </c>
      <c r="Z379" t="s">
        <v>235</v>
      </c>
      <c r="AA379" t="s">
        <v>205</v>
      </c>
      <c r="AB379" t="s">
        <v>253</v>
      </c>
      <c r="AC379" t="s">
        <v>64</v>
      </c>
      <c r="AD379" t="s">
        <v>69</v>
      </c>
      <c r="AE379" t="s">
        <v>40</v>
      </c>
    </row>
    <row r="380" spans="1:31" x14ac:dyDescent="0.3">
      <c r="A380" t="s">
        <v>2081</v>
      </c>
      <c r="B380" t="s">
        <v>2082</v>
      </c>
      <c r="C380" s="1" t="str">
        <f t="shared" si="53"/>
        <v>21:0541</v>
      </c>
      <c r="D380" s="1" t="str">
        <f t="shared" si="60"/>
        <v>21:0086</v>
      </c>
      <c r="E380" t="s">
        <v>2083</v>
      </c>
      <c r="F380" t="s">
        <v>2084</v>
      </c>
      <c r="H380">
        <v>54.866112000000001</v>
      </c>
      <c r="I380">
        <v>-101.5238863</v>
      </c>
      <c r="J380" s="1" t="str">
        <f t="shared" si="61"/>
        <v>NGR lake sediment grab sample</v>
      </c>
      <c r="K380" s="1" t="str">
        <f t="shared" si="62"/>
        <v>&lt;177 micron (NGR)</v>
      </c>
      <c r="L380">
        <v>19</v>
      </c>
      <c r="M380" t="s">
        <v>258</v>
      </c>
      <c r="N380">
        <v>379</v>
      </c>
      <c r="O380" t="s">
        <v>207</v>
      </c>
      <c r="P380" t="s">
        <v>76</v>
      </c>
      <c r="Q380" t="s">
        <v>123</v>
      </c>
      <c r="R380" t="s">
        <v>66</v>
      </c>
      <c r="S380" t="s">
        <v>93</v>
      </c>
      <c r="T380" t="s">
        <v>40</v>
      </c>
      <c r="U380" t="s">
        <v>549</v>
      </c>
      <c r="V380" t="s">
        <v>157</v>
      </c>
      <c r="W380" t="s">
        <v>132</v>
      </c>
      <c r="X380" t="s">
        <v>123</v>
      </c>
      <c r="Y380" t="s">
        <v>45</v>
      </c>
      <c r="Z380" t="s">
        <v>352</v>
      </c>
      <c r="AA380" t="s">
        <v>140</v>
      </c>
      <c r="AB380" t="s">
        <v>529</v>
      </c>
      <c r="AC380" t="s">
        <v>157</v>
      </c>
      <c r="AD380" t="s">
        <v>1703</v>
      </c>
      <c r="AE380" t="s">
        <v>40</v>
      </c>
    </row>
    <row r="381" spans="1:31" x14ac:dyDescent="0.3">
      <c r="A381" t="s">
        <v>2085</v>
      </c>
      <c r="B381" t="s">
        <v>2086</v>
      </c>
      <c r="C381" s="1" t="str">
        <f t="shared" si="53"/>
        <v>21:0541</v>
      </c>
      <c r="D381" s="1" t="str">
        <f t="shared" si="60"/>
        <v>21:0086</v>
      </c>
      <c r="E381" t="s">
        <v>2087</v>
      </c>
      <c r="F381" t="s">
        <v>2088</v>
      </c>
      <c r="H381">
        <v>54.882927299999999</v>
      </c>
      <c r="I381">
        <v>-101.6008076</v>
      </c>
      <c r="J381" s="1" t="str">
        <f t="shared" si="61"/>
        <v>NGR lake sediment grab sample</v>
      </c>
      <c r="K381" s="1" t="str">
        <f t="shared" si="62"/>
        <v>&lt;177 micron (NGR)</v>
      </c>
      <c r="L381">
        <v>19</v>
      </c>
      <c r="M381" t="s">
        <v>269</v>
      </c>
      <c r="N381">
        <v>380</v>
      </c>
      <c r="O381" t="s">
        <v>207</v>
      </c>
      <c r="P381" t="s">
        <v>76</v>
      </c>
      <c r="Q381" t="s">
        <v>189</v>
      </c>
      <c r="R381" t="s">
        <v>82</v>
      </c>
      <c r="S381" t="s">
        <v>107</v>
      </c>
      <c r="T381" t="s">
        <v>40</v>
      </c>
      <c r="U381" t="s">
        <v>462</v>
      </c>
      <c r="V381" t="s">
        <v>303</v>
      </c>
      <c r="W381" t="s">
        <v>110</v>
      </c>
      <c r="X381" t="s">
        <v>121</v>
      </c>
      <c r="Y381" t="s">
        <v>45</v>
      </c>
      <c r="Z381" t="s">
        <v>59</v>
      </c>
      <c r="AA381" t="s">
        <v>82</v>
      </c>
      <c r="AB381" t="s">
        <v>895</v>
      </c>
      <c r="AC381" t="s">
        <v>410</v>
      </c>
      <c r="AD381" t="s">
        <v>195</v>
      </c>
      <c r="AE381" t="s">
        <v>40</v>
      </c>
    </row>
    <row r="382" spans="1:31" x14ac:dyDescent="0.3">
      <c r="A382" t="s">
        <v>2089</v>
      </c>
      <c r="B382" t="s">
        <v>2090</v>
      </c>
      <c r="C382" s="1" t="str">
        <f t="shared" si="53"/>
        <v>21:0541</v>
      </c>
      <c r="D382" s="1" t="str">
        <f t="shared" si="60"/>
        <v>21:0086</v>
      </c>
      <c r="E382" t="s">
        <v>2091</v>
      </c>
      <c r="F382" t="s">
        <v>2092</v>
      </c>
      <c r="H382">
        <v>54.845090399999997</v>
      </c>
      <c r="I382">
        <v>-101.65024459999999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35</v>
      </c>
      <c r="N382">
        <v>381</v>
      </c>
      <c r="O382" t="s">
        <v>124</v>
      </c>
      <c r="P382" t="s">
        <v>346</v>
      </c>
      <c r="Q382" t="s">
        <v>121</v>
      </c>
      <c r="R382" t="s">
        <v>753</v>
      </c>
      <c r="S382" t="s">
        <v>92</v>
      </c>
      <c r="T382" t="s">
        <v>40</v>
      </c>
      <c r="U382" t="s">
        <v>1620</v>
      </c>
      <c r="V382" t="s">
        <v>95</v>
      </c>
      <c r="W382" t="s">
        <v>132</v>
      </c>
      <c r="X382" t="s">
        <v>38</v>
      </c>
      <c r="Y382" t="s">
        <v>152</v>
      </c>
      <c r="Z382" t="s">
        <v>164</v>
      </c>
      <c r="AA382" t="s">
        <v>155</v>
      </c>
      <c r="AB382" t="s">
        <v>1061</v>
      </c>
      <c r="AC382" t="s">
        <v>575</v>
      </c>
      <c r="AD382" t="s">
        <v>452</v>
      </c>
      <c r="AE382" t="s">
        <v>40</v>
      </c>
    </row>
    <row r="383" spans="1:31" x14ac:dyDescent="0.3">
      <c r="A383" t="s">
        <v>2093</v>
      </c>
      <c r="B383" t="s">
        <v>2094</v>
      </c>
      <c r="C383" s="1" t="str">
        <f t="shared" si="53"/>
        <v>21:0541</v>
      </c>
      <c r="D383" s="1" t="str">
        <f t="shared" si="60"/>
        <v>21:0086</v>
      </c>
      <c r="E383" t="s">
        <v>2095</v>
      </c>
      <c r="F383" t="s">
        <v>2096</v>
      </c>
      <c r="H383">
        <v>54.854461299999997</v>
      </c>
      <c r="I383">
        <v>-101.6239977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55</v>
      </c>
      <c r="N383">
        <v>382</v>
      </c>
      <c r="O383" t="s">
        <v>47</v>
      </c>
      <c r="P383" t="s">
        <v>334</v>
      </c>
      <c r="Q383" t="s">
        <v>45</v>
      </c>
      <c r="R383" t="s">
        <v>180</v>
      </c>
      <c r="S383" t="s">
        <v>107</v>
      </c>
      <c r="T383" t="s">
        <v>40</v>
      </c>
      <c r="U383" t="s">
        <v>318</v>
      </c>
      <c r="V383" t="s">
        <v>192</v>
      </c>
      <c r="W383" t="s">
        <v>132</v>
      </c>
      <c r="X383" t="s">
        <v>64</v>
      </c>
      <c r="Y383" t="s">
        <v>152</v>
      </c>
      <c r="Z383" t="s">
        <v>626</v>
      </c>
      <c r="AA383" t="s">
        <v>326</v>
      </c>
      <c r="AB383" t="s">
        <v>63</v>
      </c>
      <c r="AC383" t="s">
        <v>218</v>
      </c>
      <c r="AD383" t="s">
        <v>56</v>
      </c>
      <c r="AE383" t="s">
        <v>40</v>
      </c>
    </row>
    <row r="384" spans="1:31" x14ac:dyDescent="0.3">
      <c r="A384" t="s">
        <v>2097</v>
      </c>
      <c r="B384" t="s">
        <v>2098</v>
      </c>
      <c r="C384" s="1" t="str">
        <f t="shared" si="53"/>
        <v>21:0541</v>
      </c>
      <c r="D384" s="1" t="str">
        <f t="shared" si="60"/>
        <v>21:0086</v>
      </c>
      <c r="E384" t="s">
        <v>2091</v>
      </c>
      <c r="F384" t="s">
        <v>2099</v>
      </c>
      <c r="H384">
        <v>54.845090399999997</v>
      </c>
      <c r="I384">
        <v>-101.65024459999999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90</v>
      </c>
      <c r="N384">
        <v>383</v>
      </c>
      <c r="O384" t="s">
        <v>508</v>
      </c>
      <c r="P384" t="s">
        <v>346</v>
      </c>
      <c r="Q384" t="s">
        <v>45</v>
      </c>
      <c r="R384" t="s">
        <v>82</v>
      </c>
      <c r="S384" t="s">
        <v>92</v>
      </c>
      <c r="T384" t="s">
        <v>132</v>
      </c>
      <c r="U384" t="s">
        <v>776</v>
      </c>
      <c r="V384" t="s">
        <v>42</v>
      </c>
      <c r="W384" t="s">
        <v>40</v>
      </c>
      <c r="X384" t="s">
        <v>93</v>
      </c>
      <c r="Y384" t="s">
        <v>45</v>
      </c>
      <c r="Z384" t="s">
        <v>164</v>
      </c>
      <c r="AA384" t="s">
        <v>508</v>
      </c>
      <c r="AB384" t="s">
        <v>936</v>
      </c>
      <c r="AC384" t="s">
        <v>42</v>
      </c>
      <c r="AD384" t="s">
        <v>492</v>
      </c>
      <c r="AE384" t="s">
        <v>40</v>
      </c>
    </row>
    <row r="385" spans="1:31" x14ac:dyDescent="0.3">
      <c r="A385" t="s">
        <v>2100</v>
      </c>
      <c r="B385" t="s">
        <v>2101</v>
      </c>
      <c r="C385" s="1" t="str">
        <f t="shared" si="53"/>
        <v>21:0541</v>
      </c>
      <c r="D385" s="1" t="str">
        <f t="shared" si="60"/>
        <v>21:0086</v>
      </c>
      <c r="E385" t="s">
        <v>2091</v>
      </c>
      <c r="F385" t="s">
        <v>2102</v>
      </c>
      <c r="H385">
        <v>54.845090399999997</v>
      </c>
      <c r="I385">
        <v>-101.65024459999999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74</v>
      </c>
      <c r="N385">
        <v>384</v>
      </c>
      <c r="O385" t="s">
        <v>170</v>
      </c>
      <c r="P385" t="s">
        <v>139</v>
      </c>
      <c r="Q385" t="s">
        <v>123</v>
      </c>
      <c r="R385" t="s">
        <v>188</v>
      </c>
      <c r="S385" t="s">
        <v>38</v>
      </c>
      <c r="T385" t="s">
        <v>40</v>
      </c>
      <c r="U385" t="s">
        <v>776</v>
      </c>
      <c r="V385" t="s">
        <v>42</v>
      </c>
      <c r="W385" t="s">
        <v>132</v>
      </c>
      <c r="X385" t="s">
        <v>92</v>
      </c>
      <c r="Y385" t="s">
        <v>152</v>
      </c>
      <c r="Z385" t="s">
        <v>164</v>
      </c>
      <c r="AA385" t="s">
        <v>235</v>
      </c>
      <c r="AB385" t="s">
        <v>190</v>
      </c>
      <c r="AC385" t="s">
        <v>410</v>
      </c>
      <c r="AD385" t="s">
        <v>146</v>
      </c>
      <c r="AE385" t="s">
        <v>40</v>
      </c>
    </row>
    <row r="386" spans="1:31" x14ac:dyDescent="0.3">
      <c r="A386" t="s">
        <v>2103</v>
      </c>
      <c r="B386" t="s">
        <v>2104</v>
      </c>
      <c r="C386" s="1" t="str">
        <f t="shared" ref="C386:C449" si="63">HYPERLINK("http://geochem.nrcan.gc.ca/cdogs/content/bdl/bdl210541_e.htm", "21:0541")</f>
        <v>21:0541</v>
      </c>
      <c r="D386" s="1" t="str">
        <f t="shared" si="60"/>
        <v>21:0086</v>
      </c>
      <c r="E386" t="s">
        <v>2105</v>
      </c>
      <c r="F386" t="s">
        <v>2106</v>
      </c>
      <c r="H386">
        <v>54.816068999999999</v>
      </c>
      <c r="I386">
        <v>-101.64702029999999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20</v>
      </c>
      <c r="M386" t="s">
        <v>104</v>
      </c>
      <c r="N386">
        <v>385</v>
      </c>
      <c r="O386" t="s">
        <v>521</v>
      </c>
      <c r="P386" t="s">
        <v>139</v>
      </c>
      <c r="Q386" t="s">
        <v>289</v>
      </c>
      <c r="R386" t="s">
        <v>66</v>
      </c>
      <c r="S386" t="s">
        <v>93</v>
      </c>
      <c r="T386" t="s">
        <v>40</v>
      </c>
      <c r="U386" t="s">
        <v>1634</v>
      </c>
      <c r="V386" t="s">
        <v>64</v>
      </c>
      <c r="W386" t="s">
        <v>43</v>
      </c>
      <c r="X386" t="s">
        <v>58</v>
      </c>
      <c r="Y386" t="s">
        <v>45</v>
      </c>
      <c r="Z386" t="s">
        <v>81</v>
      </c>
      <c r="AA386" t="s">
        <v>235</v>
      </c>
      <c r="AB386" t="s">
        <v>509</v>
      </c>
      <c r="AC386" t="s">
        <v>410</v>
      </c>
      <c r="AD386" t="s">
        <v>1703</v>
      </c>
      <c r="AE386" t="s">
        <v>40</v>
      </c>
    </row>
    <row r="387" spans="1:31" x14ac:dyDescent="0.3">
      <c r="A387" t="s">
        <v>2107</v>
      </c>
      <c r="B387" t="s">
        <v>2108</v>
      </c>
      <c r="C387" s="1" t="str">
        <f t="shared" si="63"/>
        <v>21:0541</v>
      </c>
      <c r="D387" s="1" t="str">
        <f t="shared" si="60"/>
        <v>21:0086</v>
      </c>
      <c r="E387" t="s">
        <v>2109</v>
      </c>
      <c r="F387" t="s">
        <v>2110</v>
      </c>
      <c r="H387">
        <v>54.791246000000001</v>
      </c>
      <c r="I387">
        <v>-101.7021494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20</v>
      </c>
      <c r="M387" t="s">
        <v>119</v>
      </c>
      <c r="N387">
        <v>386</v>
      </c>
      <c r="O387" t="s">
        <v>75</v>
      </c>
      <c r="P387" t="s">
        <v>224</v>
      </c>
      <c r="Q387" t="s">
        <v>123</v>
      </c>
      <c r="R387" t="s">
        <v>60</v>
      </c>
      <c r="S387" t="s">
        <v>123</v>
      </c>
      <c r="T387" t="s">
        <v>40</v>
      </c>
      <c r="U387" t="s">
        <v>207</v>
      </c>
      <c r="V387" t="s">
        <v>1227</v>
      </c>
      <c r="W387" t="s">
        <v>110</v>
      </c>
      <c r="X387" t="s">
        <v>121</v>
      </c>
      <c r="Y387" t="s">
        <v>152</v>
      </c>
      <c r="Z387" t="s">
        <v>92</v>
      </c>
      <c r="AA387" t="s">
        <v>508</v>
      </c>
      <c r="AB387" t="s">
        <v>1367</v>
      </c>
      <c r="AC387" t="s">
        <v>45</v>
      </c>
      <c r="AD387" t="s">
        <v>193</v>
      </c>
      <c r="AE387" t="s">
        <v>40</v>
      </c>
    </row>
    <row r="388" spans="1:31" x14ac:dyDescent="0.3">
      <c r="A388" t="s">
        <v>2111</v>
      </c>
      <c r="B388" t="s">
        <v>2112</v>
      </c>
      <c r="C388" s="1" t="str">
        <f t="shared" si="63"/>
        <v>21:0541</v>
      </c>
      <c r="D388" s="1" t="str">
        <f t="shared" si="60"/>
        <v>21:0086</v>
      </c>
      <c r="E388" t="s">
        <v>2113</v>
      </c>
      <c r="F388" t="s">
        <v>2114</v>
      </c>
      <c r="H388">
        <v>54.767975900000003</v>
      </c>
      <c r="I388">
        <v>-101.7625582</v>
      </c>
      <c r="J388" s="1" t="str">
        <f t="shared" si="61"/>
        <v>NGR lake sediment grab sample</v>
      </c>
      <c r="K388" s="1" t="str">
        <f t="shared" si="62"/>
        <v>&lt;177 micron (NGR)</v>
      </c>
      <c r="L388">
        <v>20</v>
      </c>
      <c r="M388" t="s">
        <v>137</v>
      </c>
      <c r="N388">
        <v>387</v>
      </c>
      <c r="O388" t="s">
        <v>534</v>
      </c>
      <c r="P388" t="s">
        <v>346</v>
      </c>
      <c r="Q388" t="s">
        <v>289</v>
      </c>
      <c r="R388" t="s">
        <v>122</v>
      </c>
      <c r="S388" t="s">
        <v>141</v>
      </c>
      <c r="T388" t="s">
        <v>40</v>
      </c>
      <c r="U388" t="s">
        <v>944</v>
      </c>
      <c r="V388" t="s">
        <v>303</v>
      </c>
      <c r="W388" t="s">
        <v>218</v>
      </c>
      <c r="X388" t="s">
        <v>107</v>
      </c>
      <c r="Y388" t="s">
        <v>152</v>
      </c>
      <c r="Z388" t="s">
        <v>127</v>
      </c>
      <c r="AA388" t="s">
        <v>521</v>
      </c>
      <c r="AB388" t="s">
        <v>1324</v>
      </c>
      <c r="AC388" t="s">
        <v>130</v>
      </c>
      <c r="AD388" t="s">
        <v>36</v>
      </c>
      <c r="AE388" t="s">
        <v>40</v>
      </c>
    </row>
    <row r="389" spans="1:31" x14ac:dyDescent="0.3">
      <c r="A389" t="s">
        <v>2115</v>
      </c>
      <c r="B389" t="s">
        <v>2116</v>
      </c>
      <c r="C389" s="1" t="str">
        <f t="shared" si="63"/>
        <v>21:0541</v>
      </c>
      <c r="D389" s="1" t="str">
        <f t="shared" si="60"/>
        <v>21:0086</v>
      </c>
      <c r="E389" t="s">
        <v>2117</v>
      </c>
      <c r="F389" t="s">
        <v>2118</v>
      </c>
      <c r="H389">
        <v>54.771880199999998</v>
      </c>
      <c r="I389">
        <v>-101.79967910000001</v>
      </c>
      <c r="J389" s="1" t="str">
        <f t="shared" si="61"/>
        <v>NGR lake sediment grab sample</v>
      </c>
      <c r="K389" s="1" t="str">
        <f t="shared" si="62"/>
        <v>&lt;177 micron (NGR)</v>
      </c>
      <c r="L389">
        <v>20</v>
      </c>
      <c r="M389" t="s">
        <v>151</v>
      </c>
      <c r="N389">
        <v>388</v>
      </c>
      <c r="O389" t="s">
        <v>178</v>
      </c>
      <c r="P389" t="s">
        <v>77</v>
      </c>
      <c r="Q389" t="s">
        <v>38</v>
      </c>
      <c r="R389" t="s">
        <v>76</v>
      </c>
      <c r="S389" t="s">
        <v>205</v>
      </c>
      <c r="T389" t="s">
        <v>40</v>
      </c>
      <c r="U389" t="s">
        <v>743</v>
      </c>
      <c r="V389" t="s">
        <v>605</v>
      </c>
      <c r="W389" t="s">
        <v>40</v>
      </c>
      <c r="X389" t="s">
        <v>64</v>
      </c>
      <c r="Y389" t="s">
        <v>152</v>
      </c>
      <c r="Z389" t="s">
        <v>478</v>
      </c>
      <c r="AA389" t="s">
        <v>127</v>
      </c>
      <c r="AB389" t="s">
        <v>84</v>
      </c>
      <c r="AC389" t="s">
        <v>1934</v>
      </c>
      <c r="AD389" t="s">
        <v>2119</v>
      </c>
      <c r="AE389" t="s">
        <v>40</v>
      </c>
    </row>
    <row r="390" spans="1:31" x14ac:dyDescent="0.3">
      <c r="A390" t="s">
        <v>2120</v>
      </c>
      <c r="B390" t="s">
        <v>2121</v>
      </c>
      <c r="C390" s="1" t="str">
        <f t="shared" si="63"/>
        <v>21:0541</v>
      </c>
      <c r="D390" s="1" t="str">
        <f t="shared" si="60"/>
        <v>21:0086</v>
      </c>
      <c r="E390" t="s">
        <v>2122</v>
      </c>
      <c r="F390" t="s">
        <v>2123</v>
      </c>
      <c r="H390">
        <v>54.720365700000002</v>
      </c>
      <c r="I390">
        <v>-101.8007705</v>
      </c>
      <c r="J390" s="1" t="str">
        <f t="shared" si="61"/>
        <v>NGR lake sediment grab sample</v>
      </c>
      <c r="K390" s="1" t="str">
        <f t="shared" si="62"/>
        <v>&lt;177 micron (NGR)</v>
      </c>
      <c r="L390">
        <v>20</v>
      </c>
      <c r="M390" t="s">
        <v>162</v>
      </c>
      <c r="N390">
        <v>389</v>
      </c>
      <c r="O390" t="s">
        <v>131</v>
      </c>
      <c r="P390" t="s">
        <v>182</v>
      </c>
      <c r="Q390" t="s">
        <v>178</v>
      </c>
      <c r="R390" t="s">
        <v>82</v>
      </c>
      <c r="S390" t="s">
        <v>38</v>
      </c>
      <c r="T390" t="s">
        <v>40</v>
      </c>
      <c r="U390" t="s">
        <v>292</v>
      </c>
      <c r="V390" t="s">
        <v>64</v>
      </c>
      <c r="W390" t="s">
        <v>43</v>
      </c>
      <c r="X390" t="s">
        <v>179</v>
      </c>
      <c r="Y390" t="s">
        <v>45</v>
      </c>
      <c r="Z390" t="s">
        <v>386</v>
      </c>
      <c r="AA390" t="s">
        <v>166</v>
      </c>
      <c r="AB390" t="s">
        <v>2124</v>
      </c>
      <c r="AC390" t="s">
        <v>79</v>
      </c>
      <c r="AD390" t="s">
        <v>114</v>
      </c>
      <c r="AE390" t="s">
        <v>109</v>
      </c>
    </row>
    <row r="391" spans="1:31" x14ac:dyDescent="0.3">
      <c r="A391" t="s">
        <v>2125</v>
      </c>
      <c r="B391" t="s">
        <v>2126</v>
      </c>
      <c r="C391" s="1" t="str">
        <f t="shared" si="63"/>
        <v>21:0541</v>
      </c>
      <c r="D391" s="1" t="str">
        <f t="shared" si="60"/>
        <v>21:0086</v>
      </c>
      <c r="E391" t="s">
        <v>2127</v>
      </c>
      <c r="F391" t="s">
        <v>2128</v>
      </c>
      <c r="H391">
        <v>54.7041501</v>
      </c>
      <c r="I391">
        <v>-101.791658</v>
      </c>
      <c r="J391" s="1" t="str">
        <f t="shared" si="61"/>
        <v>NGR lake sediment grab sample</v>
      </c>
      <c r="K391" s="1" t="str">
        <f t="shared" si="62"/>
        <v>&lt;177 micron (NGR)</v>
      </c>
      <c r="L391">
        <v>20</v>
      </c>
      <c r="M391" t="s">
        <v>177</v>
      </c>
      <c r="N391">
        <v>390</v>
      </c>
      <c r="O391" t="s">
        <v>163</v>
      </c>
      <c r="P391" t="s">
        <v>437</v>
      </c>
      <c r="Q391" t="s">
        <v>44</v>
      </c>
      <c r="R391" t="s">
        <v>379</v>
      </c>
      <c r="S391" t="s">
        <v>304</v>
      </c>
      <c r="T391" t="s">
        <v>40</v>
      </c>
      <c r="U391" t="s">
        <v>1462</v>
      </c>
      <c r="V391" t="s">
        <v>79</v>
      </c>
      <c r="W391" t="s">
        <v>43</v>
      </c>
      <c r="X391" t="s">
        <v>44</v>
      </c>
      <c r="Y391" t="s">
        <v>121</v>
      </c>
      <c r="Z391" t="s">
        <v>81</v>
      </c>
      <c r="AA391" t="s">
        <v>1029</v>
      </c>
      <c r="AB391" t="s">
        <v>885</v>
      </c>
      <c r="AC391" t="s">
        <v>157</v>
      </c>
      <c r="AD391" t="s">
        <v>85</v>
      </c>
      <c r="AE391" t="s">
        <v>40</v>
      </c>
    </row>
    <row r="392" spans="1:31" x14ac:dyDescent="0.3">
      <c r="A392" t="s">
        <v>2129</v>
      </c>
      <c r="B392" t="s">
        <v>2130</v>
      </c>
      <c r="C392" s="1" t="str">
        <f t="shared" si="63"/>
        <v>21:0541</v>
      </c>
      <c r="D392" s="1" t="str">
        <f t="shared" si="60"/>
        <v>21:0086</v>
      </c>
      <c r="E392" t="s">
        <v>2131</v>
      </c>
      <c r="F392" t="s">
        <v>2132</v>
      </c>
      <c r="H392">
        <v>54.694753800000001</v>
      </c>
      <c r="I392">
        <v>-101.74687249999999</v>
      </c>
      <c r="J392" s="1" t="str">
        <f t="shared" si="61"/>
        <v>NGR lake sediment grab sample</v>
      </c>
      <c r="K392" s="1" t="str">
        <f t="shared" si="62"/>
        <v>&lt;177 micron (NGR)</v>
      </c>
      <c r="L392">
        <v>20</v>
      </c>
      <c r="M392" t="s">
        <v>187</v>
      </c>
      <c r="N392">
        <v>391</v>
      </c>
      <c r="O392" t="s">
        <v>163</v>
      </c>
      <c r="P392" t="s">
        <v>864</v>
      </c>
      <c r="Q392" t="s">
        <v>38</v>
      </c>
      <c r="R392" t="s">
        <v>37</v>
      </c>
      <c r="S392" t="s">
        <v>60</v>
      </c>
      <c r="T392" t="s">
        <v>40</v>
      </c>
      <c r="U392" t="s">
        <v>1514</v>
      </c>
      <c r="V392" t="s">
        <v>113</v>
      </c>
      <c r="W392" t="s">
        <v>110</v>
      </c>
      <c r="X392" t="s">
        <v>58</v>
      </c>
      <c r="Y392" t="s">
        <v>152</v>
      </c>
      <c r="Z392" t="s">
        <v>1654</v>
      </c>
      <c r="AA392" t="s">
        <v>235</v>
      </c>
      <c r="AB392" t="s">
        <v>326</v>
      </c>
      <c r="AC392" t="s">
        <v>49</v>
      </c>
      <c r="AD392" t="s">
        <v>425</v>
      </c>
      <c r="AE392" t="s">
        <v>40</v>
      </c>
    </row>
    <row r="393" spans="1:31" x14ac:dyDescent="0.3">
      <c r="A393" t="s">
        <v>2133</v>
      </c>
      <c r="B393" t="s">
        <v>2134</v>
      </c>
      <c r="C393" s="1" t="str">
        <f t="shared" si="63"/>
        <v>21:0541</v>
      </c>
      <c r="D393" s="1" t="str">
        <f t="shared" si="60"/>
        <v>21:0086</v>
      </c>
      <c r="E393" t="s">
        <v>2135</v>
      </c>
      <c r="F393" t="s">
        <v>2136</v>
      </c>
      <c r="H393">
        <v>54.696474100000003</v>
      </c>
      <c r="I393">
        <v>-101.7132156</v>
      </c>
      <c r="J393" s="1" t="str">
        <f t="shared" si="61"/>
        <v>NGR lake sediment grab sample</v>
      </c>
      <c r="K393" s="1" t="str">
        <f t="shared" si="62"/>
        <v>&lt;177 micron (NGR)</v>
      </c>
      <c r="L393">
        <v>20</v>
      </c>
      <c r="M393" t="s">
        <v>200</v>
      </c>
      <c r="N393">
        <v>392</v>
      </c>
      <c r="O393" t="s">
        <v>2137</v>
      </c>
      <c r="P393" t="s">
        <v>352</v>
      </c>
      <c r="Q393" t="s">
        <v>127</v>
      </c>
      <c r="R393" t="s">
        <v>66</v>
      </c>
      <c r="S393" t="s">
        <v>180</v>
      </c>
      <c r="T393" t="s">
        <v>40</v>
      </c>
      <c r="U393" t="s">
        <v>2138</v>
      </c>
      <c r="V393" t="s">
        <v>49</v>
      </c>
      <c r="W393" t="s">
        <v>591</v>
      </c>
      <c r="X393" t="s">
        <v>166</v>
      </c>
      <c r="Y393" t="s">
        <v>45</v>
      </c>
      <c r="Z393" t="s">
        <v>182</v>
      </c>
      <c r="AA393" t="s">
        <v>81</v>
      </c>
      <c r="AB393" t="s">
        <v>1405</v>
      </c>
      <c r="AC393" t="s">
        <v>113</v>
      </c>
      <c r="AD393" t="s">
        <v>576</v>
      </c>
      <c r="AE393" t="s">
        <v>591</v>
      </c>
    </row>
    <row r="394" spans="1:31" x14ac:dyDescent="0.3">
      <c r="A394" t="s">
        <v>2139</v>
      </c>
      <c r="B394" t="s">
        <v>2140</v>
      </c>
      <c r="C394" s="1" t="str">
        <f t="shared" si="63"/>
        <v>21:0541</v>
      </c>
      <c r="D394" s="1" t="str">
        <f t="shared" si="60"/>
        <v>21:0086</v>
      </c>
      <c r="E394" t="s">
        <v>2141</v>
      </c>
      <c r="F394" t="s">
        <v>2142</v>
      </c>
      <c r="H394">
        <v>54.695766300000003</v>
      </c>
      <c r="I394">
        <v>-101.63117389999999</v>
      </c>
      <c r="J394" s="1" t="str">
        <f t="shared" si="61"/>
        <v>NGR lake sediment grab sample</v>
      </c>
      <c r="K394" s="1" t="str">
        <f t="shared" si="62"/>
        <v>&lt;177 micron (NGR)</v>
      </c>
      <c r="L394">
        <v>20</v>
      </c>
      <c r="M394" t="s">
        <v>212</v>
      </c>
      <c r="N394">
        <v>393</v>
      </c>
      <c r="O394" t="s">
        <v>521</v>
      </c>
      <c r="P394" t="s">
        <v>165</v>
      </c>
      <c r="Q394" t="s">
        <v>271</v>
      </c>
      <c r="R394" t="s">
        <v>82</v>
      </c>
      <c r="S394" t="s">
        <v>93</v>
      </c>
      <c r="T394" t="s">
        <v>40</v>
      </c>
      <c r="U394" t="s">
        <v>1514</v>
      </c>
      <c r="V394" t="s">
        <v>126</v>
      </c>
      <c r="W394" t="s">
        <v>40</v>
      </c>
      <c r="X394" t="s">
        <v>58</v>
      </c>
      <c r="Y394" t="s">
        <v>152</v>
      </c>
      <c r="Z394" t="s">
        <v>81</v>
      </c>
      <c r="AA394" t="s">
        <v>82</v>
      </c>
      <c r="AB394" t="s">
        <v>409</v>
      </c>
      <c r="AC394" t="s">
        <v>62</v>
      </c>
      <c r="AD394" t="s">
        <v>85</v>
      </c>
      <c r="AE394" t="s">
        <v>40</v>
      </c>
    </row>
    <row r="395" spans="1:31" x14ac:dyDescent="0.3">
      <c r="A395" t="s">
        <v>2143</v>
      </c>
      <c r="B395" t="s">
        <v>2144</v>
      </c>
      <c r="C395" s="1" t="str">
        <f t="shared" si="63"/>
        <v>21:0541</v>
      </c>
      <c r="D395" s="1" t="str">
        <f t="shared" si="60"/>
        <v>21:0086</v>
      </c>
      <c r="E395" t="s">
        <v>2145</v>
      </c>
      <c r="F395" t="s">
        <v>2146</v>
      </c>
      <c r="H395">
        <v>54.6935231</v>
      </c>
      <c r="I395">
        <v>-101.5951319</v>
      </c>
      <c r="J395" s="1" t="str">
        <f t="shared" si="61"/>
        <v>NGR lake sediment grab sample</v>
      </c>
      <c r="K395" s="1" t="str">
        <f t="shared" si="62"/>
        <v>&lt;177 micron (NGR)</v>
      </c>
      <c r="L395">
        <v>20</v>
      </c>
      <c r="M395" t="s">
        <v>223</v>
      </c>
      <c r="N395">
        <v>394</v>
      </c>
      <c r="O395" t="s">
        <v>336</v>
      </c>
      <c r="P395" t="s">
        <v>37</v>
      </c>
      <c r="Q395" t="s">
        <v>121</v>
      </c>
      <c r="R395" t="s">
        <v>291</v>
      </c>
      <c r="S395" t="s">
        <v>179</v>
      </c>
      <c r="T395" t="s">
        <v>40</v>
      </c>
      <c r="U395" t="s">
        <v>492</v>
      </c>
      <c r="V395" t="s">
        <v>303</v>
      </c>
      <c r="W395" t="s">
        <v>132</v>
      </c>
      <c r="X395" t="s">
        <v>64</v>
      </c>
      <c r="Y395" t="s">
        <v>152</v>
      </c>
      <c r="Z395" t="s">
        <v>77</v>
      </c>
      <c r="AA395" t="s">
        <v>235</v>
      </c>
      <c r="AB395" t="s">
        <v>2147</v>
      </c>
      <c r="AC395" t="s">
        <v>653</v>
      </c>
      <c r="AD395" t="s">
        <v>56</v>
      </c>
      <c r="AE395" t="s">
        <v>40</v>
      </c>
    </row>
    <row r="396" spans="1:31" x14ac:dyDescent="0.3">
      <c r="A396" t="s">
        <v>2148</v>
      </c>
      <c r="B396" t="s">
        <v>2149</v>
      </c>
      <c r="C396" s="1" t="str">
        <f t="shared" si="63"/>
        <v>21:0541</v>
      </c>
      <c r="D396" s="1" t="str">
        <f t="shared" si="60"/>
        <v>21:0086</v>
      </c>
      <c r="E396" t="s">
        <v>2150</v>
      </c>
      <c r="F396" t="s">
        <v>2151</v>
      </c>
      <c r="H396">
        <v>54.661611700000002</v>
      </c>
      <c r="I396">
        <v>-101.6270742</v>
      </c>
      <c r="J396" s="1" t="str">
        <f t="shared" si="61"/>
        <v>NGR lake sediment grab sample</v>
      </c>
      <c r="K396" s="1" t="str">
        <f t="shared" si="62"/>
        <v>&lt;177 micron (NGR)</v>
      </c>
      <c r="L396">
        <v>20</v>
      </c>
      <c r="M396" t="s">
        <v>234</v>
      </c>
      <c r="N396">
        <v>395</v>
      </c>
      <c r="O396" t="s">
        <v>142</v>
      </c>
      <c r="P396" t="s">
        <v>714</v>
      </c>
      <c r="Q396" t="s">
        <v>58</v>
      </c>
      <c r="R396" t="s">
        <v>626</v>
      </c>
      <c r="S396" t="s">
        <v>179</v>
      </c>
      <c r="T396" t="s">
        <v>40</v>
      </c>
      <c r="U396" t="s">
        <v>323</v>
      </c>
      <c r="V396" t="s">
        <v>303</v>
      </c>
      <c r="W396" t="s">
        <v>132</v>
      </c>
      <c r="X396" t="s">
        <v>98</v>
      </c>
      <c r="Y396" t="s">
        <v>45</v>
      </c>
      <c r="Z396" t="s">
        <v>140</v>
      </c>
      <c r="AA396" t="s">
        <v>508</v>
      </c>
      <c r="AB396" t="s">
        <v>2152</v>
      </c>
      <c r="AC396" t="s">
        <v>45</v>
      </c>
      <c r="AD396" t="s">
        <v>452</v>
      </c>
      <c r="AE396" t="s">
        <v>40</v>
      </c>
    </row>
    <row r="397" spans="1:31" x14ac:dyDescent="0.3">
      <c r="A397" t="s">
        <v>2153</v>
      </c>
      <c r="B397" t="s">
        <v>2154</v>
      </c>
      <c r="C397" s="1" t="str">
        <f t="shared" si="63"/>
        <v>21:0541</v>
      </c>
      <c r="D397" s="1" t="str">
        <f>HYPERLINK("http://geochem.nrcan.gc.ca/cdogs/content/svy/svy_e.htm", "")</f>
        <v/>
      </c>
      <c r="G397" s="1" t="str">
        <f>HYPERLINK("http://geochem.nrcan.gc.ca/cdogs/content/cr_/cr_00056_e.htm", "56")</f>
        <v>56</v>
      </c>
      <c r="J397" t="s">
        <v>277</v>
      </c>
      <c r="K397" t="s">
        <v>278</v>
      </c>
      <c r="L397">
        <v>20</v>
      </c>
      <c r="M397" t="s">
        <v>279</v>
      </c>
      <c r="N397">
        <v>396</v>
      </c>
      <c r="O397" t="s">
        <v>339</v>
      </c>
      <c r="P397" t="s">
        <v>244</v>
      </c>
      <c r="Q397" t="s">
        <v>205</v>
      </c>
      <c r="R397" t="s">
        <v>76</v>
      </c>
      <c r="S397" t="s">
        <v>60</v>
      </c>
      <c r="T397" t="s">
        <v>40</v>
      </c>
      <c r="U397" t="s">
        <v>1143</v>
      </c>
      <c r="V397" t="s">
        <v>68</v>
      </c>
      <c r="W397" t="s">
        <v>110</v>
      </c>
      <c r="X397" t="s">
        <v>334</v>
      </c>
      <c r="Y397" t="s">
        <v>189</v>
      </c>
      <c r="Z397" t="s">
        <v>81</v>
      </c>
      <c r="AA397" t="s">
        <v>339</v>
      </c>
      <c r="AB397" t="s">
        <v>1355</v>
      </c>
      <c r="AC397" t="s">
        <v>2155</v>
      </c>
      <c r="AD397" t="s">
        <v>1703</v>
      </c>
      <c r="AE397" t="s">
        <v>110</v>
      </c>
    </row>
    <row r="398" spans="1:31" x14ac:dyDescent="0.3">
      <c r="A398" t="s">
        <v>2156</v>
      </c>
      <c r="B398" t="s">
        <v>2157</v>
      </c>
      <c r="C398" s="1" t="str">
        <f t="shared" si="63"/>
        <v>21:0541</v>
      </c>
      <c r="D398" s="1" t="str">
        <f t="shared" ref="D398:D409" si="64">HYPERLINK("http://geochem.nrcan.gc.ca/cdogs/content/svy/svy210086_e.htm", "21:0086")</f>
        <v>21:0086</v>
      </c>
      <c r="E398" t="s">
        <v>2158</v>
      </c>
      <c r="F398" t="s">
        <v>2159</v>
      </c>
      <c r="H398">
        <v>54.6609081</v>
      </c>
      <c r="I398">
        <v>-101.59173370000001</v>
      </c>
      <c r="J398" s="1" t="str">
        <f t="shared" ref="J398:J409" si="65">HYPERLINK("http://geochem.nrcan.gc.ca/cdogs/content/kwd/kwd020027_e.htm", "NGR lake sediment grab sample")</f>
        <v>NGR lake sediment grab sample</v>
      </c>
      <c r="K398" s="1" t="str">
        <f t="shared" ref="K398:K409" si="66">HYPERLINK("http://geochem.nrcan.gc.ca/cdogs/content/kwd/kwd080006_e.htm", "&lt;177 micron (NGR)")</f>
        <v>&lt;177 micron (NGR)</v>
      </c>
      <c r="L398">
        <v>20</v>
      </c>
      <c r="M398" t="s">
        <v>243</v>
      </c>
      <c r="N398">
        <v>397</v>
      </c>
      <c r="O398" t="s">
        <v>336</v>
      </c>
      <c r="P398" t="s">
        <v>66</v>
      </c>
      <c r="Q398" t="s">
        <v>58</v>
      </c>
      <c r="R398" t="s">
        <v>626</v>
      </c>
      <c r="S398" t="s">
        <v>166</v>
      </c>
      <c r="T398" t="s">
        <v>110</v>
      </c>
      <c r="U398" t="s">
        <v>366</v>
      </c>
      <c r="V398" t="s">
        <v>168</v>
      </c>
      <c r="W398" t="s">
        <v>110</v>
      </c>
      <c r="X398" t="s">
        <v>123</v>
      </c>
      <c r="Y398" t="s">
        <v>45</v>
      </c>
      <c r="Z398" t="s">
        <v>164</v>
      </c>
      <c r="AA398" t="s">
        <v>508</v>
      </c>
      <c r="AB398" t="s">
        <v>804</v>
      </c>
      <c r="AC398" t="s">
        <v>742</v>
      </c>
      <c r="AD398" t="s">
        <v>181</v>
      </c>
      <c r="AE398" t="s">
        <v>40</v>
      </c>
    </row>
    <row r="399" spans="1:31" x14ac:dyDescent="0.3">
      <c r="A399" t="s">
        <v>2160</v>
      </c>
      <c r="B399" t="s">
        <v>2161</v>
      </c>
      <c r="C399" s="1" t="str">
        <f t="shared" si="63"/>
        <v>21:0541</v>
      </c>
      <c r="D399" s="1" t="str">
        <f t="shared" si="64"/>
        <v>21:0086</v>
      </c>
      <c r="E399" t="s">
        <v>2162</v>
      </c>
      <c r="F399" t="s">
        <v>2163</v>
      </c>
      <c r="H399">
        <v>54.628335800000002</v>
      </c>
      <c r="I399">
        <v>-101.5934733</v>
      </c>
      <c r="J399" s="1" t="str">
        <f t="shared" si="65"/>
        <v>NGR lake sediment grab sample</v>
      </c>
      <c r="K399" s="1" t="str">
        <f t="shared" si="66"/>
        <v>&lt;177 micron (NGR)</v>
      </c>
      <c r="L399">
        <v>20</v>
      </c>
      <c r="M399" t="s">
        <v>251</v>
      </c>
      <c r="N399">
        <v>398</v>
      </c>
      <c r="O399" t="s">
        <v>336</v>
      </c>
      <c r="P399" t="s">
        <v>127</v>
      </c>
      <c r="Q399" t="s">
        <v>123</v>
      </c>
      <c r="R399" t="s">
        <v>39</v>
      </c>
      <c r="S399" t="s">
        <v>107</v>
      </c>
      <c r="T399" t="s">
        <v>40</v>
      </c>
      <c r="U399" t="s">
        <v>1148</v>
      </c>
      <c r="V399" t="s">
        <v>1132</v>
      </c>
      <c r="W399" t="s">
        <v>110</v>
      </c>
      <c r="X399" t="s">
        <v>64</v>
      </c>
      <c r="Y399" t="s">
        <v>45</v>
      </c>
      <c r="Z399" t="s">
        <v>140</v>
      </c>
      <c r="AA399" t="s">
        <v>235</v>
      </c>
      <c r="AB399" t="s">
        <v>213</v>
      </c>
      <c r="AC399" t="s">
        <v>48</v>
      </c>
      <c r="AD399" t="s">
        <v>292</v>
      </c>
      <c r="AE399" t="s">
        <v>40</v>
      </c>
    </row>
    <row r="400" spans="1:31" x14ac:dyDescent="0.3">
      <c r="A400" t="s">
        <v>2164</v>
      </c>
      <c r="B400" t="s">
        <v>2165</v>
      </c>
      <c r="C400" s="1" t="str">
        <f t="shared" si="63"/>
        <v>21:0541</v>
      </c>
      <c r="D400" s="1" t="str">
        <f t="shared" si="64"/>
        <v>21:0086</v>
      </c>
      <c r="E400" t="s">
        <v>2166</v>
      </c>
      <c r="F400" t="s">
        <v>2167</v>
      </c>
      <c r="H400">
        <v>54.637203499999998</v>
      </c>
      <c r="I400">
        <v>-101.5317514</v>
      </c>
      <c r="J400" s="1" t="str">
        <f t="shared" si="65"/>
        <v>NGR lake sediment grab sample</v>
      </c>
      <c r="K400" s="1" t="str">
        <f t="shared" si="66"/>
        <v>&lt;177 micron (NGR)</v>
      </c>
      <c r="L400">
        <v>20</v>
      </c>
      <c r="M400" t="s">
        <v>258</v>
      </c>
      <c r="N400">
        <v>399</v>
      </c>
      <c r="O400" t="s">
        <v>178</v>
      </c>
      <c r="P400" t="s">
        <v>188</v>
      </c>
      <c r="Q400" t="s">
        <v>179</v>
      </c>
      <c r="R400" t="s">
        <v>39</v>
      </c>
      <c r="S400" t="s">
        <v>44</v>
      </c>
      <c r="T400" t="s">
        <v>40</v>
      </c>
      <c r="U400" t="s">
        <v>829</v>
      </c>
      <c r="V400" t="s">
        <v>168</v>
      </c>
      <c r="W400" t="s">
        <v>132</v>
      </c>
      <c r="X400" t="s">
        <v>597</v>
      </c>
      <c r="Y400" t="s">
        <v>45</v>
      </c>
      <c r="Z400" t="s">
        <v>164</v>
      </c>
      <c r="AA400" t="s">
        <v>235</v>
      </c>
      <c r="AB400" t="s">
        <v>106</v>
      </c>
      <c r="AC400" t="s">
        <v>373</v>
      </c>
      <c r="AD400" t="s">
        <v>302</v>
      </c>
      <c r="AE400" t="s">
        <v>40</v>
      </c>
    </row>
    <row r="401" spans="1:31" x14ac:dyDescent="0.3">
      <c r="A401" t="s">
        <v>2168</v>
      </c>
      <c r="B401" t="s">
        <v>2169</v>
      </c>
      <c r="C401" s="1" t="str">
        <f t="shared" si="63"/>
        <v>21:0541</v>
      </c>
      <c r="D401" s="1" t="str">
        <f t="shared" si="64"/>
        <v>21:0086</v>
      </c>
      <c r="E401" t="s">
        <v>2170</v>
      </c>
      <c r="F401" t="s">
        <v>2171</v>
      </c>
      <c r="H401">
        <v>54.634044400000001</v>
      </c>
      <c r="I401">
        <v>-101.4466966</v>
      </c>
      <c r="J401" s="1" t="str">
        <f t="shared" si="65"/>
        <v>NGR lake sediment grab sample</v>
      </c>
      <c r="K401" s="1" t="str">
        <f t="shared" si="66"/>
        <v>&lt;177 micron (NGR)</v>
      </c>
      <c r="L401">
        <v>20</v>
      </c>
      <c r="M401" t="s">
        <v>269</v>
      </c>
      <c r="N401">
        <v>400</v>
      </c>
      <c r="O401" t="s">
        <v>352</v>
      </c>
      <c r="P401" t="s">
        <v>82</v>
      </c>
      <c r="Q401" t="s">
        <v>152</v>
      </c>
      <c r="R401" t="s">
        <v>179</v>
      </c>
      <c r="S401" t="s">
        <v>58</v>
      </c>
      <c r="T401" t="s">
        <v>40</v>
      </c>
      <c r="U401" t="s">
        <v>1245</v>
      </c>
      <c r="V401" t="s">
        <v>1995</v>
      </c>
      <c r="W401" t="s">
        <v>132</v>
      </c>
      <c r="X401" t="s">
        <v>309</v>
      </c>
      <c r="Y401" t="s">
        <v>45</v>
      </c>
      <c r="Z401" t="s">
        <v>205</v>
      </c>
      <c r="AA401" t="s">
        <v>140</v>
      </c>
      <c r="AB401" t="s">
        <v>387</v>
      </c>
      <c r="AC401" t="s">
        <v>303</v>
      </c>
      <c r="AD401" t="s">
        <v>124</v>
      </c>
      <c r="AE401" t="s">
        <v>40</v>
      </c>
    </row>
    <row r="402" spans="1:31" x14ac:dyDescent="0.3">
      <c r="A402" t="s">
        <v>2172</v>
      </c>
      <c r="B402" t="s">
        <v>2173</v>
      </c>
      <c r="C402" s="1" t="str">
        <f t="shared" si="63"/>
        <v>21:0541</v>
      </c>
      <c r="D402" s="1" t="str">
        <f t="shared" si="64"/>
        <v>21:0086</v>
      </c>
      <c r="E402" t="s">
        <v>2174</v>
      </c>
      <c r="F402" t="s">
        <v>2175</v>
      </c>
      <c r="H402">
        <v>54.608647699999999</v>
      </c>
      <c r="I402">
        <v>-101.4140599</v>
      </c>
      <c r="J402" s="1" t="str">
        <f t="shared" si="65"/>
        <v>NGR lake sediment grab sample</v>
      </c>
      <c r="K402" s="1" t="str">
        <f t="shared" si="66"/>
        <v>&lt;177 micron (NGR)</v>
      </c>
      <c r="L402">
        <v>21</v>
      </c>
      <c r="M402" t="s">
        <v>35</v>
      </c>
      <c r="N402">
        <v>401</v>
      </c>
      <c r="O402" t="s">
        <v>235</v>
      </c>
      <c r="P402" t="s">
        <v>291</v>
      </c>
      <c r="Q402" t="s">
        <v>141</v>
      </c>
      <c r="R402" t="s">
        <v>82</v>
      </c>
      <c r="S402" t="s">
        <v>92</v>
      </c>
      <c r="T402" t="s">
        <v>40</v>
      </c>
      <c r="U402" t="s">
        <v>854</v>
      </c>
      <c r="V402" t="s">
        <v>410</v>
      </c>
      <c r="W402" t="s">
        <v>40</v>
      </c>
      <c r="X402" t="s">
        <v>123</v>
      </c>
      <c r="Y402" t="s">
        <v>152</v>
      </c>
      <c r="Z402" t="s">
        <v>164</v>
      </c>
      <c r="AA402" t="s">
        <v>291</v>
      </c>
      <c r="AB402" t="s">
        <v>2176</v>
      </c>
      <c r="AC402" t="s">
        <v>95</v>
      </c>
      <c r="AD402" t="s">
        <v>172</v>
      </c>
      <c r="AE402" t="s">
        <v>40</v>
      </c>
    </row>
    <row r="403" spans="1:31" x14ac:dyDescent="0.3">
      <c r="A403" t="s">
        <v>2177</v>
      </c>
      <c r="B403" t="s">
        <v>2178</v>
      </c>
      <c r="C403" s="1" t="str">
        <f t="shared" si="63"/>
        <v>21:0541</v>
      </c>
      <c r="D403" s="1" t="str">
        <f t="shared" si="64"/>
        <v>21:0086</v>
      </c>
      <c r="E403" t="s">
        <v>2174</v>
      </c>
      <c r="F403" t="s">
        <v>2179</v>
      </c>
      <c r="H403">
        <v>54.608647699999999</v>
      </c>
      <c r="I403">
        <v>-101.4140599</v>
      </c>
      <c r="J403" s="1" t="str">
        <f t="shared" si="65"/>
        <v>NGR lake sediment grab sample</v>
      </c>
      <c r="K403" s="1" t="str">
        <f t="shared" si="66"/>
        <v>&lt;177 micron (NGR)</v>
      </c>
      <c r="L403">
        <v>21</v>
      </c>
      <c r="M403" t="s">
        <v>74</v>
      </c>
      <c r="N403">
        <v>402</v>
      </c>
      <c r="O403" t="s">
        <v>270</v>
      </c>
      <c r="P403" t="s">
        <v>326</v>
      </c>
      <c r="Q403" t="s">
        <v>189</v>
      </c>
      <c r="R403" t="s">
        <v>190</v>
      </c>
      <c r="S403" t="s">
        <v>38</v>
      </c>
      <c r="T403" t="s">
        <v>40</v>
      </c>
      <c r="U403" t="s">
        <v>854</v>
      </c>
      <c r="V403" t="s">
        <v>410</v>
      </c>
      <c r="W403" t="s">
        <v>40</v>
      </c>
      <c r="X403" t="s">
        <v>121</v>
      </c>
      <c r="Y403" t="s">
        <v>45</v>
      </c>
      <c r="Z403" t="s">
        <v>164</v>
      </c>
      <c r="AA403" t="s">
        <v>334</v>
      </c>
      <c r="AB403" t="s">
        <v>2180</v>
      </c>
      <c r="AC403" t="s">
        <v>42</v>
      </c>
      <c r="AD403" t="s">
        <v>114</v>
      </c>
      <c r="AE403" t="s">
        <v>40</v>
      </c>
    </row>
    <row r="404" spans="1:31" x14ac:dyDescent="0.3">
      <c r="A404" t="s">
        <v>2181</v>
      </c>
      <c r="B404" t="s">
        <v>2182</v>
      </c>
      <c r="C404" s="1" t="str">
        <f t="shared" si="63"/>
        <v>21:0541</v>
      </c>
      <c r="D404" s="1" t="str">
        <f t="shared" si="64"/>
        <v>21:0086</v>
      </c>
      <c r="E404" t="s">
        <v>2174</v>
      </c>
      <c r="F404" t="s">
        <v>2183</v>
      </c>
      <c r="H404">
        <v>54.608647699999999</v>
      </c>
      <c r="I404">
        <v>-101.4140599</v>
      </c>
      <c r="J404" s="1" t="str">
        <f t="shared" si="65"/>
        <v>NGR lake sediment grab sample</v>
      </c>
      <c r="K404" s="1" t="str">
        <f t="shared" si="66"/>
        <v>&lt;177 micron (NGR)</v>
      </c>
      <c r="L404">
        <v>21</v>
      </c>
      <c r="M404" t="s">
        <v>90</v>
      </c>
      <c r="N404">
        <v>403</v>
      </c>
      <c r="O404" t="s">
        <v>423</v>
      </c>
      <c r="P404" t="s">
        <v>225</v>
      </c>
      <c r="Q404" t="s">
        <v>189</v>
      </c>
      <c r="R404" t="s">
        <v>753</v>
      </c>
      <c r="S404" t="s">
        <v>38</v>
      </c>
      <c r="T404" t="s">
        <v>40</v>
      </c>
      <c r="U404" t="s">
        <v>604</v>
      </c>
      <c r="V404" t="s">
        <v>575</v>
      </c>
      <c r="W404" t="s">
        <v>40</v>
      </c>
      <c r="X404" t="s">
        <v>121</v>
      </c>
      <c r="Y404" t="s">
        <v>45</v>
      </c>
      <c r="Z404" t="s">
        <v>164</v>
      </c>
      <c r="AA404" t="s">
        <v>334</v>
      </c>
      <c r="AB404" t="s">
        <v>2184</v>
      </c>
      <c r="AC404" t="s">
        <v>228</v>
      </c>
      <c r="AD404" t="s">
        <v>50</v>
      </c>
      <c r="AE404" t="s">
        <v>40</v>
      </c>
    </row>
    <row r="405" spans="1:31" x14ac:dyDescent="0.3">
      <c r="A405" t="s">
        <v>2185</v>
      </c>
      <c r="B405" t="s">
        <v>2186</v>
      </c>
      <c r="C405" s="1" t="str">
        <f t="shared" si="63"/>
        <v>21:0541</v>
      </c>
      <c r="D405" s="1" t="str">
        <f t="shared" si="64"/>
        <v>21:0086</v>
      </c>
      <c r="E405" t="s">
        <v>2187</v>
      </c>
      <c r="F405" t="s">
        <v>2188</v>
      </c>
      <c r="H405">
        <v>54.600713800000001</v>
      </c>
      <c r="I405">
        <v>-101.3452777</v>
      </c>
      <c r="J405" s="1" t="str">
        <f t="shared" si="65"/>
        <v>NGR lake sediment grab sample</v>
      </c>
      <c r="K405" s="1" t="str">
        <f t="shared" si="66"/>
        <v>&lt;177 micron (NGR)</v>
      </c>
      <c r="L405">
        <v>21</v>
      </c>
      <c r="M405" t="s">
        <v>55</v>
      </c>
      <c r="N405">
        <v>404</v>
      </c>
      <c r="O405" t="s">
        <v>1382</v>
      </c>
      <c r="P405" t="s">
        <v>753</v>
      </c>
      <c r="Q405" t="s">
        <v>58</v>
      </c>
      <c r="R405" t="s">
        <v>213</v>
      </c>
      <c r="S405" t="s">
        <v>60</v>
      </c>
      <c r="T405" t="s">
        <v>40</v>
      </c>
      <c r="U405" t="s">
        <v>146</v>
      </c>
      <c r="V405" t="s">
        <v>79</v>
      </c>
      <c r="W405" t="s">
        <v>40</v>
      </c>
      <c r="X405" t="s">
        <v>168</v>
      </c>
      <c r="Y405" t="s">
        <v>152</v>
      </c>
      <c r="Z405" t="s">
        <v>81</v>
      </c>
      <c r="AA405" t="s">
        <v>39</v>
      </c>
      <c r="AB405" t="s">
        <v>667</v>
      </c>
      <c r="AC405" t="s">
        <v>64</v>
      </c>
      <c r="AD405" t="s">
        <v>979</v>
      </c>
      <c r="AE405" t="s">
        <v>40</v>
      </c>
    </row>
    <row r="406" spans="1:31" x14ac:dyDescent="0.3">
      <c r="A406" t="s">
        <v>2189</v>
      </c>
      <c r="B406" t="s">
        <v>2190</v>
      </c>
      <c r="C406" s="1" t="str">
        <f t="shared" si="63"/>
        <v>21:0541</v>
      </c>
      <c r="D406" s="1" t="str">
        <f t="shared" si="64"/>
        <v>21:0086</v>
      </c>
      <c r="E406" t="s">
        <v>2191</v>
      </c>
      <c r="F406" t="s">
        <v>2192</v>
      </c>
      <c r="H406">
        <v>54.620461499999998</v>
      </c>
      <c r="I406">
        <v>-101.2952026</v>
      </c>
      <c r="J406" s="1" t="str">
        <f t="shared" si="65"/>
        <v>NGR lake sediment grab sample</v>
      </c>
      <c r="K406" s="1" t="str">
        <f t="shared" si="66"/>
        <v>&lt;177 micron (NGR)</v>
      </c>
      <c r="L406">
        <v>21</v>
      </c>
      <c r="M406" t="s">
        <v>104</v>
      </c>
      <c r="N406">
        <v>405</v>
      </c>
      <c r="O406" t="s">
        <v>416</v>
      </c>
      <c r="P406" t="s">
        <v>326</v>
      </c>
      <c r="Q406" t="s">
        <v>121</v>
      </c>
      <c r="R406" t="s">
        <v>127</v>
      </c>
      <c r="S406" t="s">
        <v>107</v>
      </c>
      <c r="T406" t="s">
        <v>40</v>
      </c>
      <c r="U406" t="s">
        <v>787</v>
      </c>
      <c r="V406" t="s">
        <v>653</v>
      </c>
      <c r="W406" t="s">
        <v>132</v>
      </c>
      <c r="X406" t="s">
        <v>261</v>
      </c>
      <c r="Y406" t="s">
        <v>45</v>
      </c>
      <c r="Z406" t="s">
        <v>144</v>
      </c>
      <c r="AA406" t="s">
        <v>59</v>
      </c>
      <c r="AB406" t="s">
        <v>1206</v>
      </c>
      <c r="AC406" t="s">
        <v>228</v>
      </c>
      <c r="AD406" t="s">
        <v>292</v>
      </c>
      <c r="AE406" t="s">
        <v>40</v>
      </c>
    </row>
    <row r="407" spans="1:31" x14ac:dyDescent="0.3">
      <c r="A407" t="s">
        <v>2193</v>
      </c>
      <c r="B407" t="s">
        <v>2194</v>
      </c>
      <c r="C407" s="1" t="str">
        <f t="shared" si="63"/>
        <v>21:0541</v>
      </c>
      <c r="D407" s="1" t="str">
        <f t="shared" si="64"/>
        <v>21:0086</v>
      </c>
      <c r="E407" t="s">
        <v>2195</v>
      </c>
      <c r="F407" t="s">
        <v>2196</v>
      </c>
      <c r="H407">
        <v>54.636604599999998</v>
      </c>
      <c r="I407">
        <v>-101.2748046</v>
      </c>
      <c r="J407" s="1" t="str">
        <f t="shared" si="65"/>
        <v>NGR lake sediment grab sample</v>
      </c>
      <c r="K407" s="1" t="str">
        <f t="shared" si="66"/>
        <v>&lt;177 micron (NGR)</v>
      </c>
      <c r="L407">
        <v>21</v>
      </c>
      <c r="M407" t="s">
        <v>119</v>
      </c>
      <c r="N407">
        <v>406</v>
      </c>
      <c r="O407" t="s">
        <v>864</v>
      </c>
      <c r="P407" t="s">
        <v>334</v>
      </c>
      <c r="Q407" t="s">
        <v>45</v>
      </c>
      <c r="R407" t="s">
        <v>60</v>
      </c>
      <c r="S407" t="s">
        <v>180</v>
      </c>
      <c r="T407" t="s">
        <v>40</v>
      </c>
      <c r="U407" t="s">
        <v>323</v>
      </c>
      <c r="V407" t="s">
        <v>325</v>
      </c>
      <c r="W407" t="s">
        <v>40</v>
      </c>
      <c r="X407" t="s">
        <v>309</v>
      </c>
      <c r="Y407" t="s">
        <v>45</v>
      </c>
      <c r="Z407" t="s">
        <v>291</v>
      </c>
      <c r="AA407" t="s">
        <v>205</v>
      </c>
      <c r="AB407" t="s">
        <v>2065</v>
      </c>
      <c r="AC407" t="s">
        <v>192</v>
      </c>
      <c r="AD407" t="s">
        <v>203</v>
      </c>
      <c r="AE407" t="s">
        <v>40</v>
      </c>
    </row>
    <row r="408" spans="1:31" x14ac:dyDescent="0.3">
      <c r="A408" t="s">
        <v>2197</v>
      </c>
      <c r="B408" t="s">
        <v>2198</v>
      </c>
      <c r="C408" s="1" t="str">
        <f t="shared" si="63"/>
        <v>21:0541</v>
      </c>
      <c r="D408" s="1" t="str">
        <f t="shared" si="64"/>
        <v>21:0086</v>
      </c>
      <c r="E408" t="s">
        <v>2199</v>
      </c>
      <c r="F408" t="s">
        <v>2200</v>
      </c>
      <c r="H408">
        <v>54.617150299999999</v>
      </c>
      <c r="I408">
        <v>-101.2633721</v>
      </c>
      <c r="J408" s="1" t="str">
        <f t="shared" si="65"/>
        <v>NGR lake sediment grab sample</v>
      </c>
      <c r="K408" s="1" t="str">
        <f t="shared" si="66"/>
        <v>&lt;177 micron (NGR)</v>
      </c>
      <c r="L408">
        <v>21</v>
      </c>
      <c r="M408" t="s">
        <v>137</v>
      </c>
      <c r="N408">
        <v>407</v>
      </c>
      <c r="O408" t="s">
        <v>262</v>
      </c>
      <c r="P408" t="s">
        <v>326</v>
      </c>
      <c r="Q408" t="s">
        <v>64</v>
      </c>
      <c r="R408" t="s">
        <v>271</v>
      </c>
      <c r="S408" t="s">
        <v>58</v>
      </c>
      <c r="T408" t="s">
        <v>40</v>
      </c>
      <c r="U408" t="s">
        <v>203</v>
      </c>
      <c r="V408" t="s">
        <v>273</v>
      </c>
      <c r="W408" t="s">
        <v>132</v>
      </c>
      <c r="X408" t="s">
        <v>45</v>
      </c>
      <c r="Y408" t="s">
        <v>45</v>
      </c>
      <c r="Z408" t="s">
        <v>127</v>
      </c>
      <c r="AA408" t="s">
        <v>291</v>
      </c>
      <c r="AB408" t="s">
        <v>1117</v>
      </c>
      <c r="AC408" t="s">
        <v>130</v>
      </c>
      <c r="AD408" t="s">
        <v>36</v>
      </c>
      <c r="AE408" t="s">
        <v>40</v>
      </c>
    </row>
    <row r="409" spans="1:31" x14ac:dyDescent="0.3">
      <c r="A409" t="s">
        <v>2201</v>
      </c>
      <c r="B409" t="s">
        <v>2202</v>
      </c>
      <c r="C409" s="1" t="str">
        <f t="shared" si="63"/>
        <v>21:0541</v>
      </c>
      <c r="D409" s="1" t="str">
        <f t="shared" si="64"/>
        <v>21:0086</v>
      </c>
      <c r="E409" t="s">
        <v>2203</v>
      </c>
      <c r="F409" t="s">
        <v>2204</v>
      </c>
      <c r="H409">
        <v>54.614851299999998</v>
      </c>
      <c r="I409">
        <v>-101.20872679999999</v>
      </c>
      <c r="J409" s="1" t="str">
        <f t="shared" si="65"/>
        <v>NGR lake sediment grab sample</v>
      </c>
      <c r="K409" s="1" t="str">
        <f t="shared" si="66"/>
        <v>&lt;177 micron (NGR)</v>
      </c>
      <c r="L409">
        <v>21</v>
      </c>
      <c r="M409" t="s">
        <v>151</v>
      </c>
      <c r="N409">
        <v>408</v>
      </c>
      <c r="O409" t="s">
        <v>678</v>
      </c>
      <c r="P409" t="s">
        <v>39</v>
      </c>
      <c r="Q409" t="s">
        <v>58</v>
      </c>
      <c r="R409" t="s">
        <v>82</v>
      </c>
      <c r="S409" t="s">
        <v>93</v>
      </c>
      <c r="T409" t="s">
        <v>40</v>
      </c>
      <c r="U409" t="s">
        <v>574</v>
      </c>
      <c r="V409" t="s">
        <v>575</v>
      </c>
      <c r="W409" t="s">
        <v>40</v>
      </c>
      <c r="X409" t="s">
        <v>64</v>
      </c>
      <c r="Y409" t="s">
        <v>45</v>
      </c>
      <c r="Z409" t="s">
        <v>386</v>
      </c>
      <c r="AA409" t="s">
        <v>334</v>
      </c>
      <c r="AB409" t="s">
        <v>1702</v>
      </c>
      <c r="AC409" t="s">
        <v>79</v>
      </c>
      <c r="AD409" t="s">
        <v>181</v>
      </c>
      <c r="AE409" t="s">
        <v>40</v>
      </c>
    </row>
    <row r="410" spans="1:31" x14ac:dyDescent="0.3">
      <c r="A410" t="s">
        <v>2205</v>
      </c>
      <c r="B410" t="s">
        <v>2206</v>
      </c>
      <c r="C410" s="1" t="str">
        <f t="shared" si="63"/>
        <v>21:0541</v>
      </c>
      <c r="D410" s="1" t="str">
        <f>HYPERLINK("http://geochem.nrcan.gc.ca/cdogs/content/svy/svy_e.htm", "")</f>
        <v/>
      </c>
      <c r="G410" s="1" t="str">
        <f>HYPERLINK("http://geochem.nrcan.gc.ca/cdogs/content/cr_/cr_00060_e.htm", "60")</f>
        <v>60</v>
      </c>
      <c r="J410" t="s">
        <v>277</v>
      </c>
      <c r="K410" t="s">
        <v>278</v>
      </c>
      <c r="L410">
        <v>21</v>
      </c>
      <c r="M410" t="s">
        <v>279</v>
      </c>
      <c r="N410">
        <v>409</v>
      </c>
      <c r="O410" t="s">
        <v>473</v>
      </c>
      <c r="P410" t="s">
        <v>334</v>
      </c>
      <c r="Q410" t="s">
        <v>121</v>
      </c>
      <c r="R410" t="s">
        <v>205</v>
      </c>
      <c r="S410" t="s">
        <v>58</v>
      </c>
      <c r="T410" t="s">
        <v>40</v>
      </c>
      <c r="U410" t="s">
        <v>1166</v>
      </c>
      <c r="V410" t="s">
        <v>303</v>
      </c>
      <c r="W410" t="s">
        <v>132</v>
      </c>
      <c r="X410" t="s">
        <v>261</v>
      </c>
      <c r="Y410" t="s">
        <v>121</v>
      </c>
      <c r="Z410" t="s">
        <v>127</v>
      </c>
      <c r="AA410" t="s">
        <v>59</v>
      </c>
      <c r="AB410" t="s">
        <v>289</v>
      </c>
      <c r="AC410" t="s">
        <v>2207</v>
      </c>
      <c r="AD410" t="s">
        <v>56</v>
      </c>
      <c r="AE410" t="s">
        <v>40</v>
      </c>
    </row>
    <row r="411" spans="1:31" x14ac:dyDescent="0.3">
      <c r="A411" t="s">
        <v>2208</v>
      </c>
      <c r="B411" t="s">
        <v>2209</v>
      </c>
      <c r="C411" s="1" t="str">
        <f t="shared" si="63"/>
        <v>21:0541</v>
      </c>
      <c r="D411" s="1" t="str">
        <f t="shared" ref="D411:D431" si="67">HYPERLINK("http://geochem.nrcan.gc.ca/cdogs/content/svy/svy210086_e.htm", "21:0086")</f>
        <v>21:0086</v>
      </c>
      <c r="E411" t="s">
        <v>2210</v>
      </c>
      <c r="F411" t="s">
        <v>2211</v>
      </c>
      <c r="H411">
        <v>54.597843900000001</v>
      </c>
      <c r="I411">
        <v>-101.1938881</v>
      </c>
      <c r="J411" s="1" t="str">
        <f t="shared" ref="J411:J431" si="68">HYPERLINK("http://geochem.nrcan.gc.ca/cdogs/content/kwd/kwd020027_e.htm", "NGR lake sediment grab sample")</f>
        <v>NGR lake sediment grab sample</v>
      </c>
      <c r="K411" s="1" t="str">
        <f t="shared" ref="K411:K431" si="69">HYPERLINK("http://geochem.nrcan.gc.ca/cdogs/content/kwd/kwd080006_e.htm", "&lt;177 micron (NGR)")</f>
        <v>&lt;177 micron (NGR)</v>
      </c>
      <c r="L411">
        <v>21</v>
      </c>
      <c r="M411" t="s">
        <v>162</v>
      </c>
      <c r="N411">
        <v>410</v>
      </c>
      <c r="O411" t="s">
        <v>379</v>
      </c>
      <c r="P411" t="s">
        <v>271</v>
      </c>
      <c r="Q411" t="s">
        <v>152</v>
      </c>
      <c r="R411" t="s">
        <v>271</v>
      </c>
      <c r="S411" t="s">
        <v>58</v>
      </c>
      <c r="T411" t="s">
        <v>40</v>
      </c>
      <c r="U411" t="s">
        <v>366</v>
      </c>
      <c r="V411" t="s">
        <v>325</v>
      </c>
      <c r="W411" t="s">
        <v>40</v>
      </c>
      <c r="X411" t="s">
        <v>125</v>
      </c>
      <c r="Y411" t="s">
        <v>152</v>
      </c>
      <c r="Z411" t="s">
        <v>82</v>
      </c>
      <c r="AA411" t="s">
        <v>304</v>
      </c>
      <c r="AB411" t="s">
        <v>2212</v>
      </c>
      <c r="AC411" t="s">
        <v>64</v>
      </c>
      <c r="AD411" t="s">
        <v>462</v>
      </c>
      <c r="AE411" t="s">
        <v>40</v>
      </c>
    </row>
    <row r="412" spans="1:31" x14ac:dyDescent="0.3">
      <c r="A412" t="s">
        <v>2213</v>
      </c>
      <c r="B412" t="s">
        <v>2214</v>
      </c>
      <c r="C412" s="1" t="str">
        <f t="shared" si="63"/>
        <v>21:0541</v>
      </c>
      <c r="D412" s="1" t="str">
        <f t="shared" si="67"/>
        <v>21:0086</v>
      </c>
      <c r="E412" t="s">
        <v>2215</v>
      </c>
      <c r="F412" t="s">
        <v>2216</v>
      </c>
      <c r="H412">
        <v>54.610013199999997</v>
      </c>
      <c r="I412">
        <v>-101.1569739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21</v>
      </c>
      <c r="M412" t="s">
        <v>177</v>
      </c>
      <c r="N412">
        <v>411</v>
      </c>
      <c r="O412" t="s">
        <v>346</v>
      </c>
      <c r="P412" t="s">
        <v>57</v>
      </c>
      <c r="Q412" t="s">
        <v>64</v>
      </c>
      <c r="R412" t="s">
        <v>259</v>
      </c>
      <c r="S412" t="s">
        <v>141</v>
      </c>
      <c r="T412" t="s">
        <v>40</v>
      </c>
      <c r="U412" t="s">
        <v>1011</v>
      </c>
      <c r="V412" t="s">
        <v>591</v>
      </c>
      <c r="W412" t="s">
        <v>132</v>
      </c>
      <c r="X412" t="s">
        <v>98</v>
      </c>
      <c r="Y412" t="s">
        <v>121</v>
      </c>
      <c r="Z412" t="s">
        <v>140</v>
      </c>
      <c r="AA412" t="s">
        <v>190</v>
      </c>
      <c r="AB412" t="s">
        <v>2217</v>
      </c>
      <c r="AC412" t="s">
        <v>2218</v>
      </c>
      <c r="AD412" t="s">
        <v>272</v>
      </c>
      <c r="AE412" t="s">
        <v>40</v>
      </c>
    </row>
    <row r="413" spans="1:31" x14ac:dyDescent="0.3">
      <c r="A413" t="s">
        <v>2219</v>
      </c>
      <c r="B413" t="s">
        <v>2220</v>
      </c>
      <c r="C413" s="1" t="str">
        <f t="shared" si="63"/>
        <v>21:0541</v>
      </c>
      <c r="D413" s="1" t="str">
        <f t="shared" si="67"/>
        <v>21:0086</v>
      </c>
      <c r="E413" t="s">
        <v>2221</v>
      </c>
      <c r="F413" t="s">
        <v>2222</v>
      </c>
      <c r="H413">
        <v>54.673617100000001</v>
      </c>
      <c r="I413">
        <v>-101.1586229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21</v>
      </c>
      <c r="M413" t="s">
        <v>187</v>
      </c>
      <c r="N413">
        <v>412</v>
      </c>
      <c r="O413" t="s">
        <v>124</v>
      </c>
      <c r="P413" t="s">
        <v>66</v>
      </c>
      <c r="Q413" t="s">
        <v>179</v>
      </c>
      <c r="R413" t="s">
        <v>245</v>
      </c>
      <c r="S413" t="s">
        <v>205</v>
      </c>
      <c r="T413" t="s">
        <v>40</v>
      </c>
      <c r="U413" t="s">
        <v>1462</v>
      </c>
      <c r="V413" t="s">
        <v>113</v>
      </c>
      <c r="W413" t="s">
        <v>40</v>
      </c>
      <c r="X413" t="s">
        <v>522</v>
      </c>
      <c r="Y413" t="s">
        <v>45</v>
      </c>
      <c r="Z413" t="s">
        <v>193</v>
      </c>
      <c r="AA413" t="s">
        <v>205</v>
      </c>
      <c r="AB413" t="s">
        <v>408</v>
      </c>
      <c r="AC413" t="s">
        <v>84</v>
      </c>
      <c r="AD413" t="s">
        <v>395</v>
      </c>
      <c r="AE413" t="s">
        <v>40</v>
      </c>
    </row>
    <row r="414" spans="1:31" x14ac:dyDescent="0.3">
      <c r="A414" t="s">
        <v>2223</v>
      </c>
      <c r="B414" t="s">
        <v>2224</v>
      </c>
      <c r="C414" s="1" t="str">
        <f t="shared" si="63"/>
        <v>21:0541</v>
      </c>
      <c r="D414" s="1" t="str">
        <f t="shared" si="67"/>
        <v>21:0086</v>
      </c>
      <c r="E414" t="s">
        <v>2225</v>
      </c>
      <c r="F414" t="s">
        <v>2226</v>
      </c>
      <c r="H414">
        <v>54.6909201</v>
      </c>
      <c r="I414">
        <v>-101.18076840000001</v>
      </c>
      <c r="J414" s="1" t="str">
        <f t="shared" si="68"/>
        <v>NGR lake sediment grab sample</v>
      </c>
      <c r="K414" s="1" t="str">
        <f t="shared" si="69"/>
        <v>&lt;177 micron (NGR)</v>
      </c>
      <c r="L414">
        <v>21</v>
      </c>
      <c r="M414" t="s">
        <v>200</v>
      </c>
      <c r="N414">
        <v>413</v>
      </c>
      <c r="O414" t="s">
        <v>437</v>
      </c>
      <c r="P414" t="s">
        <v>245</v>
      </c>
      <c r="Q414" t="s">
        <v>45</v>
      </c>
      <c r="R414" t="s">
        <v>202</v>
      </c>
      <c r="S414" t="s">
        <v>44</v>
      </c>
      <c r="T414" t="s">
        <v>40</v>
      </c>
      <c r="U414" t="s">
        <v>527</v>
      </c>
      <c r="V414" t="s">
        <v>45</v>
      </c>
      <c r="W414" t="s">
        <v>132</v>
      </c>
      <c r="X414" t="s">
        <v>125</v>
      </c>
      <c r="Y414" t="s">
        <v>64</v>
      </c>
      <c r="Z414" t="s">
        <v>140</v>
      </c>
      <c r="AA414" t="s">
        <v>346</v>
      </c>
      <c r="AB414" t="s">
        <v>46</v>
      </c>
      <c r="AC414" t="s">
        <v>168</v>
      </c>
      <c r="AD414" t="s">
        <v>388</v>
      </c>
      <c r="AE414" t="s">
        <v>40</v>
      </c>
    </row>
    <row r="415" spans="1:31" x14ac:dyDescent="0.3">
      <c r="A415" t="s">
        <v>2227</v>
      </c>
      <c r="B415" t="s">
        <v>2228</v>
      </c>
      <c r="C415" s="1" t="str">
        <f t="shared" si="63"/>
        <v>21:0541</v>
      </c>
      <c r="D415" s="1" t="str">
        <f t="shared" si="67"/>
        <v>21:0086</v>
      </c>
      <c r="E415" t="s">
        <v>2229</v>
      </c>
      <c r="F415" t="s">
        <v>2230</v>
      </c>
      <c r="H415">
        <v>54.700352500000001</v>
      </c>
      <c r="I415">
        <v>-101.14534449999999</v>
      </c>
      <c r="J415" s="1" t="str">
        <f t="shared" si="68"/>
        <v>NGR lake sediment grab sample</v>
      </c>
      <c r="K415" s="1" t="str">
        <f t="shared" si="69"/>
        <v>&lt;177 micron (NGR)</v>
      </c>
      <c r="L415">
        <v>21</v>
      </c>
      <c r="M415" t="s">
        <v>212</v>
      </c>
      <c r="N415">
        <v>414</v>
      </c>
      <c r="O415" t="s">
        <v>406</v>
      </c>
      <c r="P415" t="s">
        <v>39</v>
      </c>
      <c r="Q415" t="s">
        <v>45</v>
      </c>
      <c r="R415" t="s">
        <v>379</v>
      </c>
      <c r="S415" t="s">
        <v>107</v>
      </c>
      <c r="T415" t="s">
        <v>40</v>
      </c>
      <c r="U415" t="s">
        <v>1365</v>
      </c>
      <c r="V415" t="s">
        <v>1132</v>
      </c>
      <c r="W415" t="s">
        <v>132</v>
      </c>
      <c r="X415" t="s">
        <v>125</v>
      </c>
      <c r="Y415" t="s">
        <v>45</v>
      </c>
      <c r="Z415" t="s">
        <v>82</v>
      </c>
      <c r="AA415" t="s">
        <v>37</v>
      </c>
      <c r="AB415" t="s">
        <v>2231</v>
      </c>
      <c r="AC415" t="s">
        <v>303</v>
      </c>
      <c r="AD415" t="s">
        <v>272</v>
      </c>
      <c r="AE415" t="s">
        <v>40</v>
      </c>
    </row>
    <row r="416" spans="1:31" x14ac:dyDescent="0.3">
      <c r="A416" t="s">
        <v>2232</v>
      </c>
      <c r="B416" t="s">
        <v>2233</v>
      </c>
      <c r="C416" s="1" t="str">
        <f t="shared" si="63"/>
        <v>21:0541</v>
      </c>
      <c r="D416" s="1" t="str">
        <f t="shared" si="67"/>
        <v>21:0086</v>
      </c>
      <c r="E416" t="s">
        <v>2234</v>
      </c>
      <c r="F416" t="s">
        <v>2235</v>
      </c>
      <c r="H416">
        <v>54.719448</v>
      </c>
      <c r="I416">
        <v>-101.1834487</v>
      </c>
      <c r="J416" s="1" t="str">
        <f t="shared" si="68"/>
        <v>NGR lake sediment grab sample</v>
      </c>
      <c r="K416" s="1" t="str">
        <f t="shared" si="69"/>
        <v>&lt;177 micron (NGR)</v>
      </c>
      <c r="L416">
        <v>21</v>
      </c>
      <c r="M416" t="s">
        <v>223</v>
      </c>
      <c r="N416">
        <v>415</v>
      </c>
      <c r="O416" t="s">
        <v>336</v>
      </c>
      <c r="P416" t="s">
        <v>140</v>
      </c>
      <c r="Q416" t="s">
        <v>121</v>
      </c>
      <c r="R416" t="s">
        <v>77</v>
      </c>
      <c r="S416" t="s">
        <v>44</v>
      </c>
      <c r="T416" t="s">
        <v>40</v>
      </c>
      <c r="U416" t="s">
        <v>1365</v>
      </c>
      <c r="V416" t="s">
        <v>168</v>
      </c>
      <c r="W416" t="s">
        <v>132</v>
      </c>
      <c r="X416" t="s">
        <v>125</v>
      </c>
      <c r="Y416" t="s">
        <v>45</v>
      </c>
      <c r="Z416" t="s">
        <v>140</v>
      </c>
      <c r="AA416" t="s">
        <v>155</v>
      </c>
      <c r="AB416" t="s">
        <v>2236</v>
      </c>
      <c r="AC416" t="s">
        <v>62</v>
      </c>
      <c r="AD416" t="s">
        <v>292</v>
      </c>
      <c r="AE416" t="s">
        <v>40</v>
      </c>
    </row>
    <row r="417" spans="1:31" x14ac:dyDescent="0.3">
      <c r="A417" t="s">
        <v>2237</v>
      </c>
      <c r="B417" t="s">
        <v>2238</v>
      </c>
      <c r="C417" s="1" t="str">
        <f t="shared" si="63"/>
        <v>21:0541</v>
      </c>
      <c r="D417" s="1" t="str">
        <f t="shared" si="67"/>
        <v>21:0086</v>
      </c>
      <c r="E417" t="s">
        <v>2239</v>
      </c>
      <c r="F417" t="s">
        <v>2240</v>
      </c>
      <c r="H417">
        <v>54.731272799999999</v>
      </c>
      <c r="I417">
        <v>-101.2183801</v>
      </c>
      <c r="J417" s="1" t="str">
        <f t="shared" si="68"/>
        <v>NGR lake sediment grab sample</v>
      </c>
      <c r="K417" s="1" t="str">
        <f t="shared" si="69"/>
        <v>&lt;177 micron (NGR)</v>
      </c>
      <c r="L417">
        <v>21</v>
      </c>
      <c r="M417" t="s">
        <v>234</v>
      </c>
      <c r="N417">
        <v>416</v>
      </c>
      <c r="O417" t="s">
        <v>521</v>
      </c>
      <c r="P417" t="s">
        <v>334</v>
      </c>
      <c r="Q417" t="s">
        <v>189</v>
      </c>
      <c r="R417" t="s">
        <v>122</v>
      </c>
      <c r="S417" t="s">
        <v>179</v>
      </c>
      <c r="T417" t="s">
        <v>40</v>
      </c>
      <c r="U417" t="s">
        <v>997</v>
      </c>
      <c r="V417" t="s">
        <v>261</v>
      </c>
      <c r="W417" t="s">
        <v>110</v>
      </c>
      <c r="X417" t="s">
        <v>64</v>
      </c>
      <c r="Y417" t="s">
        <v>45</v>
      </c>
      <c r="Z417" t="s">
        <v>106</v>
      </c>
      <c r="AA417" t="s">
        <v>1013</v>
      </c>
      <c r="AB417" t="s">
        <v>2241</v>
      </c>
      <c r="AC417" t="s">
        <v>591</v>
      </c>
      <c r="AD417" t="s">
        <v>457</v>
      </c>
      <c r="AE417" t="s">
        <v>40</v>
      </c>
    </row>
    <row r="418" spans="1:31" x14ac:dyDescent="0.3">
      <c r="A418" t="s">
        <v>2242</v>
      </c>
      <c r="B418" t="s">
        <v>2243</v>
      </c>
      <c r="C418" s="1" t="str">
        <f t="shared" si="63"/>
        <v>21:0541</v>
      </c>
      <c r="D418" s="1" t="str">
        <f t="shared" si="67"/>
        <v>21:0086</v>
      </c>
      <c r="E418" t="s">
        <v>2244</v>
      </c>
      <c r="F418" t="s">
        <v>2245</v>
      </c>
      <c r="H418">
        <v>54.7467428</v>
      </c>
      <c r="I418">
        <v>-101.15962089999999</v>
      </c>
      <c r="J418" s="1" t="str">
        <f t="shared" si="68"/>
        <v>NGR lake sediment grab sample</v>
      </c>
      <c r="K418" s="1" t="str">
        <f t="shared" si="69"/>
        <v>&lt;177 micron (NGR)</v>
      </c>
      <c r="L418">
        <v>21</v>
      </c>
      <c r="M418" t="s">
        <v>243</v>
      </c>
      <c r="N418">
        <v>417</v>
      </c>
      <c r="O418" t="s">
        <v>142</v>
      </c>
      <c r="P418" t="s">
        <v>127</v>
      </c>
      <c r="Q418" t="s">
        <v>123</v>
      </c>
      <c r="R418" t="s">
        <v>127</v>
      </c>
      <c r="S418" t="s">
        <v>180</v>
      </c>
      <c r="T418" t="s">
        <v>40</v>
      </c>
      <c r="U418" t="s">
        <v>2246</v>
      </c>
      <c r="V418" t="s">
        <v>410</v>
      </c>
      <c r="W418" t="s">
        <v>132</v>
      </c>
      <c r="X418" t="s">
        <v>45</v>
      </c>
      <c r="Y418" t="s">
        <v>64</v>
      </c>
      <c r="Z418" t="s">
        <v>155</v>
      </c>
      <c r="AA418" t="s">
        <v>478</v>
      </c>
      <c r="AB418" t="s">
        <v>936</v>
      </c>
      <c r="AC418" t="s">
        <v>143</v>
      </c>
      <c r="AD418" t="s">
        <v>452</v>
      </c>
      <c r="AE418" t="s">
        <v>40</v>
      </c>
    </row>
    <row r="419" spans="1:31" x14ac:dyDescent="0.3">
      <c r="A419" t="s">
        <v>2247</v>
      </c>
      <c r="B419" t="s">
        <v>2248</v>
      </c>
      <c r="C419" s="1" t="str">
        <f t="shared" si="63"/>
        <v>21:0541</v>
      </c>
      <c r="D419" s="1" t="str">
        <f t="shared" si="67"/>
        <v>21:0086</v>
      </c>
      <c r="E419" t="s">
        <v>2249</v>
      </c>
      <c r="F419" t="s">
        <v>2250</v>
      </c>
      <c r="H419">
        <v>54.767227400000003</v>
      </c>
      <c r="I419">
        <v>-101.1173692</v>
      </c>
      <c r="J419" s="1" t="str">
        <f t="shared" si="68"/>
        <v>NGR lake sediment grab sample</v>
      </c>
      <c r="K419" s="1" t="str">
        <f t="shared" si="69"/>
        <v>&lt;177 micron (NGR)</v>
      </c>
      <c r="L419">
        <v>21</v>
      </c>
      <c r="M419" t="s">
        <v>251</v>
      </c>
      <c r="N419">
        <v>418</v>
      </c>
      <c r="O419" t="s">
        <v>75</v>
      </c>
      <c r="P419" t="s">
        <v>180</v>
      </c>
      <c r="Q419" t="s">
        <v>152</v>
      </c>
      <c r="R419" t="s">
        <v>179</v>
      </c>
      <c r="S419" t="s">
        <v>189</v>
      </c>
      <c r="T419" t="s">
        <v>40</v>
      </c>
      <c r="U419" t="s">
        <v>203</v>
      </c>
      <c r="V419" t="s">
        <v>273</v>
      </c>
      <c r="W419" t="s">
        <v>132</v>
      </c>
      <c r="X419" t="s">
        <v>309</v>
      </c>
      <c r="Y419" t="s">
        <v>64</v>
      </c>
      <c r="Z419" t="s">
        <v>205</v>
      </c>
      <c r="AA419" t="s">
        <v>190</v>
      </c>
      <c r="AB419" t="s">
        <v>1339</v>
      </c>
      <c r="AC419" t="s">
        <v>782</v>
      </c>
      <c r="AD419" t="s">
        <v>178</v>
      </c>
      <c r="AE419" t="s">
        <v>40</v>
      </c>
    </row>
    <row r="420" spans="1:31" x14ac:dyDescent="0.3">
      <c r="A420" t="s">
        <v>2251</v>
      </c>
      <c r="B420" t="s">
        <v>2252</v>
      </c>
      <c r="C420" s="1" t="str">
        <f t="shared" si="63"/>
        <v>21:0541</v>
      </c>
      <c r="D420" s="1" t="str">
        <f t="shared" si="67"/>
        <v>21:0086</v>
      </c>
      <c r="E420" t="s">
        <v>2253</v>
      </c>
      <c r="F420" t="s">
        <v>2254</v>
      </c>
      <c r="H420">
        <v>54.797063199999997</v>
      </c>
      <c r="I420">
        <v>-101.07774790000001</v>
      </c>
      <c r="J420" s="1" t="str">
        <f t="shared" si="68"/>
        <v>NGR lake sediment grab sample</v>
      </c>
      <c r="K420" s="1" t="str">
        <f t="shared" si="69"/>
        <v>&lt;177 micron (NGR)</v>
      </c>
      <c r="L420">
        <v>21</v>
      </c>
      <c r="M420" t="s">
        <v>258</v>
      </c>
      <c r="N420">
        <v>419</v>
      </c>
      <c r="O420" t="s">
        <v>472</v>
      </c>
      <c r="P420" t="s">
        <v>188</v>
      </c>
      <c r="Q420" t="s">
        <v>152</v>
      </c>
      <c r="R420" t="s">
        <v>281</v>
      </c>
      <c r="S420" t="s">
        <v>179</v>
      </c>
      <c r="T420" t="s">
        <v>40</v>
      </c>
      <c r="U420" t="s">
        <v>191</v>
      </c>
      <c r="V420" t="s">
        <v>653</v>
      </c>
      <c r="W420" t="s">
        <v>110</v>
      </c>
      <c r="X420" t="s">
        <v>309</v>
      </c>
      <c r="Y420" t="s">
        <v>121</v>
      </c>
      <c r="Z420" t="s">
        <v>82</v>
      </c>
      <c r="AA420" t="s">
        <v>346</v>
      </c>
      <c r="AB420" t="s">
        <v>1758</v>
      </c>
      <c r="AC420" t="s">
        <v>2255</v>
      </c>
      <c r="AD420" t="s">
        <v>457</v>
      </c>
      <c r="AE420" t="s">
        <v>40</v>
      </c>
    </row>
    <row r="421" spans="1:31" x14ac:dyDescent="0.3">
      <c r="A421" t="s">
        <v>2256</v>
      </c>
      <c r="B421" t="s">
        <v>2257</v>
      </c>
      <c r="C421" s="1" t="str">
        <f t="shared" si="63"/>
        <v>21:0541</v>
      </c>
      <c r="D421" s="1" t="str">
        <f t="shared" si="67"/>
        <v>21:0086</v>
      </c>
      <c r="E421" t="s">
        <v>2258</v>
      </c>
      <c r="F421" t="s">
        <v>2259</v>
      </c>
      <c r="H421">
        <v>54.835168000000003</v>
      </c>
      <c r="I421">
        <v>-101.0818687</v>
      </c>
      <c r="J421" s="1" t="str">
        <f t="shared" si="68"/>
        <v>NGR lake sediment grab sample</v>
      </c>
      <c r="K421" s="1" t="str">
        <f t="shared" si="69"/>
        <v>&lt;177 micron (NGR)</v>
      </c>
      <c r="L421">
        <v>21</v>
      </c>
      <c r="M421" t="s">
        <v>269</v>
      </c>
      <c r="N421">
        <v>420</v>
      </c>
      <c r="O421" t="s">
        <v>207</v>
      </c>
      <c r="P421" t="s">
        <v>291</v>
      </c>
      <c r="Q421" t="s">
        <v>152</v>
      </c>
      <c r="R421" t="s">
        <v>334</v>
      </c>
      <c r="S421" t="s">
        <v>107</v>
      </c>
      <c r="T421" t="s">
        <v>40</v>
      </c>
      <c r="U421" t="s">
        <v>1211</v>
      </c>
      <c r="V421" t="s">
        <v>591</v>
      </c>
      <c r="W421" t="s">
        <v>40</v>
      </c>
      <c r="X421" t="s">
        <v>125</v>
      </c>
      <c r="Y421" t="s">
        <v>64</v>
      </c>
      <c r="Z421" t="s">
        <v>140</v>
      </c>
      <c r="AA421" t="s">
        <v>213</v>
      </c>
      <c r="AB421" t="s">
        <v>144</v>
      </c>
      <c r="AC421" t="s">
        <v>1621</v>
      </c>
      <c r="AD421" t="s">
        <v>56</v>
      </c>
      <c r="AE421" t="s">
        <v>40</v>
      </c>
    </row>
    <row r="422" spans="1:31" x14ac:dyDescent="0.3">
      <c r="A422" t="s">
        <v>2260</v>
      </c>
      <c r="B422" t="s">
        <v>2261</v>
      </c>
      <c r="C422" s="1" t="str">
        <f t="shared" si="63"/>
        <v>21:0541</v>
      </c>
      <c r="D422" s="1" t="str">
        <f t="shared" si="67"/>
        <v>21:0086</v>
      </c>
      <c r="E422" t="s">
        <v>2262</v>
      </c>
      <c r="F422" t="s">
        <v>2263</v>
      </c>
      <c r="H422">
        <v>54.857844100000001</v>
      </c>
      <c r="I422">
        <v>-101.096124</v>
      </c>
      <c r="J422" s="1" t="str">
        <f t="shared" si="68"/>
        <v>NGR lake sediment grab sample</v>
      </c>
      <c r="K422" s="1" t="str">
        <f t="shared" si="69"/>
        <v>&lt;177 micron (NGR)</v>
      </c>
      <c r="L422">
        <v>22</v>
      </c>
      <c r="M422" t="s">
        <v>35</v>
      </c>
      <c r="N422">
        <v>421</v>
      </c>
      <c r="O422" t="s">
        <v>521</v>
      </c>
      <c r="P422" t="s">
        <v>271</v>
      </c>
      <c r="Q422" t="s">
        <v>152</v>
      </c>
      <c r="R422" t="s">
        <v>205</v>
      </c>
      <c r="S422" t="s">
        <v>44</v>
      </c>
      <c r="T422" t="s">
        <v>40</v>
      </c>
      <c r="U422" t="s">
        <v>1323</v>
      </c>
      <c r="V422" t="s">
        <v>941</v>
      </c>
      <c r="W422" t="s">
        <v>70</v>
      </c>
      <c r="X422" t="s">
        <v>261</v>
      </c>
      <c r="Y422" t="s">
        <v>64</v>
      </c>
      <c r="Z422" t="s">
        <v>281</v>
      </c>
      <c r="AA422" t="s">
        <v>128</v>
      </c>
      <c r="AB422" t="s">
        <v>274</v>
      </c>
      <c r="AC422" t="s">
        <v>1934</v>
      </c>
      <c r="AD422" t="s">
        <v>163</v>
      </c>
      <c r="AE422" t="s">
        <v>40</v>
      </c>
    </row>
    <row r="423" spans="1:31" x14ac:dyDescent="0.3">
      <c r="A423" t="s">
        <v>2264</v>
      </c>
      <c r="B423" t="s">
        <v>2265</v>
      </c>
      <c r="C423" s="1" t="str">
        <f t="shared" si="63"/>
        <v>21:0541</v>
      </c>
      <c r="D423" s="1" t="str">
        <f t="shared" si="67"/>
        <v>21:0086</v>
      </c>
      <c r="E423" t="s">
        <v>2262</v>
      </c>
      <c r="F423" t="s">
        <v>2266</v>
      </c>
      <c r="H423">
        <v>54.857844100000001</v>
      </c>
      <c r="I423">
        <v>-101.096124</v>
      </c>
      <c r="J423" s="1" t="str">
        <f t="shared" si="68"/>
        <v>NGR lake sediment grab sample</v>
      </c>
      <c r="K423" s="1" t="str">
        <f t="shared" si="69"/>
        <v>&lt;177 micron (NGR)</v>
      </c>
      <c r="L423">
        <v>22</v>
      </c>
      <c r="M423" t="s">
        <v>90</v>
      </c>
      <c r="N423">
        <v>422</v>
      </c>
      <c r="O423" t="s">
        <v>339</v>
      </c>
      <c r="P423" t="s">
        <v>271</v>
      </c>
      <c r="Q423" t="s">
        <v>152</v>
      </c>
      <c r="R423" t="s">
        <v>271</v>
      </c>
      <c r="S423" t="s">
        <v>44</v>
      </c>
      <c r="T423" t="s">
        <v>40</v>
      </c>
      <c r="U423" t="s">
        <v>1323</v>
      </c>
      <c r="V423" t="s">
        <v>941</v>
      </c>
      <c r="W423" t="s">
        <v>43</v>
      </c>
      <c r="X423" t="s">
        <v>261</v>
      </c>
      <c r="Y423" t="s">
        <v>45</v>
      </c>
      <c r="Z423" t="s">
        <v>281</v>
      </c>
      <c r="AA423" t="s">
        <v>128</v>
      </c>
      <c r="AB423" t="s">
        <v>2267</v>
      </c>
      <c r="AC423" t="s">
        <v>111</v>
      </c>
      <c r="AD423" t="s">
        <v>131</v>
      </c>
      <c r="AE423" t="s">
        <v>40</v>
      </c>
    </row>
    <row r="424" spans="1:31" x14ac:dyDescent="0.3">
      <c r="A424" t="s">
        <v>2268</v>
      </c>
      <c r="B424" t="s">
        <v>2269</v>
      </c>
      <c r="C424" s="1" t="str">
        <f t="shared" si="63"/>
        <v>21:0541</v>
      </c>
      <c r="D424" s="1" t="str">
        <f t="shared" si="67"/>
        <v>21:0086</v>
      </c>
      <c r="E424" t="s">
        <v>2262</v>
      </c>
      <c r="F424" t="s">
        <v>2270</v>
      </c>
      <c r="H424">
        <v>54.857844100000001</v>
      </c>
      <c r="I424">
        <v>-101.096124</v>
      </c>
      <c r="J424" s="1" t="str">
        <f t="shared" si="68"/>
        <v>NGR lake sediment grab sample</v>
      </c>
      <c r="K424" s="1" t="str">
        <f t="shared" si="69"/>
        <v>&lt;177 micron (NGR)</v>
      </c>
      <c r="L424">
        <v>22</v>
      </c>
      <c r="M424" t="s">
        <v>74</v>
      </c>
      <c r="N424">
        <v>423</v>
      </c>
      <c r="O424" t="s">
        <v>521</v>
      </c>
      <c r="P424" t="s">
        <v>271</v>
      </c>
      <c r="Q424" t="s">
        <v>45</v>
      </c>
      <c r="R424" t="s">
        <v>271</v>
      </c>
      <c r="S424" t="s">
        <v>44</v>
      </c>
      <c r="T424" t="s">
        <v>40</v>
      </c>
      <c r="U424" t="s">
        <v>1323</v>
      </c>
      <c r="V424" t="s">
        <v>865</v>
      </c>
      <c r="W424" t="s">
        <v>110</v>
      </c>
      <c r="X424" t="s">
        <v>125</v>
      </c>
      <c r="Y424" t="s">
        <v>121</v>
      </c>
      <c r="Z424" t="s">
        <v>127</v>
      </c>
      <c r="AA424" t="s">
        <v>128</v>
      </c>
      <c r="AB424" t="s">
        <v>1324</v>
      </c>
      <c r="AC424" t="s">
        <v>227</v>
      </c>
      <c r="AD424" t="s">
        <v>339</v>
      </c>
      <c r="AE424" t="s">
        <v>40</v>
      </c>
    </row>
    <row r="425" spans="1:31" x14ac:dyDescent="0.3">
      <c r="A425" t="s">
        <v>2271</v>
      </c>
      <c r="B425" t="s">
        <v>2272</v>
      </c>
      <c r="C425" s="1" t="str">
        <f t="shared" si="63"/>
        <v>21:0541</v>
      </c>
      <c r="D425" s="1" t="str">
        <f t="shared" si="67"/>
        <v>21:0086</v>
      </c>
      <c r="E425" t="s">
        <v>2273</v>
      </c>
      <c r="F425" t="s">
        <v>2274</v>
      </c>
      <c r="H425">
        <v>54.904677</v>
      </c>
      <c r="I425">
        <v>-101.1022837</v>
      </c>
      <c r="J425" s="1" t="str">
        <f t="shared" si="68"/>
        <v>NGR lake sediment grab sample</v>
      </c>
      <c r="K425" s="1" t="str">
        <f t="shared" si="69"/>
        <v>&lt;177 micron (NGR)</v>
      </c>
      <c r="L425">
        <v>22</v>
      </c>
      <c r="M425" t="s">
        <v>55</v>
      </c>
      <c r="N425">
        <v>424</v>
      </c>
      <c r="O425" t="s">
        <v>178</v>
      </c>
      <c r="P425" t="s">
        <v>289</v>
      </c>
      <c r="Q425" t="s">
        <v>152</v>
      </c>
      <c r="R425" t="s">
        <v>60</v>
      </c>
      <c r="S425" t="s">
        <v>44</v>
      </c>
      <c r="T425" t="s">
        <v>40</v>
      </c>
      <c r="U425" t="s">
        <v>172</v>
      </c>
      <c r="V425" t="s">
        <v>410</v>
      </c>
      <c r="W425" t="s">
        <v>110</v>
      </c>
      <c r="X425" t="s">
        <v>121</v>
      </c>
      <c r="Y425" t="s">
        <v>64</v>
      </c>
      <c r="Z425" t="s">
        <v>144</v>
      </c>
      <c r="AA425" t="s">
        <v>59</v>
      </c>
      <c r="AB425" t="s">
        <v>2275</v>
      </c>
      <c r="AC425" t="s">
        <v>143</v>
      </c>
      <c r="AD425" t="s">
        <v>36</v>
      </c>
      <c r="AE425" t="s">
        <v>40</v>
      </c>
    </row>
    <row r="426" spans="1:31" x14ac:dyDescent="0.3">
      <c r="A426" t="s">
        <v>2276</v>
      </c>
      <c r="B426" t="s">
        <v>2277</v>
      </c>
      <c r="C426" s="1" t="str">
        <f t="shared" si="63"/>
        <v>21:0541</v>
      </c>
      <c r="D426" s="1" t="str">
        <f t="shared" si="67"/>
        <v>21:0086</v>
      </c>
      <c r="E426" t="s">
        <v>2278</v>
      </c>
      <c r="F426" t="s">
        <v>2279</v>
      </c>
      <c r="H426">
        <v>54.932887399999998</v>
      </c>
      <c r="I426">
        <v>-101.08483529999999</v>
      </c>
      <c r="J426" s="1" t="str">
        <f t="shared" si="68"/>
        <v>NGR lake sediment grab sample</v>
      </c>
      <c r="K426" s="1" t="str">
        <f t="shared" si="69"/>
        <v>&lt;177 micron (NGR)</v>
      </c>
      <c r="L426">
        <v>22</v>
      </c>
      <c r="M426" t="s">
        <v>104</v>
      </c>
      <c r="N426">
        <v>425</v>
      </c>
      <c r="O426" t="s">
        <v>178</v>
      </c>
      <c r="P426" t="s">
        <v>289</v>
      </c>
      <c r="Q426" t="s">
        <v>152</v>
      </c>
      <c r="R426" t="s">
        <v>60</v>
      </c>
      <c r="S426" t="s">
        <v>166</v>
      </c>
      <c r="T426" t="s">
        <v>40</v>
      </c>
      <c r="U426" t="s">
        <v>302</v>
      </c>
      <c r="V426" t="s">
        <v>575</v>
      </c>
      <c r="W426" t="s">
        <v>110</v>
      </c>
      <c r="X426" t="s">
        <v>98</v>
      </c>
      <c r="Y426" t="s">
        <v>121</v>
      </c>
      <c r="Z426" t="s">
        <v>77</v>
      </c>
      <c r="AA426" t="s">
        <v>59</v>
      </c>
      <c r="AB426" t="s">
        <v>1056</v>
      </c>
      <c r="AC426" t="s">
        <v>95</v>
      </c>
      <c r="AD426" t="s">
        <v>354</v>
      </c>
      <c r="AE426" t="s">
        <v>40</v>
      </c>
    </row>
    <row r="427" spans="1:31" x14ac:dyDescent="0.3">
      <c r="A427" t="s">
        <v>2280</v>
      </c>
      <c r="B427" t="s">
        <v>2281</v>
      </c>
      <c r="C427" s="1" t="str">
        <f t="shared" si="63"/>
        <v>21:0541</v>
      </c>
      <c r="D427" s="1" t="str">
        <f t="shared" si="67"/>
        <v>21:0086</v>
      </c>
      <c r="E427" t="s">
        <v>2282</v>
      </c>
      <c r="F427" t="s">
        <v>2283</v>
      </c>
      <c r="H427">
        <v>54.9664365</v>
      </c>
      <c r="I427">
        <v>-101.0571855</v>
      </c>
      <c r="J427" s="1" t="str">
        <f t="shared" si="68"/>
        <v>NGR lake sediment grab sample</v>
      </c>
      <c r="K427" s="1" t="str">
        <f t="shared" si="69"/>
        <v>&lt;177 micron (NGR)</v>
      </c>
      <c r="L427">
        <v>22</v>
      </c>
      <c r="M427" t="s">
        <v>119</v>
      </c>
      <c r="N427">
        <v>426</v>
      </c>
      <c r="O427" t="s">
        <v>336</v>
      </c>
      <c r="P427" t="s">
        <v>188</v>
      </c>
      <c r="Q427" t="s">
        <v>152</v>
      </c>
      <c r="R427" t="s">
        <v>225</v>
      </c>
      <c r="S427" t="s">
        <v>44</v>
      </c>
      <c r="T427" t="s">
        <v>40</v>
      </c>
      <c r="U427" t="s">
        <v>172</v>
      </c>
      <c r="V427" t="s">
        <v>228</v>
      </c>
      <c r="W427" t="s">
        <v>132</v>
      </c>
      <c r="X427" t="s">
        <v>64</v>
      </c>
      <c r="Y427" t="s">
        <v>45</v>
      </c>
      <c r="Z427" t="s">
        <v>46</v>
      </c>
      <c r="AA427" t="s">
        <v>440</v>
      </c>
      <c r="AB427" t="s">
        <v>515</v>
      </c>
      <c r="AC427" t="s">
        <v>64</v>
      </c>
      <c r="AD427" t="s">
        <v>354</v>
      </c>
      <c r="AE427" t="s">
        <v>40</v>
      </c>
    </row>
    <row r="428" spans="1:31" x14ac:dyDescent="0.3">
      <c r="A428" t="s">
        <v>2284</v>
      </c>
      <c r="B428" t="s">
        <v>2285</v>
      </c>
      <c r="C428" s="1" t="str">
        <f t="shared" si="63"/>
        <v>21:0541</v>
      </c>
      <c r="D428" s="1" t="str">
        <f t="shared" si="67"/>
        <v>21:0086</v>
      </c>
      <c r="E428" t="s">
        <v>2286</v>
      </c>
      <c r="F428" t="s">
        <v>2287</v>
      </c>
      <c r="H428">
        <v>54.859807799999999</v>
      </c>
      <c r="I428">
        <v>-101.16858689999999</v>
      </c>
      <c r="J428" s="1" t="str">
        <f t="shared" si="68"/>
        <v>NGR lake sediment grab sample</v>
      </c>
      <c r="K428" s="1" t="str">
        <f t="shared" si="69"/>
        <v>&lt;177 micron (NGR)</v>
      </c>
      <c r="L428">
        <v>22</v>
      </c>
      <c r="M428" t="s">
        <v>137</v>
      </c>
      <c r="N428">
        <v>427</v>
      </c>
      <c r="O428" t="s">
        <v>124</v>
      </c>
      <c r="P428" t="s">
        <v>180</v>
      </c>
      <c r="Q428" t="s">
        <v>45</v>
      </c>
      <c r="R428" t="s">
        <v>38</v>
      </c>
      <c r="S428" t="s">
        <v>141</v>
      </c>
      <c r="T428" t="s">
        <v>40</v>
      </c>
      <c r="U428" t="s">
        <v>94</v>
      </c>
      <c r="V428" t="s">
        <v>125</v>
      </c>
      <c r="W428" t="s">
        <v>110</v>
      </c>
      <c r="X428" t="s">
        <v>261</v>
      </c>
      <c r="Y428" t="s">
        <v>45</v>
      </c>
      <c r="Z428" t="s">
        <v>326</v>
      </c>
      <c r="AA428" t="s">
        <v>59</v>
      </c>
      <c r="AB428" t="s">
        <v>1123</v>
      </c>
      <c r="AC428" t="s">
        <v>125</v>
      </c>
      <c r="AD428" t="s">
        <v>155</v>
      </c>
      <c r="AE428" t="s">
        <v>40</v>
      </c>
    </row>
    <row r="429" spans="1:31" x14ac:dyDescent="0.3">
      <c r="A429" t="s">
        <v>2288</v>
      </c>
      <c r="B429" t="s">
        <v>2289</v>
      </c>
      <c r="C429" s="1" t="str">
        <f t="shared" si="63"/>
        <v>21:0541</v>
      </c>
      <c r="D429" s="1" t="str">
        <f t="shared" si="67"/>
        <v>21:0086</v>
      </c>
      <c r="E429" t="s">
        <v>2290</v>
      </c>
      <c r="F429" t="s">
        <v>2291</v>
      </c>
      <c r="H429">
        <v>54.847904900000003</v>
      </c>
      <c r="I429">
        <v>-101.1907068</v>
      </c>
      <c r="J429" s="1" t="str">
        <f t="shared" si="68"/>
        <v>NGR lake sediment grab sample</v>
      </c>
      <c r="K429" s="1" t="str">
        <f t="shared" si="69"/>
        <v>&lt;177 micron (NGR)</v>
      </c>
      <c r="L429">
        <v>22</v>
      </c>
      <c r="M429" t="s">
        <v>151</v>
      </c>
      <c r="N429">
        <v>428</v>
      </c>
      <c r="O429" t="s">
        <v>336</v>
      </c>
      <c r="P429" t="s">
        <v>236</v>
      </c>
      <c r="Q429" t="s">
        <v>152</v>
      </c>
      <c r="R429" t="s">
        <v>271</v>
      </c>
      <c r="S429" t="s">
        <v>44</v>
      </c>
      <c r="T429" t="s">
        <v>40</v>
      </c>
      <c r="U429" t="s">
        <v>492</v>
      </c>
      <c r="V429" t="s">
        <v>653</v>
      </c>
      <c r="W429" t="s">
        <v>110</v>
      </c>
      <c r="X429" t="s">
        <v>125</v>
      </c>
      <c r="Y429" t="s">
        <v>45</v>
      </c>
      <c r="Z429" t="s">
        <v>140</v>
      </c>
      <c r="AA429" t="s">
        <v>128</v>
      </c>
      <c r="AB429" t="s">
        <v>903</v>
      </c>
      <c r="AC429" t="s">
        <v>62</v>
      </c>
      <c r="AD429" t="s">
        <v>131</v>
      </c>
      <c r="AE429" t="s">
        <v>40</v>
      </c>
    </row>
    <row r="430" spans="1:31" x14ac:dyDescent="0.3">
      <c r="A430" t="s">
        <v>2292</v>
      </c>
      <c r="B430" t="s">
        <v>2293</v>
      </c>
      <c r="C430" s="1" t="str">
        <f t="shared" si="63"/>
        <v>21:0541</v>
      </c>
      <c r="D430" s="1" t="str">
        <f t="shared" si="67"/>
        <v>21:0086</v>
      </c>
      <c r="E430" t="s">
        <v>2294</v>
      </c>
      <c r="F430" t="s">
        <v>2295</v>
      </c>
      <c r="H430">
        <v>54.837976500000003</v>
      </c>
      <c r="I430">
        <v>-101.1814792</v>
      </c>
      <c r="J430" s="1" t="str">
        <f t="shared" si="68"/>
        <v>NGR lake sediment grab sample</v>
      </c>
      <c r="K430" s="1" t="str">
        <f t="shared" si="69"/>
        <v>&lt;177 micron (NGR)</v>
      </c>
      <c r="L430">
        <v>22</v>
      </c>
      <c r="M430" t="s">
        <v>162</v>
      </c>
      <c r="N430">
        <v>429</v>
      </c>
      <c r="O430" t="s">
        <v>207</v>
      </c>
      <c r="P430" t="s">
        <v>289</v>
      </c>
      <c r="Q430" t="s">
        <v>152</v>
      </c>
      <c r="R430" t="s">
        <v>179</v>
      </c>
      <c r="S430" t="s">
        <v>179</v>
      </c>
      <c r="T430" t="s">
        <v>40</v>
      </c>
      <c r="U430" t="s">
        <v>181</v>
      </c>
      <c r="V430" t="s">
        <v>253</v>
      </c>
      <c r="W430" t="s">
        <v>110</v>
      </c>
      <c r="X430" t="s">
        <v>45</v>
      </c>
      <c r="Y430" t="s">
        <v>45</v>
      </c>
      <c r="Z430" t="s">
        <v>127</v>
      </c>
      <c r="AA430" t="s">
        <v>37</v>
      </c>
      <c r="AB430" t="s">
        <v>473</v>
      </c>
      <c r="AC430" t="s">
        <v>157</v>
      </c>
      <c r="AD430" t="s">
        <v>155</v>
      </c>
      <c r="AE430" t="s">
        <v>40</v>
      </c>
    </row>
    <row r="431" spans="1:31" x14ac:dyDescent="0.3">
      <c r="A431" t="s">
        <v>2296</v>
      </c>
      <c r="B431" t="s">
        <v>2297</v>
      </c>
      <c r="C431" s="1" t="str">
        <f t="shared" si="63"/>
        <v>21:0541</v>
      </c>
      <c r="D431" s="1" t="str">
        <f t="shared" si="67"/>
        <v>21:0086</v>
      </c>
      <c r="E431" t="s">
        <v>2298</v>
      </c>
      <c r="F431" t="s">
        <v>2299</v>
      </c>
      <c r="H431">
        <v>54.798817</v>
      </c>
      <c r="I431">
        <v>-101.2350223</v>
      </c>
      <c r="J431" s="1" t="str">
        <f t="shared" si="68"/>
        <v>NGR lake sediment grab sample</v>
      </c>
      <c r="K431" s="1" t="str">
        <f t="shared" si="69"/>
        <v>&lt;177 micron (NGR)</v>
      </c>
      <c r="L431">
        <v>22</v>
      </c>
      <c r="M431" t="s">
        <v>177</v>
      </c>
      <c r="N431">
        <v>430</v>
      </c>
      <c r="O431" t="s">
        <v>65</v>
      </c>
      <c r="P431" t="s">
        <v>60</v>
      </c>
      <c r="Q431" t="s">
        <v>152</v>
      </c>
      <c r="R431" t="s">
        <v>179</v>
      </c>
      <c r="S431" t="s">
        <v>141</v>
      </c>
      <c r="T431" t="s">
        <v>40</v>
      </c>
      <c r="U431" t="s">
        <v>336</v>
      </c>
      <c r="V431" t="s">
        <v>333</v>
      </c>
      <c r="W431" t="s">
        <v>132</v>
      </c>
      <c r="X431" t="s">
        <v>125</v>
      </c>
      <c r="Y431" t="s">
        <v>64</v>
      </c>
      <c r="Z431" t="s">
        <v>205</v>
      </c>
      <c r="AA431" t="s">
        <v>39</v>
      </c>
      <c r="AB431" t="s">
        <v>2300</v>
      </c>
      <c r="AC431" t="s">
        <v>373</v>
      </c>
      <c r="AD431" t="s">
        <v>155</v>
      </c>
      <c r="AE431" t="s">
        <v>40</v>
      </c>
    </row>
    <row r="432" spans="1:31" x14ac:dyDescent="0.3">
      <c r="A432" t="s">
        <v>2301</v>
      </c>
      <c r="B432" t="s">
        <v>2302</v>
      </c>
      <c r="C432" s="1" t="str">
        <f t="shared" si="63"/>
        <v>21:0541</v>
      </c>
      <c r="D432" s="1" t="str">
        <f>HYPERLINK("http://geochem.nrcan.gc.ca/cdogs/content/svy/svy_e.htm", "")</f>
        <v/>
      </c>
      <c r="G432" s="1" t="str">
        <f>HYPERLINK("http://geochem.nrcan.gc.ca/cdogs/content/cr_/cr_00060_e.htm", "60")</f>
        <v>60</v>
      </c>
      <c r="J432" t="s">
        <v>277</v>
      </c>
      <c r="K432" t="s">
        <v>278</v>
      </c>
      <c r="L432">
        <v>22</v>
      </c>
      <c r="M432" t="s">
        <v>279</v>
      </c>
      <c r="N432">
        <v>431</v>
      </c>
      <c r="O432" t="s">
        <v>473</v>
      </c>
      <c r="P432" t="s">
        <v>122</v>
      </c>
      <c r="Q432" t="s">
        <v>64</v>
      </c>
      <c r="R432" t="s">
        <v>205</v>
      </c>
      <c r="S432" t="s">
        <v>141</v>
      </c>
      <c r="T432" t="s">
        <v>40</v>
      </c>
      <c r="U432" t="s">
        <v>264</v>
      </c>
      <c r="V432" t="s">
        <v>303</v>
      </c>
      <c r="W432" t="s">
        <v>132</v>
      </c>
      <c r="X432" t="s">
        <v>261</v>
      </c>
      <c r="Y432" t="s">
        <v>121</v>
      </c>
      <c r="Z432" t="s">
        <v>127</v>
      </c>
      <c r="AA432" t="s">
        <v>39</v>
      </c>
      <c r="AB432" t="s">
        <v>283</v>
      </c>
      <c r="AC432" t="s">
        <v>773</v>
      </c>
      <c r="AD432" t="s">
        <v>237</v>
      </c>
      <c r="AE432" t="s">
        <v>40</v>
      </c>
    </row>
    <row r="433" spans="1:31" x14ac:dyDescent="0.3">
      <c r="A433" t="s">
        <v>2303</v>
      </c>
      <c r="B433" t="s">
        <v>2304</v>
      </c>
      <c r="C433" s="1" t="str">
        <f t="shared" si="63"/>
        <v>21:0541</v>
      </c>
      <c r="D433" s="1" t="str">
        <f t="shared" ref="D433:D458" si="70">HYPERLINK("http://geochem.nrcan.gc.ca/cdogs/content/svy/svy210086_e.htm", "21:0086")</f>
        <v>21:0086</v>
      </c>
      <c r="E433" t="s">
        <v>2305</v>
      </c>
      <c r="F433" t="s">
        <v>2306</v>
      </c>
      <c r="H433">
        <v>54.786447000000003</v>
      </c>
      <c r="I433">
        <v>-101.286694</v>
      </c>
      <c r="J433" s="1" t="str">
        <f t="shared" ref="J433:J458" si="71">HYPERLINK("http://geochem.nrcan.gc.ca/cdogs/content/kwd/kwd020027_e.htm", "NGR lake sediment grab sample")</f>
        <v>NGR lake sediment grab sample</v>
      </c>
      <c r="K433" s="1" t="str">
        <f t="shared" ref="K433:K458" si="72">HYPERLINK("http://geochem.nrcan.gc.ca/cdogs/content/kwd/kwd080006_e.htm", "&lt;177 micron (NGR)")</f>
        <v>&lt;177 micron (NGR)</v>
      </c>
      <c r="L433">
        <v>22</v>
      </c>
      <c r="M433" t="s">
        <v>187</v>
      </c>
      <c r="N433">
        <v>432</v>
      </c>
      <c r="O433" t="s">
        <v>336</v>
      </c>
      <c r="P433" t="s">
        <v>291</v>
      </c>
      <c r="Q433" t="s">
        <v>152</v>
      </c>
      <c r="R433" t="s">
        <v>44</v>
      </c>
      <c r="S433" t="s">
        <v>141</v>
      </c>
      <c r="T433" t="s">
        <v>40</v>
      </c>
      <c r="U433" t="s">
        <v>260</v>
      </c>
      <c r="V433" t="s">
        <v>98</v>
      </c>
      <c r="W433" t="s">
        <v>132</v>
      </c>
      <c r="X433" t="s">
        <v>125</v>
      </c>
      <c r="Y433" t="s">
        <v>45</v>
      </c>
      <c r="Z433" t="s">
        <v>626</v>
      </c>
      <c r="AA433" t="s">
        <v>59</v>
      </c>
      <c r="AB433" t="s">
        <v>1484</v>
      </c>
      <c r="AC433" t="s">
        <v>43</v>
      </c>
      <c r="AD433" t="s">
        <v>193</v>
      </c>
      <c r="AE433" t="s">
        <v>40</v>
      </c>
    </row>
    <row r="434" spans="1:31" x14ac:dyDescent="0.3">
      <c r="A434" t="s">
        <v>2307</v>
      </c>
      <c r="B434" t="s">
        <v>2308</v>
      </c>
      <c r="C434" s="1" t="str">
        <f t="shared" si="63"/>
        <v>21:0541</v>
      </c>
      <c r="D434" s="1" t="str">
        <f t="shared" si="70"/>
        <v>21:0086</v>
      </c>
      <c r="E434" t="s">
        <v>2309</v>
      </c>
      <c r="F434" t="s">
        <v>2310</v>
      </c>
      <c r="H434">
        <v>54.7358501</v>
      </c>
      <c r="I434">
        <v>-101.2983989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22</v>
      </c>
      <c r="M434" t="s">
        <v>200</v>
      </c>
      <c r="N434">
        <v>433</v>
      </c>
      <c r="O434" t="s">
        <v>139</v>
      </c>
      <c r="P434" t="s">
        <v>205</v>
      </c>
      <c r="Q434" t="s">
        <v>152</v>
      </c>
      <c r="R434" t="s">
        <v>107</v>
      </c>
      <c r="S434" t="s">
        <v>58</v>
      </c>
      <c r="T434" t="s">
        <v>40</v>
      </c>
      <c r="U434" t="s">
        <v>508</v>
      </c>
      <c r="V434" t="s">
        <v>372</v>
      </c>
      <c r="W434" t="s">
        <v>132</v>
      </c>
      <c r="X434" t="s">
        <v>309</v>
      </c>
      <c r="Y434" t="s">
        <v>121</v>
      </c>
      <c r="Z434" t="s">
        <v>92</v>
      </c>
      <c r="AA434" t="s">
        <v>59</v>
      </c>
      <c r="AB434" t="s">
        <v>2065</v>
      </c>
      <c r="AC434" t="s">
        <v>86</v>
      </c>
      <c r="AD434" t="s">
        <v>508</v>
      </c>
      <c r="AE434" t="s">
        <v>40</v>
      </c>
    </row>
    <row r="435" spans="1:31" x14ac:dyDescent="0.3">
      <c r="A435" t="s">
        <v>2311</v>
      </c>
      <c r="B435" t="s">
        <v>2312</v>
      </c>
      <c r="C435" s="1" t="str">
        <f t="shared" si="63"/>
        <v>21:0541</v>
      </c>
      <c r="D435" s="1" t="str">
        <f t="shared" si="70"/>
        <v>21:0086</v>
      </c>
      <c r="E435" t="s">
        <v>2313</v>
      </c>
      <c r="F435" t="s">
        <v>2314</v>
      </c>
      <c r="H435">
        <v>54.750109700000003</v>
      </c>
      <c r="I435">
        <v>-101.3100847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22</v>
      </c>
      <c r="M435" t="s">
        <v>212</v>
      </c>
      <c r="N435">
        <v>434</v>
      </c>
      <c r="O435" t="s">
        <v>178</v>
      </c>
      <c r="P435" t="s">
        <v>188</v>
      </c>
      <c r="Q435" t="s">
        <v>152</v>
      </c>
      <c r="R435" t="s">
        <v>180</v>
      </c>
      <c r="S435" t="s">
        <v>179</v>
      </c>
      <c r="T435" t="s">
        <v>132</v>
      </c>
      <c r="U435" t="s">
        <v>85</v>
      </c>
      <c r="V435" t="s">
        <v>1425</v>
      </c>
      <c r="W435" t="s">
        <v>110</v>
      </c>
      <c r="X435" t="s">
        <v>168</v>
      </c>
      <c r="Y435" t="s">
        <v>45</v>
      </c>
      <c r="Z435" t="s">
        <v>326</v>
      </c>
      <c r="AA435" t="s">
        <v>440</v>
      </c>
      <c r="AB435" t="s">
        <v>1324</v>
      </c>
      <c r="AC435" t="s">
        <v>273</v>
      </c>
      <c r="AD435" t="s">
        <v>155</v>
      </c>
      <c r="AE435" t="s">
        <v>40</v>
      </c>
    </row>
    <row r="436" spans="1:31" x14ac:dyDescent="0.3">
      <c r="A436" t="s">
        <v>2315</v>
      </c>
      <c r="B436" t="s">
        <v>2316</v>
      </c>
      <c r="C436" s="1" t="str">
        <f t="shared" si="63"/>
        <v>21:0541</v>
      </c>
      <c r="D436" s="1" t="str">
        <f t="shared" si="70"/>
        <v>21:0086</v>
      </c>
      <c r="E436" t="s">
        <v>2317</v>
      </c>
      <c r="F436" t="s">
        <v>2318</v>
      </c>
      <c r="H436">
        <v>54.750414999999997</v>
      </c>
      <c r="I436">
        <v>-101.38394940000001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22</v>
      </c>
      <c r="M436" t="s">
        <v>223</v>
      </c>
      <c r="N436">
        <v>435</v>
      </c>
      <c r="O436" t="s">
        <v>170</v>
      </c>
      <c r="P436" t="s">
        <v>326</v>
      </c>
      <c r="Q436" t="s">
        <v>123</v>
      </c>
      <c r="R436" t="s">
        <v>60</v>
      </c>
      <c r="S436" t="s">
        <v>58</v>
      </c>
      <c r="T436" t="s">
        <v>40</v>
      </c>
      <c r="U436" t="s">
        <v>195</v>
      </c>
      <c r="V436" t="s">
        <v>125</v>
      </c>
      <c r="W436" t="s">
        <v>110</v>
      </c>
      <c r="X436" t="s">
        <v>58</v>
      </c>
      <c r="Y436" t="s">
        <v>45</v>
      </c>
      <c r="Z436" t="s">
        <v>326</v>
      </c>
      <c r="AA436" t="s">
        <v>346</v>
      </c>
      <c r="AB436" t="s">
        <v>1758</v>
      </c>
      <c r="AC436" t="s">
        <v>1132</v>
      </c>
      <c r="AD436" t="s">
        <v>235</v>
      </c>
      <c r="AE436" t="s">
        <v>40</v>
      </c>
    </row>
    <row r="437" spans="1:31" x14ac:dyDescent="0.3">
      <c r="A437" t="s">
        <v>2319</v>
      </c>
      <c r="B437" t="s">
        <v>2320</v>
      </c>
      <c r="C437" s="1" t="str">
        <f t="shared" si="63"/>
        <v>21:0541</v>
      </c>
      <c r="D437" s="1" t="str">
        <f t="shared" si="70"/>
        <v>21:0086</v>
      </c>
      <c r="E437" t="s">
        <v>2321</v>
      </c>
      <c r="F437" t="s">
        <v>2322</v>
      </c>
      <c r="H437">
        <v>54.765345400000001</v>
      </c>
      <c r="I437">
        <v>-101.4445096</v>
      </c>
      <c r="J437" s="1" t="str">
        <f t="shared" si="71"/>
        <v>NGR lake sediment grab sample</v>
      </c>
      <c r="K437" s="1" t="str">
        <f t="shared" si="72"/>
        <v>&lt;177 micron (NGR)</v>
      </c>
      <c r="L437">
        <v>22</v>
      </c>
      <c r="M437" t="s">
        <v>234</v>
      </c>
      <c r="N437">
        <v>436</v>
      </c>
      <c r="O437" t="s">
        <v>207</v>
      </c>
      <c r="P437" t="s">
        <v>626</v>
      </c>
      <c r="Q437" t="s">
        <v>45</v>
      </c>
      <c r="R437" t="s">
        <v>259</v>
      </c>
      <c r="S437" t="s">
        <v>179</v>
      </c>
      <c r="T437" t="s">
        <v>40</v>
      </c>
      <c r="U437" t="s">
        <v>425</v>
      </c>
      <c r="V437" t="s">
        <v>109</v>
      </c>
      <c r="W437" t="s">
        <v>40</v>
      </c>
      <c r="X437" t="s">
        <v>64</v>
      </c>
      <c r="Y437" t="s">
        <v>45</v>
      </c>
      <c r="Z437" t="s">
        <v>46</v>
      </c>
      <c r="AA437" t="s">
        <v>508</v>
      </c>
      <c r="AB437" t="s">
        <v>936</v>
      </c>
      <c r="AC437" t="s">
        <v>49</v>
      </c>
      <c r="AD437" t="s">
        <v>56</v>
      </c>
      <c r="AE437" t="s">
        <v>40</v>
      </c>
    </row>
    <row r="438" spans="1:31" x14ac:dyDescent="0.3">
      <c r="A438" t="s">
        <v>2323</v>
      </c>
      <c r="B438" t="s">
        <v>2324</v>
      </c>
      <c r="C438" s="1" t="str">
        <f t="shared" si="63"/>
        <v>21:0541</v>
      </c>
      <c r="D438" s="1" t="str">
        <f t="shared" si="70"/>
        <v>21:0086</v>
      </c>
      <c r="E438" t="s">
        <v>2325</v>
      </c>
      <c r="F438" t="s">
        <v>2326</v>
      </c>
      <c r="H438">
        <v>54.757490400000002</v>
      </c>
      <c r="I438">
        <v>-101.4758693</v>
      </c>
      <c r="J438" s="1" t="str">
        <f t="shared" si="71"/>
        <v>NGR lake sediment grab sample</v>
      </c>
      <c r="K438" s="1" t="str">
        <f t="shared" si="72"/>
        <v>&lt;177 micron (NGR)</v>
      </c>
      <c r="L438">
        <v>22</v>
      </c>
      <c r="M438" t="s">
        <v>243</v>
      </c>
      <c r="N438">
        <v>437</v>
      </c>
      <c r="O438" t="s">
        <v>339</v>
      </c>
      <c r="P438" t="s">
        <v>46</v>
      </c>
      <c r="Q438" t="s">
        <v>152</v>
      </c>
      <c r="R438" t="s">
        <v>122</v>
      </c>
      <c r="S438" t="s">
        <v>44</v>
      </c>
      <c r="T438" t="s">
        <v>40</v>
      </c>
      <c r="U438" t="s">
        <v>854</v>
      </c>
      <c r="V438" t="s">
        <v>228</v>
      </c>
      <c r="W438" t="s">
        <v>110</v>
      </c>
      <c r="X438" t="s">
        <v>64</v>
      </c>
      <c r="Y438" t="s">
        <v>45</v>
      </c>
      <c r="Z438" t="s">
        <v>46</v>
      </c>
      <c r="AA438" t="s">
        <v>478</v>
      </c>
      <c r="AB438" t="s">
        <v>2327</v>
      </c>
      <c r="AC438" t="s">
        <v>84</v>
      </c>
      <c r="AD438" t="s">
        <v>388</v>
      </c>
      <c r="AE438" t="s">
        <v>40</v>
      </c>
    </row>
    <row r="439" spans="1:31" x14ac:dyDescent="0.3">
      <c r="A439" t="s">
        <v>2328</v>
      </c>
      <c r="B439" t="s">
        <v>2329</v>
      </c>
      <c r="C439" s="1" t="str">
        <f t="shared" si="63"/>
        <v>21:0541</v>
      </c>
      <c r="D439" s="1" t="str">
        <f t="shared" si="70"/>
        <v>21:0086</v>
      </c>
      <c r="E439" t="s">
        <v>2330</v>
      </c>
      <c r="F439" t="s">
        <v>2331</v>
      </c>
      <c r="H439">
        <v>54.744630999999998</v>
      </c>
      <c r="I439">
        <v>-101.5210012</v>
      </c>
      <c r="J439" s="1" t="str">
        <f t="shared" si="71"/>
        <v>NGR lake sediment grab sample</v>
      </c>
      <c r="K439" s="1" t="str">
        <f t="shared" si="72"/>
        <v>&lt;177 micron (NGR)</v>
      </c>
      <c r="L439">
        <v>22</v>
      </c>
      <c r="M439" t="s">
        <v>251</v>
      </c>
      <c r="N439">
        <v>438</v>
      </c>
      <c r="O439" t="s">
        <v>124</v>
      </c>
      <c r="P439" t="s">
        <v>140</v>
      </c>
      <c r="Q439" t="s">
        <v>152</v>
      </c>
      <c r="R439" t="s">
        <v>44</v>
      </c>
      <c r="S439" t="s">
        <v>107</v>
      </c>
      <c r="T439" t="s">
        <v>40</v>
      </c>
      <c r="U439" t="s">
        <v>292</v>
      </c>
      <c r="V439" t="s">
        <v>1081</v>
      </c>
      <c r="W439" t="s">
        <v>110</v>
      </c>
      <c r="X439" t="s">
        <v>125</v>
      </c>
      <c r="Y439" t="s">
        <v>45</v>
      </c>
      <c r="Z439" t="s">
        <v>281</v>
      </c>
      <c r="AA439" t="s">
        <v>128</v>
      </c>
      <c r="AB439" t="s">
        <v>280</v>
      </c>
      <c r="AC439" t="s">
        <v>130</v>
      </c>
      <c r="AD439" t="s">
        <v>207</v>
      </c>
      <c r="AE439" t="s">
        <v>40</v>
      </c>
    </row>
    <row r="440" spans="1:31" x14ac:dyDescent="0.3">
      <c r="A440" t="s">
        <v>2332</v>
      </c>
      <c r="B440" t="s">
        <v>2333</v>
      </c>
      <c r="C440" s="1" t="str">
        <f t="shared" si="63"/>
        <v>21:0541</v>
      </c>
      <c r="D440" s="1" t="str">
        <f t="shared" si="70"/>
        <v>21:0086</v>
      </c>
      <c r="E440" t="s">
        <v>2334</v>
      </c>
      <c r="F440" t="s">
        <v>2335</v>
      </c>
      <c r="H440">
        <v>54.7599819</v>
      </c>
      <c r="I440">
        <v>-101.54441749999999</v>
      </c>
      <c r="J440" s="1" t="str">
        <f t="shared" si="71"/>
        <v>NGR lake sediment grab sample</v>
      </c>
      <c r="K440" s="1" t="str">
        <f t="shared" si="72"/>
        <v>&lt;177 micron (NGR)</v>
      </c>
      <c r="L440">
        <v>22</v>
      </c>
      <c r="M440" t="s">
        <v>258</v>
      </c>
      <c r="N440">
        <v>439</v>
      </c>
      <c r="O440" t="s">
        <v>75</v>
      </c>
      <c r="P440" t="s">
        <v>202</v>
      </c>
      <c r="Q440" t="s">
        <v>121</v>
      </c>
      <c r="R440" t="s">
        <v>188</v>
      </c>
      <c r="S440" t="s">
        <v>92</v>
      </c>
      <c r="T440" t="s">
        <v>40</v>
      </c>
      <c r="U440" t="s">
        <v>1103</v>
      </c>
      <c r="V440" t="s">
        <v>64</v>
      </c>
      <c r="W440" t="s">
        <v>40</v>
      </c>
      <c r="X440" t="s">
        <v>121</v>
      </c>
      <c r="Y440" t="s">
        <v>45</v>
      </c>
      <c r="Z440" t="s">
        <v>386</v>
      </c>
      <c r="AA440" t="s">
        <v>128</v>
      </c>
      <c r="AB440" t="s">
        <v>626</v>
      </c>
      <c r="AC440" t="s">
        <v>98</v>
      </c>
      <c r="AD440" t="s">
        <v>181</v>
      </c>
      <c r="AE440" t="s">
        <v>40</v>
      </c>
    </row>
    <row r="441" spans="1:31" x14ac:dyDescent="0.3">
      <c r="A441" t="s">
        <v>2336</v>
      </c>
      <c r="B441" t="s">
        <v>2337</v>
      </c>
      <c r="C441" s="1" t="str">
        <f t="shared" si="63"/>
        <v>21:0541</v>
      </c>
      <c r="D441" s="1" t="str">
        <f t="shared" si="70"/>
        <v>21:0086</v>
      </c>
      <c r="E441" t="s">
        <v>2338</v>
      </c>
      <c r="F441" t="s">
        <v>2339</v>
      </c>
      <c r="H441">
        <v>54.767150200000003</v>
      </c>
      <c r="I441">
        <v>-101.57789</v>
      </c>
      <c r="J441" s="1" t="str">
        <f t="shared" si="71"/>
        <v>NGR lake sediment grab sample</v>
      </c>
      <c r="K441" s="1" t="str">
        <f t="shared" si="72"/>
        <v>&lt;177 micron (NGR)</v>
      </c>
      <c r="L441">
        <v>22</v>
      </c>
      <c r="M441" t="s">
        <v>269</v>
      </c>
      <c r="N441">
        <v>440</v>
      </c>
      <c r="O441" t="s">
        <v>207</v>
      </c>
      <c r="P441" t="s">
        <v>346</v>
      </c>
      <c r="Q441" t="s">
        <v>189</v>
      </c>
      <c r="R441" t="s">
        <v>140</v>
      </c>
      <c r="S441" t="s">
        <v>93</v>
      </c>
      <c r="T441" t="s">
        <v>40</v>
      </c>
      <c r="U441" t="s">
        <v>1143</v>
      </c>
      <c r="V441" t="s">
        <v>253</v>
      </c>
      <c r="W441" t="s">
        <v>40</v>
      </c>
      <c r="X441" t="s">
        <v>64</v>
      </c>
      <c r="Y441" t="s">
        <v>45</v>
      </c>
      <c r="Z441" t="s">
        <v>155</v>
      </c>
      <c r="AA441" t="s">
        <v>59</v>
      </c>
      <c r="AB441" t="s">
        <v>583</v>
      </c>
      <c r="AC441" t="s">
        <v>126</v>
      </c>
      <c r="AD441" t="s">
        <v>441</v>
      </c>
      <c r="AE441" t="s">
        <v>40</v>
      </c>
    </row>
    <row r="442" spans="1:31" x14ac:dyDescent="0.3">
      <c r="A442" t="s">
        <v>2340</v>
      </c>
      <c r="B442" t="s">
        <v>2341</v>
      </c>
      <c r="C442" s="1" t="str">
        <f t="shared" si="63"/>
        <v>21:0541</v>
      </c>
      <c r="D442" s="1" t="str">
        <f t="shared" si="70"/>
        <v>21:0086</v>
      </c>
      <c r="E442" t="s">
        <v>2342</v>
      </c>
      <c r="F442" t="s">
        <v>2343</v>
      </c>
      <c r="H442">
        <v>54.782240700000003</v>
      </c>
      <c r="I442">
        <v>-101.6287593</v>
      </c>
      <c r="J442" s="1" t="str">
        <f t="shared" si="71"/>
        <v>NGR lake sediment grab sample</v>
      </c>
      <c r="K442" s="1" t="str">
        <f t="shared" si="72"/>
        <v>&lt;177 micron (NGR)</v>
      </c>
      <c r="L442">
        <v>23</v>
      </c>
      <c r="M442" t="s">
        <v>35</v>
      </c>
      <c r="N442">
        <v>441</v>
      </c>
      <c r="O442" t="s">
        <v>478</v>
      </c>
      <c r="P442" t="s">
        <v>66</v>
      </c>
      <c r="Q442" t="s">
        <v>123</v>
      </c>
      <c r="R442" t="s">
        <v>93</v>
      </c>
      <c r="S442" t="s">
        <v>189</v>
      </c>
      <c r="T442" t="s">
        <v>40</v>
      </c>
      <c r="U442" t="s">
        <v>1018</v>
      </c>
      <c r="V442" t="s">
        <v>43</v>
      </c>
      <c r="W442" t="s">
        <v>110</v>
      </c>
      <c r="X442" t="s">
        <v>44</v>
      </c>
      <c r="Y442" t="s">
        <v>64</v>
      </c>
      <c r="Z442" t="s">
        <v>60</v>
      </c>
      <c r="AA442" t="s">
        <v>128</v>
      </c>
      <c r="AB442" t="s">
        <v>1762</v>
      </c>
      <c r="AC442" t="s">
        <v>192</v>
      </c>
      <c r="AD442" t="s">
        <v>124</v>
      </c>
      <c r="AE442" t="s">
        <v>40</v>
      </c>
    </row>
    <row r="443" spans="1:31" x14ac:dyDescent="0.3">
      <c r="A443" t="s">
        <v>2344</v>
      </c>
      <c r="B443" t="s">
        <v>2345</v>
      </c>
      <c r="C443" s="1" t="str">
        <f t="shared" si="63"/>
        <v>21:0541</v>
      </c>
      <c r="D443" s="1" t="str">
        <f t="shared" si="70"/>
        <v>21:0086</v>
      </c>
      <c r="E443" t="s">
        <v>2346</v>
      </c>
      <c r="F443" t="s">
        <v>2347</v>
      </c>
      <c r="H443">
        <v>54.783520099999997</v>
      </c>
      <c r="I443">
        <v>-101.600255</v>
      </c>
      <c r="J443" s="1" t="str">
        <f t="shared" si="71"/>
        <v>NGR lake sediment grab sample</v>
      </c>
      <c r="K443" s="1" t="str">
        <f t="shared" si="72"/>
        <v>&lt;177 micron (NGR)</v>
      </c>
      <c r="L443">
        <v>23</v>
      </c>
      <c r="M443" t="s">
        <v>55</v>
      </c>
      <c r="N443">
        <v>442</v>
      </c>
      <c r="O443" t="s">
        <v>336</v>
      </c>
      <c r="P443" t="s">
        <v>2348</v>
      </c>
      <c r="Q443" t="s">
        <v>45</v>
      </c>
      <c r="R443" t="s">
        <v>326</v>
      </c>
      <c r="S443" t="s">
        <v>107</v>
      </c>
      <c r="T443" t="s">
        <v>40</v>
      </c>
      <c r="U443" t="s">
        <v>2349</v>
      </c>
      <c r="V443" t="s">
        <v>130</v>
      </c>
      <c r="W443" t="s">
        <v>132</v>
      </c>
      <c r="X443" t="s">
        <v>98</v>
      </c>
      <c r="Y443" t="s">
        <v>121</v>
      </c>
      <c r="Z443" t="s">
        <v>140</v>
      </c>
      <c r="AA443" t="s">
        <v>440</v>
      </c>
      <c r="AB443" t="s">
        <v>97</v>
      </c>
      <c r="AC443" t="s">
        <v>109</v>
      </c>
      <c r="AD443" t="s">
        <v>292</v>
      </c>
      <c r="AE443" t="s">
        <v>40</v>
      </c>
    </row>
    <row r="444" spans="1:31" x14ac:dyDescent="0.3">
      <c r="A444" t="s">
        <v>2350</v>
      </c>
      <c r="B444" t="s">
        <v>2351</v>
      </c>
      <c r="C444" s="1" t="str">
        <f t="shared" si="63"/>
        <v>21:0541</v>
      </c>
      <c r="D444" s="1" t="str">
        <f t="shared" si="70"/>
        <v>21:0086</v>
      </c>
      <c r="E444" t="s">
        <v>2342</v>
      </c>
      <c r="F444" t="s">
        <v>2352</v>
      </c>
      <c r="H444">
        <v>54.782240700000003</v>
      </c>
      <c r="I444">
        <v>-101.6287593</v>
      </c>
      <c r="J444" s="1" t="str">
        <f t="shared" si="71"/>
        <v>NGR lake sediment grab sample</v>
      </c>
      <c r="K444" s="1" t="str">
        <f t="shared" si="72"/>
        <v>&lt;177 micron (NGR)</v>
      </c>
      <c r="L444">
        <v>23</v>
      </c>
      <c r="M444" t="s">
        <v>90</v>
      </c>
      <c r="N444">
        <v>443</v>
      </c>
      <c r="O444" t="s">
        <v>508</v>
      </c>
      <c r="P444" t="s">
        <v>144</v>
      </c>
      <c r="Q444" t="s">
        <v>64</v>
      </c>
      <c r="R444" t="s">
        <v>93</v>
      </c>
      <c r="S444" t="s">
        <v>189</v>
      </c>
      <c r="T444" t="s">
        <v>40</v>
      </c>
      <c r="U444" t="s">
        <v>1018</v>
      </c>
      <c r="V444" t="s">
        <v>1425</v>
      </c>
      <c r="W444" t="s">
        <v>110</v>
      </c>
      <c r="X444" t="s">
        <v>44</v>
      </c>
      <c r="Y444" t="s">
        <v>121</v>
      </c>
      <c r="Z444" t="s">
        <v>93</v>
      </c>
      <c r="AA444" t="s">
        <v>128</v>
      </c>
      <c r="AB444" t="s">
        <v>139</v>
      </c>
      <c r="AC444" t="s">
        <v>303</v>
      </c>
      <c r="AD444" t="s">
        <v>508</v>
      </c>
      <c r="AE444" t="s">
        <v>40</v>
      </c>
    </row>
    <row r="445" spans="1:31" x14ac:dyDescent="0.3">
      <c r="A445" t="s">
        <v>2353</v>
      </c>
      <c r="B445" t="s">
        <v>2354</v>
      </c>
      <c r="C445" s="1" t="str">
        <f t="shared" si="63"/>
        <v>21:0541</v>
      </c>
      <c r="D445" s="1" t="str">
        <f t="shared" si="70"/>
        <v>21:0086</v>
      </c>
      <c r="E445" t="s">
        <v>2342</v>
      </c>
      <c r="F445" t="s">
        <v>2355</v>
      </c>
      <c r="H445">
        <v>54.782240700000003</v>
      </c>
      <c r="I445">
        <v>-101.6287593</v>
      </c>
      <c r="J445" s="1" t="str">
        <f t="shared" si="71"/>
        <v>NGR lake sediment grab sample</v>
      </c>
      <c r="K445" s="1" t="str">
        <f t="shared" si="72"/>
        <v>&lt;177 micron (NGR)</v>
      </c>
      <c r="L445">
        <v>23</v>
      </c>
      <c r="M445" t="s">
        <v>74</v>
      </c>
      <c r="N445">
        <v>444</v>
      </c>
      <c r="O445" t="s">
        <v>65</v>
      </c>
      <c r="P445" t="s">
        <v>37</v>
      </c>
      <c r="Q445" t="s">
        <v>152</v>
      </c>
      <c r="R445" t="s">
        <v>304</v>
      </c>
      <c r="S445" t="s">
        <v>58</v>
      </c>
      <c r="T445" t="s">
        <v>40</v>
      </c>
      <c r="U445" t="s">
        <v>380</v>
      </c>
      <c r="V445" t="s">
        <v>1749</v>
      </c>
      <c r="W445" t="s">
        <v>110</v>
      </c>
      <c r="X445" t="s">
        <v>44</v>
      </c>
      <c r="Y445" t="s">
        <v>64</v>
      </c>
      <c r="Z445" t="s">
        <v>93</v>
      </c>
      <c r="AA445" t="s">
        <v>155</v>
      </c>
      <c r="AB445" t="s">
        <v>721</v>
      </c>
      <c r="AC445" t="s">
        <v>303</v>
      </c>
      <c r="AD445" t="s">
        <v>235</v>
      </c>
      <c r="AE445" t="s">
        <v>40</v>
      </c>
    </row>
    <row r="446" spans="1:31" x14ac:dyDescent="0.3">
      <c r="A446" t="s">
        <v>2356</v>
      </c>
      <c r="B446" t="s">
        <v>2357</v>
      </c>
      <c r="C446" s="1" t="str">
        <f t="shared" si="63"/>
        <v>21:0541</v>
      </c>
      <c r="D446" s="1" t="str">
        <f t="shared" si="70"/>
        <v>21:0086</v>
      </c>
      <c r="E446" t="s">
        <v>2358</v>
      </c>
      <c r="F446" t="s">
        <v>2359</v>
      </c>
      <c r="H446">
        <v>54.752940600000002</v>
      </c>
      <c r="I446">
        <v>-101.66016639999999</v>
      </c>
      <c r="J446" s="1" t="str">
        <f t="shared" si="71"/>
        <v>NGR lake sediment grab sample</v>
      </c>
      <c r="K446" s="1" t="str">
        <f t="shared" si="72"/>
        <v>&lt;177 micron (NGR)</v>
      </c>
      <c r="L446">
        <v>23</v>
      </c>
      <c r="M446" t="s">
        <v>104</v>
      </c>
      <c r="N446">
        <v>445</v>
      </c>
      <c r="O446" t="s">
        <v>508</v>
      </c>
      <c r="P446" t="s">
        <v>379</v>
      </c>
      <c r="Q446" t="s">
        <v>152</v>
      </c>
      <c r="R446" t="s">
        <v>334</v>
      </c>
      <c r="S446" t="s">
        <v>179</v>
      </c>
      <c r="T446" t="s">
        <v>40</v>
      </c>
      <c r="U446" t="s">
        <v>318</v>
      </c>
      <c r="V446" t="s">
        <v>2360</v>
      </c>
      <c r="W446" t="s">
        <v>110</v>
      </c>
      <c r="X446" t="s">
        <v>64</v>
      </c>
      <c r="Y446" t="s">
        <v>45</v>
      </c>
      <c r="Z446" t="s">
        <v>140</v>
      </c>
      <c r="AA446" t="s">
        <v>346</v>
      </c>
      <c r="AB446" t="s">
        <v>895</v>
      </c>
      <c r="AC446" t="s">
        <v>782</v>
      </c>
      <c r="AD446" t="s">
        <v>195</v>
      </c>
      <c r="AE446" t="s">
        <v>40</v>
      </c>
    </row>
    <row r="447" spans="1:31" x14ac:dyDescent="0.3">
      <c r="A447" t="s">
        <v>2361</v>
      </c>
      <c r="B447" t="s">
        <v>2362</v>
      </c>
      <c r="C447" s="1" t="str">
        <f t="shared" si="63"/>
        <v>21:0541</v>
      </c>
      <c r="D447" s="1" t="str">
        <f t="shared" si="70"/>
        <v>21:0086</v>
      </c>
      <c r="E447" t="s">
        <v>2363</v>
      </c>
      <c r="F447" t="s">
        <v>2364</v>
      </c>
      <c r="H447">
        <v>54.756704599999999</v>
      </c>
      <c r="I447">
        <v>-101.7126555</v>
      </c>
      <c r="J447" s="1" t="str">
        <f t="shared" si="71"/>
        <v>NGR lake sediment grab sample</v>
      </c>
      <c r="K447" s="1" t="str">
        <f t="shared" si="72"/>
        <v>&lt;177 micron (NGR)</v>
      </c>
      <c r="L447">
        <v>23</v>
      </c>
      <c r="M447" t="s">
        <v>119</v>
      </c>
      <c r="N447">
        <v>446</v>
      </c>
      <c r="O447" t="s">
        <v>339</v>
      </c>
      <c r="P447" t="s">
        <v>473</v>
      </c>
      <c r="Q447" t="s">
        <v>189</v>
      </c>
      <c r="R447" t="s">
        <v>753</v>
      </c>
      <c r="S447" t="s">
        <v>38</v>
      </c>
      <c r="T447" t="s">
        <v>40</v>
      </c>
      <c r="U447" t="s">
        <v>2365</v>
      </c>
      <c r="V447" t="s">
        <v>109</v>
      </c>
      <c r="W447" t="s">
        <v>43</v>
      </c>
      <c r="X447" t="s">
        <v>38</v>
      </c>
      <c r="Y447" t="s">
        <v>64</v>
      </c>
      <c r="Z447" t="s">
        <v>155</v>
      </c>
      <c r="AA447" t="s">
        <v>508</v>
      </c>
      <c r="AB447" t="s">
        <v>770</v>
      </c>
      <c r="AC447" t="s">
        <v>192</v>
      </c>
      <c r="AD447" t="s">
        <v>237</v>
      </c>
      <c r="AE447" t="s">
        <v>40</v>
      </c>
    </row>
    <row r="448" spans="1:31" x14ac:dyDescent="0.3">
      <c r="A448" t="s">
        <v>2366</v>
      </c>
      <c r="B448" t="s">
        <v>2367</v>
      </c>
      <c r="C448" s="1" t="str">
        <f t="shared" si="63"/>
        <v>21:0541</v>
      </c>
      <c r="D448" s="1" t="str">
        <f t="shared" si="70"/>
        <v>21:0086</v>
      </c>
      <c r="E448" t="s">
        <v>2368</v>
      </c>
      <c r="F448" t="s">
        <v>2369</v>
      </c>
      <c r="H448">
        <v>54.730308700000002</v>
      </c>
      <c r="I448">
        <v>-101.7246863</v>
      </c>
      <c r="J448" s="1" t="str">
        <f t="shared" si="71"/>
        <v>NGR lake sediment grab sample</v>
      </c>
      <c r="K448" s="1" t="str">
        <f t="shared" si="72"/>
        <v>&lt;177 micron (NGR)</v>
      </c>
      <c r="L448">
        <v>23</v>
      </c>
      <c r="M448" t="s">
        <v>137</v>
      </c>
      <c r="N448">
        <v>447</v>
      </c>
      <c r="O448" t="s">
        <v>178</v>
      </c>
      <c r="P448" t="s">
        <v>262</v>
      </c>
      <c r="Q448" t="s">
        <v>58</v>
      </c>
      <c r="R448" t="s">
        <v>225</v>
      </c>
      <c r="S448" t="s">
        <v>179</v>
      </c>
      <c r="T448" t="s">
        <v>40</v>
      </c>
      <c r="U448" t="s">
        <v>2370</v>
      </c>
      <c r="V448" t="s">
        <v>130</v>
      </c>
      <c r="W448" t="s">
        <v>132</v>
      </c>
      <c r="X448" t="s">
        <v>92</v>
      </c>
      <c r="Y448" t="s">
        <v>64</v>
      </c>
      <c r="Z448" t="s">
        <v>46</v>
      </c>
      <c r="AA448" t="s">
        <v>508</v>
      </c>
      <c r="AB448" t="s">
        <v>2236</v>
      </c>
      <c r="AC448" t="s">
        <v>79</v>
      </c>
      <c r="AD448" t="s">
        <v>354</v>
      </c>
      <c r="AE448" t="s">
        <v>40</v>
      </c>
    </row>
    <row r="449" spans="1:31" x14ac:dyDescent="0.3">
      <c r="A449" t="s">
        <v>2371</v>
      </c>
      <c r="B449" t="s">
        <v>2372</v>
      </c>
      <c r="C449" s="1" t="str">
        <f t="shared" si="63"/>
        <v>21:0541</v>
      </c>
      <c r="D449" s="1" t="str">
        <f t="shared" si="70"/>
        <v>21:0086</v>
      </c>
      <c r="E449" t="s">
        <v>2373</v>
      </c>
      <c r="F449" t="s">
        <v>2374</v>
      </c>
      <c r="H449">
        <v>54.737407400000002</v>
      </c>
      <c r="I449">
        <v>-101.63040719999999</v>
      </c>
      <c r="J449" s="1" t="str">
        <f t="shared" si="71"/>
        <v>NGR lake sediment grab sample</v>
      </c>
      <c r="K449" s="1" t="str">
        <f t="shared" si="72"/>
        <v>&lt;177 micron (NGR)</v>
      </c>
      <c r="L449">
        <v>23</v>
      </c>
      <c r="M449" t="s">
        <v>151</v>
      </c>
      <c r="N449">
        <v>448</v>
      </c>
      <c r="O449" t="s">
        <v>336</v>
      </c>
      <c r="P449" t="s">
        <v>47</v>
      </c>
      <c r="Q449" t="s">
        <v>58</v>
      </c>
      <c r="R449" t="s">
        <v>190</v>
      </c>
      <c r="S449" t="s">
        <v>93</v>
      </c>
      <c r="T449" t="s">
        <v>40</v>
      </c>
      <c r="U449" t="s">
        <v>787</v>
      </c>
      <c r="V449" t="s">
        <v>253</v>
      </c>
      <c r="W449" t="s">
        <v>132</v>
      </c>
      <c r="X449" t="s">
        <v>189</v>
      </c>
      <c r="Y449" t="s">
        <v>45</v>
      </c>
      <c r="Z449" t="s">
        <v>164</v>
      </c>
      <c r="AA449" t="s">
        <v>190</v>
      </c>
      <c r="AB449" t="s">
        <v>38</v>
      </c>
      <c r="AC449" t="s">
        <v>42</v>
      </c>
      <c r="AD449" t="s">
        <v>411</v>
      </c>
      <c r="AE449" t="s">
        <v>40</v>
      </c>
    </row>
    <row r="450" spans="1:31" x14ac:dyDescent="0.3">
      <c r="A450" t="s">
        <v>2375</v>
      </c>
      <c r="B450" t="s">
        <v>2376</v>
      </c>
      <c r="C450" s="1" t="str">
        <f t="shared" ref="C450:C513" si="73">HYPERLINK("http://geochem.nrcan.gc.ca/cdogs/content/bdl/bdl210541_e.htm", "21:0541")</f>
        <v>21:0541</v>
      </c>
      <c r="D450" s="1" t="str">
        <f t="shared" si="70"/>
        <v>21:0086</v>
      </c>
      <c r="E450" t="s">
        <v>2377</v>
      </c>
      <c r="F450" t="s">
        <v>2378</v>
      </c>
      <c r="H450">
        <v>54.732247600000001</v>
      </c>
      <c r="I450">
        <v>-101.59785549999999</v>
      </c>
      <c r="J450" s="1" t="str">
        <f t="shared" si="71"/>
        <v>NGR lake sediment grab sample</v>
      </c>
      <c r="K450" s="1" t="str">
        <f t="shared" si="72"/>
        <v>&lt;177 micron (NGR)</v>
      </c>
      <c r="L450">
        <v>23</v>
      </c>
      <c r="M450" t="s">
        <v>162</v>
      </c>
      <c r="N450">
        <v>449</v>
      </c>
      <c r="O450" t="s">
        <v>124</v>
      </c>
      <c r="P450" t="s">
        <v>77</v>
      </c>
      <c r="Q450" t="s">
        <v>64</v>
      </c>
      <c r="R450" t="s">
        <v>92</v>
      </c>
      <c r="S450" t="s">
        <v>141</v>
      </c>
      <c r="T450" t="s">
        <v>40</v>
      </c>
      <c r="U450" t="s">
        <v>457</v>
      </c>
      <c r="V450" t="s">
        <v>1366</v>
      </c>
      <c r="W450" t="s">
        <v>109</v>
      </c>
      <c r="X450" t="s">
        <v>64</v>
      </c>
      <c r="Y450" t="s">
        <v>45</v>
      </c>
      <c r="Z450" t="s">
        <v>326</v>
      </c>
      <c r="AA450" t="s">
        <v>346</v>
      </c>
      <c r="AB450" t="s">
        <v>1344</v>
      </c>
      <c r="AC450" t="s">
        <v>125</v>
      </c>
      <c r="AD450" t="s">
        <v>521</v>
      </c>
      <c r="AE450" t="s">
        <v>40</v>
      </c>
    </row>
    <row r="451" spans="1:31" x14ac:dyDescent="0.3">
      <c r="A451" t="s">
        <v>2379</v>
      </c>
      <c r="B451" t="s">
        <v>2380</v>
      </c>
      <c r="C451" s="1" t="str">
        <f t="shared" si="73"/>
        <v>21:0541</v>
      </c>
      <c r="D451" s="1" t="str">
        <f t="shared" si="70"/>
        <v>21:0086</v>
      </c>
      <c r="E451" t="s">
        <v>2381</v>
      </c>
      <c r="F451" t="s">
        <v>2382</v>
      </c>
      <c r="H451">
        <v>54.713359199999999</v>
      </c>
      <c r="I451">
        <v>-101.554321</v>
      </c>
      <c r="J451" s="1" t="str">
        <f t="shared" si="71"/>
        <v>NGR lake sediment grab sample</v>
      </c>
      <c r="K451" s="1" t="str">
        <f t="shared" si="72"/>
        <v>&lt;177 micron (NGR)</v>
      </c>
      <c r="L451">
        <v>23</v>
      </c>
      <c r="M451" t="s">
        <v>177</v>
      </c>
      <c r="N451">
        <v>450</v>
      </c>
      <c r="O451" t="s">
        <v>207</v>
      </c>
      <c r="P451" t="s">
        <v>379</v>
      </c>
      <c r="Q451" t="s">
        <v>152</v>
      </c>
      <c r="R451" t="s">
        <v>259</v>
      </c>
      <c r="S451" t="s">
        <v>179</v>
      </c>
      <c r="T451" t="s">
        <v>40</v>
      </c>
      <c r="U451" t="s">
        <v>759</v>
      </c>
      <c r="V451" t="s">
        <v>303</v>
      </c>
      <c r="W451" t="s">
        <v>132</v>
      </c>
      <c r="X451" t="s">
        <v>2383</v>
      </c>
      <c r="Y451" t="s">
        <v>45</v>
      </c>
      <c r="Z451" t="s">
        <v>144</v>
      </c>
      <c r="AA451" t="s">
        <v>128</v>
      </c>
      <c r="AB451" t="s">
        <v>194</v>
      </c>
      <c r="AC451" t="s">
        <v>79</v>
      </c>
      <c r="AD451" t="s">
        <v>462</v>
      </c>
      <c r="AE451" t="s">
        <v>40</v>
      </c>
    </row>
    <row r="452" spans="1:31" x14ac:dyDescent="0.3">
      <c r="A452" t="s">
        <v>2384</v>
      </c>
      <c r="B452" t="s">
        <v>2385</v>
      </c>
      <c r="C452" s="1" t="str">
        <f t="shared" si="73"/>
        <v>21:0541</v>
      </c>
      <c r="D452" s="1" t="str">
        <f t="shared" si="70"/>
        <v>21:0086</v>
      </c>
      <c r="E452" t="s">
        <v>2386</v>
      </c>
      <c r="F452" t="s">
        <v>2387</v>
      </c>
      <c r="H452">
        <v>54.677570199999998</v>
      </c>
      <c r="I452">
        <v>-101.53894819999999</v>
      </c>
      <c r="J452" s="1" t="str">
        <f t="shared" si="71"/>
        <v>NGR lake sediment grab sample</v>
      </c>
      <c r="K452" s="1" t="str">
        <f t="shared" si="72"/>
        <v>&lt;177 micron (NGR)</v>
      </c>
      <c r="L452">
        <v>23</v>
      </c>
      <c r="M452" t="s">
        <v>187</v>
      </c>
      <c r="N452">
        <v>451</v>
      </c>
      <c r="O452" t="s">
        <v>521</v>
      </c>
      <c r="P452" t="s">
        <v>190</v>
      </c>
      <c r="Q452" t="s">
        <v>107</v>
      </c>
      <c r="R452" t="s">
        <v>291</v>
      </c>
      <c r="S452" t="s">
        <v>44</v>
      </c>
      <c r="T452" t="s">
        <v>40</v>
      </c>
      <c r="U452" t="s">
        <v>1703</v>
      </c>
      <c r="V452" t="s">
        <v>42</v>
      </c>
      <c r="W452" t="s">
        <v>132</v>
      </c>
      <c r="X452" t="s">
        <v>121</v>
      </c>
      <c r="Y452" t="s">
        <v>45</v>
      </c>
      <c r="Z452" t="s">
        <v>155</v>
      </c>
      <c r="AA452" t="s">
        <v>478</v>
      </c>
      <c r="AB452" t="s">
        <v>188</v>
      </c>
      <c r="AC452" t="s">
        <v>157</v>
      </c>
      <c r="AD452" t="s">
        <v>292</v>
      </c>
      <c r="AE452" t="s">
        <v>40</v>
      </c>
    </row>
    <row r="453" spans="1:31" x14ac:dyDescent="0.3">
      <c r="A453" t="s">
        <v>2388</v>
      </c>
      <c r="B453" t="s">
        <v>2389</v>
      </c>
      <c r="C453" s="1" t="str">
        <f t="shared" si="73"/>
        <v>21:0541</v>
      </c>
      <c r="D453" s="1" t="str">
        <f t="shared" si="70"/>
        <v>21:0086</v>
      </c>
      <c r="E453" t="s">
        <v>2390</v>
      </c>
      <c r="F453" t="s">
        <v>2391</v>
      </c>
      <c r="H453">
        <v>54.665113900000001</v>
      </c>
      <c r="I453">
        <v>-101.45596159999999</v>
      </c>
      <c r="J453" s="1" t="str">
        <f t="shared" si="71"/>
        <v>NGR lake sediment grab sample</v>
      </c>
      <c r="K453" s="1" t="str">
        <f t="shared" si="72"/>
        <v>&lt;177 micron (NGR)</v>
      </c>
      <c r="L453">
        <v>23</v>
      </c>
      <c r="M453" t="s">
        <v>200</v>
      </c>
      <c r="N453">
        <v>452</v>
      </c>
      <c r="O453" t="s">
        <v>178</v>
      </c>
      <c r="P453" t="s">
        <v>144</v>
      </c>
      <c r="Q453" t="s">
        <v>123</v>
      </c>
      <c r="R453" t="s">
        <v>626</v>
      </c>
      <c r="S453" t="s">
        <v>166</v>
      </c>
      <c r="T453" t="s">
        <v>40</v>
      </c>
      <c r="U453" t="s">
        <v>492</v>
      </c>
      <c r="V453" t="s">
        <v>575</v>
      </c>
      <c r="W453" t="s">
        <v>132</v>
      </c>
      <c r="X453" t="s">
        <v>597</v>
      </c>
      <c r="Y453" t="s">
        <v>45</v>
      </c>
      <c r="Z453" t="s">
        <v>46</v>
      </c>
      <c r="AA453" t="s">
        <v>155</v>
      </c>
      <c r="AB453" t="s">
        <v>2392</v>
      </c>
      <c r="AC453" t="s">
        <v>410</v>
      </c>
      <c r="AD453" t="s">
        <v>492</v>
      </c>
      <c r="AE453" t="s">
        <v>40</v>
      </c>
    </row>
    <row r="454" spans="1:31" x14ac:dyDescent="0.3">
      <c r="A454" t="s">
        <v>2393</v>
      </c>
      <c r="B454" t="s">
        <v>2394</v>
      </c>
      <c r="C454" s="1" t="str">
        <f t="shared" si="73"/>
        <v>21:0541</v>
      </c>
      <c r="D454" s="1" t="str">
        <f t="shared" si="70"/>
        <v>21:0086</v>
      </c>
      <c r="E454" t="s">
        <v>2395</v>
      </c>
      <c r="F454" t="s">
        <v>2396</v>
      </c>
      <c r="H454">
        <v>54.648180000000004</v>
      </c>
      <c r="I454">
        <v>-101.4079395</v>
      </c>
      <c r="J454" s="1" t="str">
        <f t="shared" si="71"/>
        <v>NGR lake sediment grab sample</v>
      </c>
      <c r="K454" s="1" t="str">
        <f t="shared" si="72"/>
        <v>&lt;177 micron (NGR)</v>
      </c>
      <c r="L454">
        <v>23</v>
      </c>
      <c r="M454" t="s">
        <v>212</v>
      </c>
      <c r="N454">
        <v>453</v>
      </c>
      <c r="O454" t="s">
        <v>178</v>
      </c>
      <c r="P454" t="s">
        <v>37</v>
      </c>
      <c r="Q454" t="s">
        <v>123</v>
      </c>
      <c r="R454" t="s">
        <v>224</v>
      </c>
      <c r="S454" t="s">
        <v>44</v>
      </c>
      <c r="T454" t="s">
        <v>40</v>
      </c>
      <c r="U454" t="s">
        <v>492</v>
      </c>
      <c r="V454" t="s">
        <v>168</v>
      </c>
      <c r="W454" t="s">
        <v>132</v>
      </c>
      <c r="X454" t="s">
        <v>597</v>
      </c>
      <c r="Y454" t="s">
        <v>45</v>
      </c>
      <c r="Z454" t="s">
        <v>47</v>
      </c>
      <c r="AA454" t="s">
        <v>440</v>
      </c>
      <c r="AB454" t="s">
        <v>1061</v>
      </c>
      <c r="AC454" t="s">
        <v>317</v>
      </c>
      <c r="AD454" t="s">
        <v>492</v>
      </c>
      <c r="AE454" t="s">
        <v>40</v>
      </c>
    </row>
    <row r="455" spans="1:31" x14ac:dyDescent="0.3">
      <c r="A455" t="s">
        <v>2397</v>
      </c>
      <c r="B455" t="s">
        <v>2398</v>
      </c>
      <c r="C455" s="1" t="str">
        <f t="shared" si="73"/>
        <v>21:0541</v>
      </c>
      <c r="D455" s="1" t="str">
        <f t="shared" si="70"/>
        <v>21:0086</v>
      </c>
      <c r="E455" t="s">
        <v>2399</v>
      </c>
      <c r="F455" t="s">
        <v>2400</v>
      </c>
      <c r="H455">
        <v>54.633450799999999</v>
      </c>
      <c r="I455">
        <v>-101.3551425</v>
      </c>
      <c r="J455" s="1" t="str">
        <f t="shared" si="71"/>
        <v>NGR lake sediment grab sample</v>
      </c>
      <c r="K455" s="1" t="str">
        <f t="shared" si="72"/>
        <v>&lt;177 micron (NGR)</v>
      </c>
      <c r="L455">
        <v>23</v>
      </c>
      <c r="M455" t="s">
        <v>223</v>
      </c>
      <c r="N455">
        <v>454</v>
      </c>
      <c r="O455" t="s">
        <v>864</v>
      </c>
      <c r="P455" t="s">
        <v>271</v>
      </c>
      <c r="Q455" t="s">
        <v>45</v>
      </c>
      <c r="R455" t="s">
        <v>38</v>
      </c>
      <c r="S455" t="s">
        <v>123</v>
      </c>
      <c r="T455" t="s">
        <v>40</v>
      </c>
      <c r="U455" t="s">
        <v>142</v>
      </c>
      <c r="V455" t="s">
        <v>1537</v>
      </c>
      <c r="W455" t="s">
        <v>132</v>
      </c>
      <c r="X455" t="s">
        <v>261</v>
      </c>
      <c r="Y455" t="s">
        <v>45</v>
      </c>
      <c r="Z455" t="s">
        <v>281</v>
      </c>
      <c r="AA455" t="s">
        <v>508</v>
      </c>
      <c r="AB455" t="s">
        <v>2217</v>
      </c>
      <c r="AC455" t="s">
        <v>325</v>
      </c>
      <c r="AD455" t="s">
        <v>178</v>
      </c>
      <c r="AE455" t="s">
        <v>40</v>
      </c>
    </row>
    <row r="456" spans="1:31" x14ac:dyDescent="0.3">
      <c r="A456" t="s">
        <v>2401</v>
      </c>
      <c r="B456" t="s">
        <v>2402</v>
      </c>
      <c r="C456" s="1" t="str">
        <f t="shared" si="73"/>
        <v>21:0541</v>
      </c>
      <c r="D456" s="1" t="str">
        <f t="shared" si="70"/>
        <v>21:0086</v>
      </c>
      <c r="E456" t="s">
        <v>2403</v>
      </c>
      <c r="F456" t="s">
        <v>2404</v>
      </c>
      <c r="H456">
        <v>54.650355500000003</v>
      </c>
      <c r="I456">
        <v>-101.3016002</v>
      </c>
      <c r="J456" s="1" t="str">
        <f t="shared" si="71"/>
        <v>NGR lake sediment grab sample</v>
      </c>
      <c r="K456" s="1" t="str">
        <f t="shared" si="72"/>
        <v>&lt;177 micron (NGR)</v>
      </c>
      <c r="L456">
        <v>23</v>
      </c>
      <c r="M456" t="s">
        <v>234</v>
      </c>
      <c r="N456">
        <v>455</v>
      </c>
      <c r="O456" t="s">
        <v>128</v>
      </c>
      <c r="P456" t="s">
        <v>44</v>
      </c>
      <c r="Q456" t="s">
        <v>45</v>
      </c>
      <c r="R456" t="s">
        <v>60</v>
      </c>
      <c r="S456" t="s">
        <v>58</v>
      </c>
      <c r="T456" t="s">
        <v>40</v>
      </c>
      <c r="U456" t="s">
        <v>944</v>
      </c>
      <c r="V456" t="s">
        <v>303</v>
      </c>
      <c r="W456" t="s">
        <v>40</v>
      </c>
      <c r="X456" t="s">
        <v>125</v>
      </c>
      <c r="Y456" t="s">
        <v>45</v>
      </c>
      <c r="Z456" t="s">
        <v>82</v>
      </c>
      <c r="AA456" t="s">
        <v>127</v>
      </c>
      <c r="AB456" t="s">
        <v>95</v>
      </c>
      <c r="AC456" t="s">
        <v>228</v>
      </c>
      <c r="AD456" t="s">
        <v>237</v>
      </c>
      <c r="AE456" t="s">
        <v>40</v>
      </c>
    </row>
    <row r="457" spans="1:31" x14ac:dyDescent="0.3">
      <c r="A457" t="s">
        <v>2405</v>
      </c>
      <c r="B457" t="s">
        <v>2406</v>
      </c>
      <c r="C457" s="1" t="str">
        <f t="shared" si="73"/>
        <v>21:0541</v>
      </c>
      <c r="D457" s="1" t="str">
        <f t="shared" si="70"/>
        <v>21:0086</v>
      </c>
      <c r="E457" t="s">
        <v>2407</v>
      </c>
      <c r="F457" t="s">
        <v>2408</v>
      </c>
      <c r="H457">
        <v>54.673943399999999</v>
      </c>
      <c r="I457">
        <v>-101.3660022</v>
      </c>
      <c r="J457" s="1" t="str">
        <f t="shared" si="71"/>
        <v>NGR lake sediment grab sample</v>
      </c>
      <c r="K457" s="1" t="str">
        <f t="shared" si="72"/>
        <v>&lt;177 micron (NGR)</v>
      </c>
      <c r="L457">
        <v>23</v>
      </c>
      <c r="M457" t="s">
        <v>243</v>
      </c>
      <c r="N457">
        <v>456</v>
      </c>
      <c r="O457" t="s">
        <v>380</v>
      </c>
      <c r="P457" t="s">
        <v>271</v>
      </c>
      <c r="Q457" t="s">
        <v>152</v>
      </c>
      <c r="R457" t="s">
        <v>271</v>
      </c>
      <c r="S457" t="s">
        <v>141</v>
      </c>
      <c r="T457" t="s">
        <v>40</v>
      </c>
      <c r="U457" t="s">
        <v>1514</v>
      </c>
      <c r="V457" t="s">
        <v>591</v>
      </c>
      <c r="W457" t="s">
        <v>110</v>
      </c>
      <c r="X457" t="s">
        <v>261</v>
      </c>
      <c r="Y457" t="s">
        <v>45</v>
      </c>
      <c r="Z457" t="s">
        <v>127</v>
      </c>
      <c r="AA457" t="s">
        <v>46</v>
      </c>
      <c r="AB457" t="s">
        <v>129</v>
      </c>
      <c r="AC457" t="s">
        <v>42</v>
      </c>
      <c r="AD457" t="s">
        <v>178</v>
      </c>
      <c r="AE457" t="s">
        <v>40</v>
      </c>
    </row>
    <row r="458" spans="1:31" x14ac:dyDescent="0.3">
      <c r="A458" t="s">
        <v>2409</v>
      </c>
      <c r="B458" t="s">
        <v>2410</v>
      </c>
      <c r="C458" s="1" t="str">
        <f t="shared" si="73"/>
        <v>21:0541</v>
      </c>
      <c r="D458" s="1" t="str">
        <f t="shared" si="70"/>
        <v>21:0086</v>
      </c>
      <c r="E458" t="s">
        <v>2411</v>
      </c>
      <c r="F458" t="s">
        <v>2412</v>
      </c>
      <c r="H458">
        <v>54.685790099999998</v>
      </c>
      <c r="I458">
        <v>-101.37938320000001</v>
      </c>
      <c r="J458" s="1" t="str">
        <f t="shared" si="71"/>
        <v>NGR lake sediment grab sample</v>
      </c>
      <c r="K458" s="1" t="str">
        <f t="shared" si="72"/>
        <v>&lt;177 micron (NGR)</v>
      </c>
      <c r="L458">
        <v>23</v>
      </c>
      <c r="M458" t="s">
        <v>251</v>
      </c>
      <c r="N458">
        <v>457</v>
      </c>
      <c r="O458" t="s">
        <v>406</v>
      </c>
      <c r="P458" t="s">
        <v>39</v>
      </c>
      <c r="Q458" t="s">
        <v>45</v>
      </c>
      <c r="R458" t="s">
        <v>93</v>
      </c>
      <c r="S458" t="s">
        <v>141</v>
      </c>
      <c r="T458" t="s">
        <v>40</v>
      </c>
      <c r="U458" t="s">
        <v>323</v>
      </c>
      <c r="V458" t="s">
        <v>591</v>
      </c>
      <c r="W458" t="s">
        <v>109</v>
      </c>
      <c r="X458" t="s">
        <v>121</v>
      </c>
      <c r="Y458" t="s">
        <v>64</v>
      </c>
      <c r="Z458" t="s">
        <v>326</v>
      </c>
      <c r="AA458" t="s">
        <v>46</v>
      </c>
      <c r="AB458" t="s">
        <v>871</v>
      </c>
      <c r="AC458" t="s">
        <v>125</v>
      </c>
      <c r="AD458" t="s">
        <v>193</v>
      </c>
      <c r="AE458" t="s">
        <v>40</v>
      </c>
    </row>
    <row r="459" spans="1:31" x14ac:dyDescent="0.3">
      <c r="A459" t="s">
        <v>2413</v>
      </c>
      <c r="B459" t="s">
        <v>2414</v>
      </c>
      <c r="C459" s="1" t="str">
        <f t="shared" si="73"/>
        <v>21:0541</v>
      </c>
      <c r="D459" s="1" t="str">
        <f>HYPERLINK("http://geochem.nrcan.gc.ca/cdogs/content/svy/svy_e.htm", "")</f>
        <v/>
      </c>
      <c r="G459" s="1" t="str">
        <f>HYPERLINK("http://geochem.nrcan.gc.ca/cdogs/content/cr_/cr_00055_e.htm", "55")</f>
        <v>55</v>
      </c>
      <c r="J459" t="s">
        <v>277</v>
      </c>
      <c r="K459" t="s">
        <v>278</v>
      </c>
      <c r="L459">
        <v>23</v>
      </c>
      <c r="M459" t="s">
        <v>279</v>
      </c>
      <c r="N459">
        <v>458</v>
      </c>
      <c r="O459" t="s">
        <v>296</v>
      </c>
      <c r="P459" t="s">
        <v>180</v>
      </c>
      <c r="Q459" t="s">
        <v>123</v>
      </c>
      <c r="R459" t="s">
        <v>205</v>
      </c>
      <c r="S459" t="s">
        <v>189</v>
      </c>
      <c r="T459" t="s">
        <v>40</v>
      </c>
      <c r="U459" t="s">
        <v>388</v>
      </c>
      <c r="V459" t="s">
        <v>1132</v>
      </c>
      <c r="W459" t="s">
        <v>110</v>
      </c>
      <c r="X459" t="s">
        <v>261</v>
      </c>
      <c r="Y459" t="s">
        <v>121</v>
      </c>
      <c r="Z459" t="s">
        <v>127</v>
      </c>
      <c r="AA459" t="s">
        <v>193</v>
      </c>
      <c r="AB459" t="s">
        <v>1277</v>
      </c>
      <c r="AC459" t="s">
        <v>361</v>
      </c>
      <c r="AD459" t="s">
        <v>462</v>
      </c>
      <c r="AE459" t="s">
        <v>40</v>
      </c>
    </row>
    <row r="460" spans="1:31" x14ac:dyDescent="0.3">
      <c r="A460" t="s">
        <v>2415</v>
      </c>
      <c r="B460" t="s">
        <v>2416</v>
      </c>
      <c r="C460" s="1" t="str">
        <f t="shared" si="73"/>
        <v>21:0541</v>
      </c>
      <c r="D460" s="1" t="str">
        <f>HYPERLINK("http://geochem.nrcan.gc.ca/cdogs/content/svy/svy210086_e.htm", "21:0086")</f>
        <v>21:0086</v>
      </c>
      <c r="E460" t="s">
        <v>2417</v>
      </c>
      <c r="F460" t="s">
        <v>2418</v>
      </c>
      <c r="H460">
        <v>54.699255700000002</v>
      </c>
      <c r="I460">
        <v>-101.4346189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258</v>
      </c>
      <c r="N460">
        <v>459</v>
      </c>
      <c r="O460" t="s">
        <v>336</v>
      </c>
      <c r="P460" t="s">
        <v>60</v>
      </c>
      <c r="Q460" t="s">
        <v>152</v>
      </c>
      <c r="R460" t="s">
        <v>179</v>
      </c>
      <c r="S460" t="s">
        <v>189</v>
      </c>
      <c r="T460" t="s">
        <v>40</v>
      </c>
      <c r="U460" t="s">
        <v>1268</v>
      </c>
      <c r="V460" t="s">
        <v>154</v>
      </c>
      <c r="W460" t="s">
        <v>40</v>
      </c>
      <c r="X460" t="s">
        <v>141</v>
      </c>
      <c r="Y460" t="s">
        <v>64</v>
      </c>
      <c r="Z460" t="s">
        <v>386</v>
      </c>
      <c r="AA460" t="s">
        <v>127</v>
      </c>
      <c r="AB460" t="s">
        <v>2419</v>
      </c>
      <c r="AC460" t="s">
        <v>325</v>
      </c>
      <c r="AD460" t="s">
        <v>508</v>
      </c>
      <c r="AE460" t="s">
        <v>40</v>
      </c>
    </row>
    <row r="461" spans="1:31" x14ac:dyDescent="0.3">
      <c r="A461" t="s">
        <v>2420</v>
      </c>
      <c r="B461" t="s">
        <v>2421</v>
      </c>
      <c r="C461" s="1" t="str">
        <f t="shared" si="73"/>
        <v>21:0541</v>
      </c>
      <c r="D461" s="1" t="str">
        <f>HYPERLINK("http://geochem.nrcan.gc.ca/cdogs/content/svy/svy210086_e.htm", "21:0086")</f>
        <v>21:0086</v>
      </c>
      <c r="E461" t="s">
        <v>2422</v>
      </c>
      <c r="F461" t="s">
        <v>2423</v>
      </c>
      <c r="H461">
        <v>54.701033199999998</v>
      </c>
      <c r="I461">
        <v>-101.50268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269</v>
      </c>
      <c r="N461">
        <v>460</v>
      </c>
      <c r="O461" t="s">
        <v>521</v>
      </c>
      <c r="P461" t="s">
        <v>224</v>
      </c>
      <c r="Q461" t="s">
        <v>189</v>
      </c>
      <c r="R461" t="s">
        <v>39</v>
      </c>
      <c r="S461" t="s">
        <v>44</v>
      </c>
      <c r="T461" t="s">
        <v>40</v>
      </c>
      <c r="U461" t="s">
        <v>2424</v>
      </c>
      <c r="V461" t="s">
        <v>95</v>
      </c>
      <c r="W461" t="s">
        <v>110</v>
      </c>
      <c r="X461" t="s">
        <v>121</v>
      </c>
      <c r="Y461" t="s">
        <v>45</v>
      </c>
      <c r="Z461" t="s">
        <v>164</v>
      </c>
      <c r="AA461" t="s">
        <v>155</v>
      </c>
      <c r="AB461" t="s">
        <v>39</v>
      </c>
      <c r="AC461" t="s">
        <v>157</v>
      </c>
      <c r="AD461" t="s">
        <v>452</v>
      </c>
      <c r="AE461" t="s">
        <v>40</v>
      </c>
    </row>
    <row r="462" spans="1:31" x14ac:dyDescent="0.3">
      <c r="A462" t="s">
        <v>2425</v>
      </c>
      <c r="B462" t="s">
        <v>2426</v>
      </c>
      <c r="C462" s="1" t="str">
        <f t="shared" si="73"/>
        <v>21:0541</v>
      </c>
      <c r="D462" s="1" t="str">
        <f>HYPERLINK("http://geochem.nrcan.gc.ca/cdogs/content/svy/svy210086_e.htm", "21:0086")</f>
        <v>21:0086</v>
      </c>
      <c r="E462" t="s">
        <v>2427</v>
      </c>
      <c r="F462" t="s">
        <v>2428</v>
      </c>
      <c r="H462">
        <v>54.720632700000003</v>
      </c>
      <c r="I462">
        <v>-101.4789633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35</v>
      </c>
      <c r="N462">
        <v>461</v>
      </c>
      <c r="O462" t="s">
        <v>216</v>
      </c>
      <c r="P462" t="s">
        <v>326</v>
      </c>
      <c r="Q462" t="s">
        <v>152</v>
      </c>
      <c r="R462" t="s">
        <v>281</v>
      </c>
      <c r="S462" t="s">
        <v>107</v>
      </c>
      <c r="T462" t="s">
        <v>40</v>
      </c>
      <c r="U462" t="s">
        <v>282</v>
      </c>
      <c r="V462" t="s">
        <v>591</v>
      </c>
      <c r="W462" t="s">
        <v>40</v>
      </c>
      <c r="X462" t="s">
        <v>45</v>
      </c>
      <c r="Y462" t="s">
        <v>45</v>
      </c>
      <c r="Z462" t="s">
        <v>82</v>
      </c>
      <c r="AA462" t="s">
        <v>155</v>
      </c>
      <c r="AB462" t="s">
        <v>2429</v>
      </c>
      <c r="AC462" t="s">
        <v>121</v>
      </c>
      <c r="AD462" t="s">
        <v>142</v>
      </c>
      <c r="AE462" t="s">
        <v>40</v>
      </c>
    </row>
    <row r="463" spans="1:31" x14ac:dyDescent="0.3">
      <c r="A463" t="s">
        <v>2430</v>
      </c>
      <c r="B463" t="s">
        <v>2431</v>
      </c>
      <c r="C463" s="1" t="str">
        <f t="shared" si="73"/>
        <v>21:0541</v>
      </c>
      <c r="D463" s="1" t="str">
        <f>HYPERLINK("http://geochem.nrcan.gc.ca/cdogs/content/svy/svy210086_e.htm", "21:0086")</f>
        <v>21:0086</v>
      </c>
      <c r="E463" t="s">
        <v>2427</v>
      </c>
      <c r="F463" t="s">
        <v>2432</v>
      </c>
      <c r="H463">
        <v>54.720632700000003</v>
      </c>
      <c r="I463">
        <v>-101.4789633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74</v>
      </c>
      <c r="N463">
        <v>462</v>
      </c>
      <c r="O463" t="s">
        <v>472</v>
      </c>
      <c r="P463" t="s">
        <v>326</v>
      </c>
      <c r="Q463" t="s">
        <v>152</v>
      </c>
      <c r="R463" t="s">
        <v>334</v>
      </c>
      <c r="S463" t="s">
        <v>107</v>
      </c>
      <c r="T463" t="s">
        <v>40</v>
      </c>
      <c r="U463" t="s">
        <v>374</v>
      </c>
      <c r="V463" t="s">
        <v>325</v>
      </c>
      <c r="W463" t="s">
        <v>40</v>
      </c>
      <c r="X463" t="s">
        <v>45</v>
      </c>
      <c r="Y463" t="s">
        <v>152</v>
      </c>
      <c r="Z463" t="s">
        <v>127</v>
      </c>
      <c r="AA463" t="s">
        <v>155</v>
      </c>
      <c r="AB463" t="s">
        <v>652</v>
      </c>
      <c r="AC463" t="s">
        <v>742</v>
      </c>
      <c r="AD463" t="s">
        <v>457</v>
      </c>
      <c r="AE463" t="s">
        <v>40</v>
      </c>
    </row>
    <row r="464" spans="1:31" x14ac:dyDescent="0.3">
      <c r="A464" t="s">
        <v>2433</v>
      </c>
      <c r="B464" t="s">
        <v>2434</v>
      </c>
      <c r="C464" s="1" t="str">
        <f t="shared" si="73"/>
        <v>21:0541</v>
      </c>
      <c r="D464" s="1" t="str">
        <f>HYPERLINK("http://geochem.nrcan.gc.ca/cdogs/content/svy/svy210086_e.htm", "21:0086")</f>
        <v>21:0086</v>
      </c>
      <c r="E464" t="s">
        <v>2427</v>
      </c>
      <c r="F464" t="s">
        <v>2435</v>
      </c>
      <c r="H464">
        <v>54.720632700000003</v>
      </c>
      <c r="I464">
        <v>-101.4789633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90</v>
      </c>
      <c r="N464">
        <v>463</v>
      </c>
      <c r="O464" t="s">
        <v>416</v>
      </c>
      <c r="P464" t="s">
        <v>334</v>
      </c>
      <c r="Q464" t="s">
        <v>152</v>
      </c>
      <c r="R464" t="s">
        <v>334</v>
      </c>
      <c r="S464" t="s">
        <v>179</v>
      </c>
      <c r="T464" t="s">
        <v>40</v>
      </c>
      <c r="U464" t="s">
        <v>452</v>
      </c>
      <c r="V464" t="s">
        <v>591</v>
      </c>
      <c r="W464" t="s">
        <v>40</v>
      </c>
      <c r="X464" t="s">
        <v>261</v>
      </c>
      <c r="Y464" t="s">
        <v>45</v>
      </c>
      <c r="Z464" t="s">
        <v>82</v>
      </c>
      <c r="AA464" t="s">
        <v>352</v>
      </c>
      <c r="AB464" t="s">
        <v>76</v>
      </c>
      <c r="AC464" t="s">
        <v>121</v>
      </c>
      <c r="AD464" t="s">
        <v>203</v>
      </c>
      <c r="AE464" t="s">
        <v>40</v>
      </c>
    </row>
    <row r="465" spans="1:31" x14ac:dyDescent="0.3">
      <c r="A465" t="s">
        <v>2436</v>
      </c>
      <c r="B465" t="s">
        <v>2437</v>
      </c>
      <c r="C465" s="1" t="str">
        <f t="shared" si="73"/>
        <v>21:0541</v>
      </c>
      <c r="D465" s="1" t="str">
        <f>HYPERLINK("http://geochem.nrcan.gc.ca/cdogs/content/svy/svy_e.htm", "")</f>
        <v/>
      </c>
      <c r="G465" s="1" t="str">
        <f>HYPERLINK("http://geochem.nrcan.gc.ca/cdogs/content/cr_/cr_00055_e.htm", "55")</f>
        <v>55</v>
      </c>
      <c r="J465" t="s">
        <v>277</v>
      </c>
      <c r="K465" t="s">
        <v>278</v>
      </c>
      <c r="L465">
        <v>24</v>
      </c>
      <c r="M465" t="s">
        <v>279</v>
      </c>
      <c r="N465">
        <v>464</v>
      </c>
      <c r="O465" t="s">
        <v>164</v>
      </c>
      <c r="P465" t="s">
        <v>180</v>
      </c>
      <c r="Q465" t="s">
        <v>45</v>
      </c>
      <c r="R465" t="s">
        <v>180</v>
      </c>
      <c r="S465" t="s">
        <v>189</v>
      </c>
      <c r="T465" t="s">
        <v>40</v>
      </c>
      <c r="U465" t="s">
        <v>388</v>
      </c>
      <c r="V465" t="s">
        <v>1132</v>
      </c>
      <c r="W465" t="s">
        <v>110</v>
      </c>
      <c r="X465" t="s">
        <v>45</v>
      </c>
      <c r="Y465" t="s">
        <v>189</v>
      </c>
      <c r="Z465" t="s">
        <v>82</v>
      </c>
      <c r="AA465" t="s">
        <v>508</v>
      </c>
      <c r="AB465" t="s">
        <v>1277</v>
      </c>
      <c r="AC465" t="s">
        <v>537</v>
      </c>
      <c r="AD465" t="s">
        <v>36</v>
      </c>
      <c r="AE465" t="s">
        <v>40</v>
      </c>
    </row>
    <row r="466" spans="1:31" x14ac:dyDescent="0.3">
      <c r="A466" t="s">
        <v>2438</v>
      </c>
      <c r="B466" t="s">
        <v>2439</v>
      </c>
      <c r="C466" s="1" t="str">
        <f t="shared" si="73"/>
        <v>21:0541</v>
      </c>
      <c r="D466" s="1" t="str">
        <f t="shared" ref="D466:D486" si="74">HYPERLINK("http://geochem.nrcan.gc.ca/cdogs/content/svy/svy210086_e.htm", "21:0086")</f>
        <v>21:0086</v>
      </c>
      <c r="E466" t="s">
        <v>2440</v>
      </c>
      <c r="F466" t="s">
        <v>2441</v>
      </c>
      <c r="H466">
        <v>54.720141099999999</v>
      </c>
      <c r="I466">
        <v>-101.4259634</v>
      </c>
      <c r="J466" s="1" t="str">
        <f t="shared" ref="J466:J486" si="75">HYPERLINK("http://geochem.nrcan.gc.ca/cdogs/content/kwd/kwd020027_e.htm", "NGR lake sediment grab sample")</f>
        <v>NGR lake sediment grab sample</v>
      </c>
      <c r="K466" s="1" t="str">
        <f t="shared" ref="K466:K486" si="76">HYPERLINK("http://geochem.nrcan.gc.ca/cdogs/content/kwd/kwd080006_e.htm", "&lt;177 micron (NGR)")</f>
        <v>&lt;177 micron (NGR)</v>
      </c>
      <c r="L466">
        <v>24</v>
      </c>
      <c r="M466" t="s">
        <v>55</v>
      </c>
      <c r="N466">
        <v>465</v>
      </c>
      <c r="O466" t="s">
        <v>207</v>
      </c>
      <c r="P466" t="s">
        <v>259</v>
      </c>
      <c r="Q466" t="s">
        <v>152</v>
      </c>
      <c r="R466" t="s">
        <v>122</v>
      </c>
      <c r="S466" t="s">
        <v>44</v>
      </c>
      <c r="T466" t="s">
        <v>40</v>
      </c>
      <c r="U466" t="s">
        <v>672</v>
      </c>
      <c r="V466" t="s">
        <v>303</v>
      </c>
      <c r="W466" t="s">
        <v>110</v>
      </c>
      <c r="X466" t="s">
        <v>168</v>
      </c>
      <c r="Y466" t="s">
        <v>45</v>
      </c>
      <c r="Z466" t="s">
        <v>140</v>
      </c>
      <c r="AA466" t="s">
        <v>155</v>
      </c>
      <c r="AB466" t="s">
        <v>2241</v>
      </c>
      <c r="AC466" t="s">
        <v>143</v>
      </c>
      <c r="AD466" t="s">
        <v>339</v>
      </c>
      <c r="AE466" t="s">
        <v>40</v>
      </c>
    </row>
    <row r="467" spans="1:31" x14ac:dyDescent="0.3">
      <c r="A467" t="s">
        <v>2442</v>
      </c>
      <c r="B467" t="s">
        <v>2443</v>
      </c>
      <c r="C467" s="1" t="str">
        <f t="shared" si="73"/>
        <v>21:0541</v>
      </c>
      <c r="D467" s="1" t="str">
        <f t="shared" si="74"/>
        <v>21:0086</v>
      </c>
      <c r="E467" t="s">
        <v>2444</v>
      </c>
      <c r="F467" t="s">
        <v>2445</v>
      </c>
      <c r="H467">
        <v>54.714848000000003</v>
      </c>
      <c r="I467">
        <v>-101.3630896</v>
      </c>
      <c r="J467" s="1" t="str">
        <f t="shared" si="75"/>
        <v>NGR lake sediment grab sample</v>
      </c>
      <c r="K467" s="1" t="str">
        <f t="shared" si="76"/>
        <v>&lt;177 micron (NGR)</v>
      </c>
      <c r="L467">
        <v>24</v>
      </c>
      <c r="M467" t="s">
        <v>104</v>
      </c>
      <c r="N467">
        <v>466</v>
      </c>
      <c r="O467" t="s">
        <v>336</v>
      </c>
      <c r="P467" t="s">
        <v>224</v>
      </c>
      <c r="Q467" t="s">
        <v>152</v>
      </c>
      <c r="R467" t="s">
        <v>271</v>
      </c>
      <c r="S467" t="s">
        <v>107</v>
      </c>
      <c r="T467" t="s">
        <v>40</v>
      </c>
      <c r="U467" t="s">
        <v>290</v>
      </c>
      <c r="V467" t="s">
        <v>1132</v>
      </c>
      <c r="W467" t="s">
        <v>110</v>
      </c>
      <c r="X467" t="s">
        <v>2383</v>
      </c>
      <c r="Y467" t="s">
        <v>45</v>
      </c>
      <c r="Z467" t="s">
        <v>106</v>
      </c>
      <c r="AA467" t="s">
        <v>140</v>
      </c>
      <c r="AB467" t="s">
        <v>76</v>
      </c>
      <c r="AC467" t="s">
        <v>109</v>
      </c>
      <c r="AD467" t="s">
        <v>318</v>
      </c>
      <c r="AE467" t="s">
        <v>40</v>
      </c>
    </row>
    <row r="468" spans="1:31" x14ac:dyDescent="0.3">
      <c r="A468" t="s">
        <v>2446</v>
      </c>
      <c r="B468" t="s">
        <v>2447</v>
      </c>
      <c r="C468" s="1" t="str">
        <f t="shared" si="73"/>
        <v>21:0541</v>
      </c>
      <c r="D468" s="1" t="str">
        <f t="shared" si="74"/>
        <v>21:0086</v>
      </c>
      <c r="E468" t="s">
        <v>2448</v>
      </c>
      <c r="F468" t="s">
        <v>2449</v>
      </c>
      <c r="H468">
        <v>54.698374899999997</v>
      </c>
      <c r="I468">
        <v>-101.3195906</v>
      </c>
      <c r="J468" s="1" t="str">
        <f t="shared" si="75"/>
        <v>NGR lake sediment grab sample</v>
      </c>
      <c r="K468" s="1" t="str">
        <f t="shared" si="76"/>
        <v>&lt;177 micron (NGR)</v>
      </c>
      <c r="L468">
        <v>24</v>
      </c>
      <c r="M468" t="s">
        <v>119</v>
      </c>
      <c r="N468">
        <v>467</v>
      </c>
      <c r="O468" t="s">
        <v>521</v>
      </c>
      <c r="P468" t="s">
        <v>281</v>
      </c>
      <c r="Q468" t="s">
        <v>152</v>
      </c>
      <c r="R468" t="s">
        <v>291</v>
      </c>
      <c r="S468" t="s">
        <v>44</v>
      </c>
      <c r="T468" t="s">
        <v>40</v>
      </c>
      <c r="U468" t="s">
        <v>282</v>
      </c>
      <c r="V468" t="s">
        <v>303</v>
      </c>
      <c r="W468" t="s">
        <v>110</v>
      </c>
      <c r="X468" t="s">
        <v>261</v>
      </c>
      <c r="Y468" t="s">
        <v>64</v>
      </c>
      <c r="Z468" t="s">
        <v>77</v>
      </c>
      <c r="AA468" t="s">
        <v>81</v>
      </c>
      <c r="AB468" t="s">
        <v>2450</v>
      </c>
      <c r="AC468" t="s">
        <v>79</v>
      </c>
      <c r="AD468" t="s">
        <v>237</v>
      </c>
      <c r="AE468" t="s">
        <v>40</v>
      </c>
    </row>
    <row r="469" spans="1:31" x14ac:dyDescent="0.3">
      <c r="A469" t="s">
        <v>2451</v>
      </c>
      <c r="B469" t="s">
        <v>2452</v>
      </c>
      <c r="C469" s="1" t="str">
        <f t="shared" si="73"/>
        <v>21:0541</v>
      </c>
      <c r="D469" s="1" t="str">
        <f t="shared" si="74"/>
        <v>21:0086</v>
      </c>
      <c r="E469" t="s">
        <v>2453</v>
      </c>
      <c r="F469" t="s">
        <v>2454</v>
      </c>
      <c r="H469">
        <v>54.692337500000001</v>
      </c>
      <c r="I469">
        <v>-101.2791326</v>
      </c>
      <c r="J469" s="1" t="str">
        <f t="shared" si="75"/>
        <v>NGR lake sediment grab sample</v>
      </c>
      <c r="K469" s="1" t="str">
        <f t="shared" si="76"/>
        <v>&lt;177 micron (NGR)</v>
      </c>
      <c r="L469">
        <v>24</v>
      </c>
      <c r="M469" t="s">
        <v>137</v>
      </c>
      <c r="N469">
        <v>468</v>
      </c>
      <c r="O469" t="s">
        <v>75</v>
      </c>
      <c r="P469" t="s">
        <v>753</v>
      </c>
      <c r="Q469" t="s">
        <v>152</v>
      </c>
      <c r="R469" t="s">
        <v>236</v>
      </c>
      <c r="S469" t="s">
        <v>179</v>
      </c>
      <c r="T469" t="s">
        <v>40</v>
      </c>
      <c r="U469" t="s">
        <v>1148</v>
      </c>
      <c r="V469" t="s">
        <v>261</v>
      </c>
      <c r="W469" t="s">
        <v>132</v>
      </c>
      <c r="X469" t="s">
        <v>261</v>
      </c>
      <c r="Y469" t="s">
        <v>45</v>
      </c>
      <c r="Z469" t="s">
        <v>326</v>
      </c>
      <c r="AA469" t="s">
        <v>155</v>
      </c>
      <c r="AB469" t="s">
        <v>2455</v>
      </c>
      <c r="AC469" t="s">
        <v>154</v>
      </c>
      <c r="AD469" t="s">
        <v>131</v>
      </c>
      <c r="AE469" t="s">
        <v>40</v>
      </c>
    </row>
    <row r="470" spans="1:31" x14ac:dyDescent="0.3">
      <c r="A470" t="s">
        <v>2456</v>
      </c>
      <c r="B470" t="s">
        <v>2457</v>
      </c>
      <c r="C470" s="1" t="str">
        <f t="shared" si="73"/>
        <v>21:0541</v>
      </c>
      <c r="D470" s="1" t="str">
        <f t="shared" si="74"/>
        <v>21:0086</v>
      </c>
      <c r="E470" t="s">
        <v>2458</v>
      </c>
      <c r="F470" t="s">
        <v>2459</v>
      </c>
      <c r="H470">
        <v>54.674026400000002</v>
      </c>
      <c r="I470">
        <v>-101.2613861</v>
      </c>
      <c r="J470" s="1" t="str">
        <f t="shared" si="75"/>
        <v>NGR lake sediment grab sample</v>
      </c>
      <c r="K470" s="1" t="str">
        <f t="shared" si="76"/>
        <v>&lt;177 micron (NGR)</v>
      </c>
      <c r="L470">
        <v>24</v>
      </c>
      <c r="M470" t="s">
        <v>151</v>
      </c>
      <c r="N470">
        <v>469</v>
      </c>
      <c r="O470" t="s">
        <v>182</v>
      </c>
      <c r="P470" t="s">
        <v>281</v>
      </c>
      <c r="Q470" t="s">
        <v>152</v>
      </c>
      <c r="R470" t="s">
        <v>60</v>
      </c>
      <c r="S470" t="s">
        <v>58</v>
      </c>
      <c r="T470" t="s">
        <v>40</v>
      </c>
      <c r="U470" t="s">
        <v>178</v>
      </c>
      <c r="V470" t="s">
        <v>569</v>
      </c>
      <c r="W470" t="s">
        <v>110</v>
      </c>
      <c r="X470" t="s">
        <v>125</v>
      </c>
      <c r="Y470" t="s">
        <v>152</v>
      </c>
      <c r="Z470" t="s">
        <v>326</v>
      </c>
      <c r="AA470" t="s">
        <v>155</v>
      </c>
      <c r="AB470" t="s">
        <v>2460</v>
      </c>
      <c r="AC470" t="s">
        <v>1349</v>
      </c>
      <c r="AD470" t="s">
        <v>178</v>
      </c>
      <c r="AE470" t="s">
        <v>40</v>
      </c>
    </row>
    <row r="471" spans="1:31" x14ac:dyDescent="0.3">
      <c r="A471" t="s">
        <v>2461</v>
      </c>
      <c r="B471" t="s">
        <v>2462</v>
      </c>
      <c r="C471" s="1" t="str">
        <f t="shared" si="73"/>
        <v>21:0541</v>
      </c>
      <c r="D471" s="1" t="str">
        <f t="shared" si="74"/>
        <v>21:0086</v>
      </c>
      <c r="E471" t="s">
        <v>2463</v>
      </c>
      <c r="F471" t="s">
        <v>2464</v>
      </c>
      <c r="H471">
        <v>54.665231599999998</v>
      </c>
      <c r="I471">
        <v>-101.23296879999999</v>
      </c>
      <c r="J471" s="1" t="str">
        <f t="shared" si="75"/>
        <v>NGR lake sediment grab sample</v>
      </c>
      <c r="K471" s="1" t="str">
        <f t="shared" si="76"/>
        <v>&lt;177 micron (NGR)</v>
      </c>
      <c r="L471">
        <v>24</v>
      </c>
      <c r="M471" t="s">
        <v>162</v>
      </c>
      <c r="N471">
        <v>470</v>
      </c>
      <c r="O471" t="s">
        <v>346</v>
      </c>
      <c r="P471" t="s">
        <v>271</v>
      </c>
      <c r="Q471" t="s">
        <v>152</v>
      </c>
      <c r="R471" t="s">
        <v>92</v>
      </c>
      <c r="S471" t="s">
        <v>58</v>
      </c>
      <c r="T471" t="s">
        <v>40</v>
      </c>
      <c r="U471" t="s">
        <v>314</v>
      </c>
      <c r="V471" t="s">
        <v>273</v>
      </c>
      <c r="W471" t="s">
        <v>110</v>
      </c>
      <c r="X471" t="s">
        <v>168</v>
      </c>
      <c r="Y471" t="s">
        <v>152</v>
      </c>
      <c r="Z471" t="s">
        <v>205</v>
      </c>
      <c r="AA471" t="s">
        <v>140</v>
      </c>
      <c r="AB471" t="s">
        <v>1472</v>
      </c>
      <c r="AC471" t="s">
        <v>45</v>
      </c>
      <c r="AD471" t="s">
        <v>235</v>
      </c>
      <c r="AE471" t="s">
        <v>40</v>
      </c>
    </row>
    <row r="472" spans="1:31" x14ac:dyDescent="0.3">
      <c r="A472" t="s">
        <v>2465</v>
      </c>
      <c r="B472" t="s">
        <v>2466</v>
      </c>
      <c r="C472" s="1" t="str">
        <f t="shared" si="73"/>
        <v>21:0541</v>
      </c>
      <c r="D472" s="1" t="str">
        <f t="shared" si="74"/>
        <v>21:0086</v>
      </c>
      <c r="E472" t="s">
        <v>2467</v>
      </c>
      <c r="F472" t="s">
        <v>2468</v>
      </c>
      <c r="H472">
        <v>54.723646000000002</v>
      </c>
      <c r="I472">
        <v>-101.2671923</v>
      </c>
      <c r="J472" s="1" t="str">
        <f t="shared" si="75"/>
        <v>NGR lake sediment grab sample</v>
      </c>
      <c r="K472" s="1" t="str">
        <f t="shared" si="76"/>
        <v>&lt;177 micron (NGR)</v>
      </c>
      <c r="L472">
        <v>24</v>
      </c>
      <c r="M472" t="s">
        <v>177</v>
      </c>
      <c r="N472">
        <v>471</v>
      </c>
      <c r="O472" t="s">
        <v>423</v>
      </c>
      <c r="P472" t="s">
        <v>626</v>
      </c>
      <c r="Q472" t="s">
        <v>45</v>
      </c>
      <c r="R472" t="s">
        <v>281</v>
      </c>
      <c r="S472" t="s">
        <v>166</v>
      </c>
      <c r="T472" t="s">
        <v>40</v>
      </c>
      <c r="U472" t="s">
        <v>452</v>
      </c>
      <c r="V472" t="s">
        <v>325</v>
      </c>
      <c r="W472" t="s">
        <v>40</v>
      </c>
      <c r="X472" t="s">
        <v>261</v>
      </c>
      <c r="Y472" t="s">
        <v>45</v>
      </c>
      <c r="Z472" t="s">
        <v>82</v>
      </c>
      <c r="AA472" t="s">
        <v>508</v>
      </c>
      <c r="AB472" t="s">
        <v>1295</v>
      </c>
      <c r="AC472" t="s">
        <v>653</v>
      </c>
      <c r="AD472" t="s">
        <v>36</v>
      </c>
      <c r="AE472" t="s">
        <v>40</v>
      </c>
    </row>
    <row r="473" spans="1:31" x14ac:dyDescent="0.3">
      <c r="A473" t="s">
        <v>2469</v>
      </c>
      <c r="B473" t="s">
        <v>2470</v>
      </c>
      <c r="C473" s="1" t="str">
        <f t="shared" si="73"/>
        <v>21:0541</v>
      </c>
      <c r="D473" s="1" t="str">
        <f t="shared" si="74"/>
        <v>21:0086</v>
      </c>
      <c r="E473" t="s">
        <v>2471</v>
      </c>
      <c r="F473" t="s">
        <v>2472</v>
      </c>
      <c r="H473">
        <v>54.756498200000003</v>
      </c>
      <c r="I473">
        <v>-101.2543407</v>
      </c>
      <c r="J473" s="1" t="str">
        <f t="shared" si="75"/>
        <v>NGR lake sediment grab sample</v>
      </c>
      <c r="K473" s="1" t="str">
        <f t="shared" si="76"/>
        <v>&lt;177 micron (NGR)</v>
      </c>
      <c r="L473">
        <v>24</v>
      </c>
      <c r="M473" t="s">
        <v>187</v>
      </c>
      <c r="N473">
        <v>472</v>
      </c>
      <c r="O473" t="s">
        <v>521</v>
      </c>
      <c r="P473" t="s">
        <v>188</v>
      </c>
      <c r="Q473" t="s">
        <v>45</v>
      </c>
      <c r="R473" t="s">
        <v>291</v>
      </c>
      <c r="S473" t="s">
        <v>44</v>
      </c>
      <c r="T473" t="s">
        <v>40</v>
      </c>
      <c r="U473" t="s">
        <v>1103</v>
      </c>
      <c r="V473" t="s">
        <v>228</v>
      </c>
      <c r="W473" t="s">
        <v>110</v>
      </c>
      <c r="X473" t="s">
        <v>45</v>
      </c>
      <c r="Y473" t="s">
        <v>45</v>
      </c>
      <c r="Z473" t="s">
        <v>46</v>
      </c>
      <c r="AA473" t="s">
        <v>235</v>
      </c>
      <c r="AB473" t="s">
        <v>140</v>
      </c>
      <c r="AC473" t="s">
        <v>168</v>
      </c>
      <c r="AD473" t="s">
        <v>56</v>
      </c>
      <c r="AE473" t="s">
        <v>40</v>
      </c>
    </row>
    <row r="474" spans="1:31" x14ac:dyDescent="0.3">
      <c r="A474" t="s">
        <v>2473</v>
      </c>
      <c r="B474" t="s">
        <v>2474</v>
      </c>
      <c r="C474" s="1" t="str">
        <f t="shared" si="73"/>
        <v>21:0541</v>
      </c>
      <c r="D474" s="1" t="str">
        <f t="shared" si="74"/>
        <v>21:0086</v>
      </c>
      <c r="E474" t="s">
        <v>2475</v>
      </c>
      <c r="F474" t="s">
        <v>2476</v>
      </c>
      <c r="H474">
        <v>54.785049899999997</v>
      </c>
      <c r="I474">
        <v>-101.1973867</v>
      </c>
      <c r="J474" s="1" t="str">
        <f t="shared" si="75"/>
        <v>NGR lake sediment grab sample</v>
      </c>
      <c r="K474" s="1" t="str">
        <f t="shared" si="76"/>
        <v>&lt;177 micron (NGR)</v>
      </c>
      <c r="L474">
        <v>24</v>
      </c>
      <c r="M474" t="s">
        <v>200</v>
      </c>
      <c r="N474">
        <v>473</v>
      </c>
      <c r="O474" t="s">
        <v>120</v>
      </c>
      <c r="P474" t="s">
        <v>753</v>
      </c>
      <c r="Q474" t="s">
        <v>152</v>
      </c>
      <c r="R474" t="s">
        <v>180</v>
      </c>
      <c r="S474" t="s">
        <v>58</v>
      </c>
      <c r="T474" t="s">
        <v>40</v>
      </c>
      <c r="U474" t="s">
        <v>163</v>
      </c>
      <c r="V474" t="s">
        <v>110</v>
      </c>
      <c r="W474" t="s">
        <v>110</v>
      </c>
      <c r="X474" t="s">
        <v>309</v>
      </c>
      <c r="Y474" t="s">
        <v>45</v>
      </c>
      <c r="Z474" t="s">
        <v>179</v>
      </c>
      <c r="AA474" t="s">
        <v>140</v>
      </c>
      <c r="AB474" t="s">
        <v>202</v>
      </c>
      <c r="AC474" t="s">
        <v>86</v>
      </c>
      <c r="AD474" t="s">
        <v>178</v>
      </c>
      <c r="AE474" t="s">
        <v>40</v>
      </c>
    </row>
    <row r="475" spans="1:31" x14ac:dyDescent="0.3">
      <c r="A475" t="s">
        <v>2477</v>
      </c>
      <c r="B475" t="s">
        <v>2478</v>
      </c>
      <c r="C475" s="1" t="str">
        <f t="shared" si="73"/>
        <v>21:0541</v>
      </c>
      <c r="D475" s="1" t="str">
        <f t="shared" si="74"/>
        <v>21:0086</v>
      </c>
      <c r="E475" t="s">
        <v>2479</v>
      </c>
      <c r="F475" t="s">
        <v>2480</v>
      </c>
      <c r="H475">
        <v>54.774035599999998</v>
      </c>
      <c r="I475">
        <v>-101.1855946</v>
      </c>
      <c r="J475" s="1" t="str">
        <f t="shared" si="75"/>
        <v>NGR lake sediment grab sample</v>
      </c>
      <c r="K475" s="1" t="str">
        <f t="shared" si="76"/>
        <v>&lt;177 micron (NGR)</v>
      </c>
      <c r="L475">
        <v>24</v>
      </c>
      <c r="M475" t="s">
        <v>212</v>
      </c>
      <c r="N475">
        <v>474</v>
      </c>
      <c r="O475" t="s">
        <v>270</v>
      </c>
      <c r="P475" t="s">
        <v>259</v>
      </c>
      <c r="Q475" t="s">
        <v>152</v>
      </c>
      <c r="R475" t="s">
        <v>271</v>
      </c>
      <c r="S475" t="s">
        <v>166</v>
      </c>
      <c r="T475" t="s">
        <v>40</v>
      </c>
      <c r="U475" t="s">
        <v>733</v>
      </c>
      <c r="V475" t="s">
        <v>273</v>
      </c>
      <c r="W475" t="s">
        <v>110</v>
      </c>
      <c r="X475" t="s">
        <v>309</v>
      </c>
      <c r="Y475" t="s">
        <v>64</v>
      </c>
      <c r="Z475" t="s">
        <v>281</v>
      </c>
      <c r="AA475" t="s">
        <v>144</v>
      </c>
      <c r="AB475" t="s">
        <v>2419</v>
      </c>
      <c r="AC475" t="s">
        <v>86</v>
      </c>
      <c r="AD475" t="s">
        <v>124</v>
      </c>
      <c r="AE475" t="s">
        <v>40</v>
      </c>
    </row>
    <row r="476" spans="1:31" x14ac:dyDescent="0.3">
      <c r="A476" t="s">
        <v>2481</v>
      </c>
      <c r="B476" t="s">
        <v>2482</v>
      </c>
      <c r="C476" s="1" t="str">
        <f t="shared" si="73"/>
        <v>21:0541</v>
      </c>
      <c r="D476" s="1" t="str">
        <f t="shared" si="74"/>
        <v>21:0086</v>
      </c>
      <c r="E476" t="s">
        <v>2483</v>
      </c>
      <c r="F476" t="s">
        <v>2484</v>
      </c>
      <c r="H476">
        <v>54.7865818</v>
      </c>
      <c r="I476">
        <v>-101.1280855</v>
      </c>
      <c r="J476" s="1" t="str">
        <f t="shared" si="75"/>
        <v>NGR lake sediment grab sample</v>
      </c>
      <c r="K476" s="1" t="str">
        <f t="shared" si="76"/>
        <v>&lt;177 micron (NGR)</v>
      </c>
      <c r="L476">
        <v>24</v>
      </c>
      <c r="M476" t="s">
        <v>223</v>
      </c>
      <c r="N476">
        <v>475</v>
      </c>
      <c r="O476" t="s">
        <v>142</v>
      </c>
      <c r="P476" t="s">
        <v>304</v>
      </c>
      <c r="Q476" t="s">
        <v>45</v>
      </c>
      <c r="R476" t="s">
        <v>39</v>
      </c>
      <c r="S476" t="s">
        <v>166</v>
      </c>
      <c r="T476" t="s">
        <v>40</v>
      </c>
      <c r="U476" t="s">
        <v>1148</v>
      </c>
      <c r="V476" t="s">
        <v>1132</v>
      </c>
      <c r="W476" t="s">
        <v>110</v>
      </c>
      <c r="X476" t="s">
        <v>45</v>
      </c>
      <c r="Y476" t="s">
        <v>64</v>
      </c>
      <c r="Z476" t="s">
        <v>140</v>
      </c>
      <c r="AA476" t="s">
        <v>155</v>
      </c>
      <c r="AB476" t="s">
        <v>1287</v>
      </c>
      <c r="AC476" t="s">
        <v>86</v>
      </c>
      <c r="AD476" t="s">
        <v>56</v>
      </c>
      <c r="AE476" t="s">
        <v>40</v>
      </c>
    </row>
    <row r="477" spans="1:31" x14ac:dyDescent="0.3">
      <c r="A477" t="s">
        <v>2485</v>
      </c>
      <c r="B477" t="s">
        <v>2486</v>
      </c>
      <c r="C477" s="1" t="str">
        <f t="shared" si="73"/>
        <v>21:0541</v>
      </c>
      <c r="D477" s="1" t="str">
        <f t="shared" si="74"/>
        <v>21:0086</v>
      </c>
      <c r="E477" t="s">
        <v>2487</v>
      </c>
      <c r="F477" t="s">
        <v>2488</v>
      </c>
      <c r="H477">
        <v>54.838543700000002</v>
      </c>
      <c r="I477">
        <v>-101.1272206</v>
      </c>
      <c r="J477" s="1" t="str">
        <f t="shared" si="75"/>
        <v>NGR lake sediment grab sample</v>
      </c>
      <c r="K477" s="1" t="str">
        <f t="shared" si="76"/>
        <v>&lt;177 micron (NGR)</v>
      </c>
      <c r="L477">
        <v>24</v>
      </c>
      <c r="M477" t="s">
        <v>234</v>
      </c>
      <c r="N477">
        <v>476</v>
      </c>
      <c r="O477" t="s">
        <v>521</v>
      </c>
      <c r="P477" t="s">
        <v>291</v>
      </c>
      <c r="Q477" t="s">
        <v>152</v>
      </c>
      <c r="R477" t="s">
        <v>304</v>
      </c>
      <c r="S477" t="s">
        <v>179</v>
      </c>
      <c r="T477" t="s">
        <v>40</v>
      </c>
      <c r="U477" t="s">
        <v>1191</v>
      </c>
      <c r="V477" t="s">
        <v>228</v>
      </c>
      <c r="W477" t="s">
        <v>110</v>
      </c>
      <c r="X477" t="s">
        <v>45</v>
      </c>
      <c r="Y477" t="s">
        <v>121</v>
      </c>
      <c r="Z477" t="s">
        <v>281</v>
      </c>
      <c r="AA477" t="s">
        <v>46</v>
      </c>
      <c r="AB477" t="s">
        <v>502</v>
      </c>
      <c r="AC477" t="s">
        <v>605</v>
      </c>
      <c r="AD477" t="s">
        <v>235</v>
      </c>
      <c r="AE477" t="s">
        <v>40</v>
      </c>
    </row>
    <row r="478" spans="1:31" x14ac:dyDescent="0.3">
      <c r="A478" t="s">
        <v>2489</v>
      </c>
      <c r="B478" t="s">
        <v>2490</v>
      </c>
      <c r="C478" s="1" t="str">
        <f t="shared" si="73"/>
        <v>21:0541</v>
      </c>
      <c r="D478" s="1" t="str">
        <f t="shared" si="74"/>
        <v>21:0086</v>
      </c>
      <c r="E478" t="s">
        <v>2491</v>
      </c>
      <c r="F478" t="s">
        <v>2492</v>
      </c>
      <c r="H478">
        <v>54.905042000000002</v>
      </c>
      <c r="I478">
        <v>-101.0450702</v>
      </c>
      <c r="J478" s="1" t="str">
        <f t="shared" si="75"/>
        <v>NGR lake sediment grab sample</v>
      </c>
      <c r="K478" s="1" t="str">
        <f t="shared" si="76"/>
        <v>&lt;177 micron (NGR)</v>
      </c>
      <c r="L478">
        <v>24</v>
      </c>
      <c r="M478" t="s">
        <v>243</v>
      </c>
      <c r="N478">
        <v>477</v>
      </c>
      <c r="O478" t="s">
        <v>207</v>
      </c>
      <c r="P478" t="s">
        <v>626</v>
      </c>
      <c r="Q478" t="s">
        <v>45</v>
      </c>
      <c r="R478" t="s">
        <v>326</v>
      </c>
      <c r="S478" t="s">
        <v>44</v>
      </c>
      <c r="T478" t="s">
        <v>40</v>
      </c>
      <c r="U478" t="s">
        <v>462</v>
      </c>
      <c r="V478" t="s">
        <v>1132</v>
      </c>
      <c r="W478" t="s">
        <v>132</v>
      </c>
      <c r="X478" t="s">
        <v>45</v>
      </c>
      <c r="Y478" t="s">
        <v>45</v>
      </c>
      <c r="Z478" t="s">
        <v>82</v>
      </c>
      <c r="AA478" t="s">
        <v>164</v>
      </c>
      <c r="AB478" t="s">
        <v>47</v>
      </c>
      <c r="AC478" t="s">
        <v>653</v>
      </c>
      <c r="AD478" t="s">
        <v>457</v>
      </c>
      <c r="AE478" t="s">
        <v>40</v>
      </c>
    </row>
    <row r="479" spans="1:31" x14ac:dyDescent="0.3">
      <c r="A479" t="s">
        <v>2493</v>
      </c>
      <c r="B479" t="s">
        <v>2494</v>
      </c>
      <c r="C479" s="1" t="str">
        <f t="shared" si="73"/>
        <v>21:0541</v>
      </c>
      <c r="D479" s="1" t="str">
        <f t="shared" si="74"/>
        <v>21:0086</v>
      </c>
      <c r="E479" t="s">
        <v>2495</v>
      </c>
      <c r="F479" t="s">
        <v>2496</v>
      </c>
      <c r="H479">
        <v>54.927216999999999</v>
      </c>
      <c r="I479">
        <v>-101.03703299999999</v>
      </c>
      <c r="J479" s="1" t="str">
        <f t="shared" si="75"/>
        <v>NGR lake sediment grab sample</v>
      </c>
      <c r="K479" s="1" t="str">
        <f t="shared" si="76"/>
        <v>&lt;177 micron (NGR)</v>
      </c>
      <c r="L479">
        <v>24</v>
      </c>
      <c r="M479" t="s">
        <v>251</v>
      </c>
      <c r="N479">
        <v>478</v>
      </c>
      <c r="O479" t="s">
        <v>336</v>
      </c>
      <c r="P479" t="s">
        <v>379</v>
      </c>
      <c r="Q479" t="s">
        <v>152</v>
      </c>
      <c r="R479" t="s">
        <v>122</v>
      </c>
      <c r="S479" t="s">
        <v>166</v>
      </c>
      <c r="T479" t="s">
        <v>40</v>
      </c>
      <c r="U479" t="s">
        <v>290</v>
      </c>
      <c r="V479" t="s">
        <v>591</v>
      </c>
      <c r="W479" t="s">
        <v>110</v>
      </c>
      <c r="X479" t="s">
        <v>45</v>
      </c>
      <c r="Y479" t="s">
        <v>152</v>
      </c>
      <c r="Z479" t="s">
        <v>626</v>
      </c>
      <c r="AA479" t="s">
        <v>193</v>
      </c>
      <c r="AB479" t="s">
        <v>2497</v>
      </c>
      <c r="AC479" t="s">
        <v>143</v>
      </c>
      <c r="AD479" t="s">
        <v>91</v>
      </c>
      <c r="AE479" t="s">
        <v>40</v>
      </c>
    </row>
    <row r="480" spans="1:31" x14ac:dyDescent="0.3">
      <c r="A480" t="s">
        <v>2498</v>
      </c>
      <c r="B480" t="s">
        <v>2499</v>
      </c>
      <c r="C480" s="1" t="str">
        <f t="shared" si="73"/>
        <v>21:0541</v>
      </c>
      <c r="D480" s="1" t="str">
        <f t="shared" si="74"/>
        <v>21:0086</v>
      </c>
      <c r="E480" t="s">
        <v>2500</v>
      </c>
      <c r="F480" t="s">
        <v>2501</v>
      </c>
      <c r="H480">
        <v>54.966640400000003</v>
      </c>
      <c r="I480">
        <v>-101.01276489999999</v>
      </c>
      <c r="J480" s="1" t="str">
        <f t="shared" si="75"/>
        <v>NGR lake sediment grab sample</v>
      </c>
      <c r="K480" s="1" t="str">
        <f t="shared" si="76"/>
        <v>&lt;177 micron (NGR)</v>
      </c>
      <c r="L480">
        <v>24</v>
      </c>
      <c r="M480" t="s">
        <v>258</v>
      </c>
      <c r="N480">
        <v>479</v>
      </c>
      <c r="O480" t="s">
        <v>178</v>
      </c>
      <c r="P480" t="s">
        <v>60</v>
      </c>
      <c r="Q480" t="s">
        <v>152</v>
      </c>
      <c r="R480" t="s">
        <v>281</v>
      </c>
      <c r="S480" t="s">
        <v>44</v>
      </c>
      <c r="T480" t="s">
        <v>40</v>
      </c>
      <c r="U480" t="s">
        <v>36</v>
      </c>
      <c r="V480" t="s">
        <v>143</v>
      </c>
      <c r="W480" t="s">
        <v>110</v>
      </c>
      <c r="X480" t="s">
        <v>125</v>
      </c>
      <c r="Y480" t="s">
        <v>45</v>
      </c>
      <c r="Z480" t="s">
        <v>82</v>
      </c>
      <c r="AA480" t="s">
        <v>164</v>
      </c>
      <c r="AB480" t="s">
        <v>2502</v>
      </c>
      <c r="AC480" t="s">
        <v>325</v>
      </c>
      <c r="AD480" t="s">
        <v>75</v>
      </c>
      <c r="AE480" t="s">
        <v>40</v>
      </c>
    </row>
    <row r="481" spans="1:31" x14ac:dyDescent="0.3">
      <c r="A481" t="s">
        <v>2503</v>
      </c>
      <c r="B481" t="s">
        <v>2504</v>
      </c>
      <c r="C481" s="1" t="str">
        <f t="shared" si="73"/>
        <v>21:0541</v>
      </c>
      <c r="D481" s="1" t="str">
        <f t="shared" si="74"/>
        <v>21:0086</v>
      </c>
      <c r="E481" t="s">
        <v>2505</v>
      </c>
      <c r="F481" t="s">
        <v>2506</v>
      </c>
      <c r="H481">
        <v>54.912337999999998</v>
      </c>
      <c r="I481">
        <v>-101.1651062</v>
      </c>
      <c r="J481" s="1" t="str">
        <f t="shared" si="75"/>
        <v>NGR lake sediment grab sample</v>
      </c>
      <c r="K481" s="1" t="str">
        <f t="shared" si="76"/>
        <v>&lt;177 micron (NGR)</v>
      </c>
      <c r="L481">
        <v>24</v>
      </c>
      <c r="M481" t="s">
        <v>269</v>
      </c>
      <c r="N481">
        <v>480</v>
      </c>
      <c r="O481" t="s">
        <v>336</v>
      </c>
      <c r="P481" t="s">
        <v>205</v>
      </c>
      <c r="Q481" t="s">
        <v>45</v>
      </c>
      <c r="R481" t="s">
        <v>205</v>
      </c>
      <c r="S481" t="s">
        <v>166</v>
      </c>
      <c r="T481" t="s">
        <v>40</v>
      </c>
      <c r="U481" t="s">
        <v>56</v>
      </c>
      <c r="V481" t="s">
        <v>86</v>
      </c>
      <c r="W481" t="s">
        <v>110</v>
      </c>
      <c r="X481" t="s">
        <v>168</v>
      </c>
      <c r="Y481" t="s">
        <v>152</v>
      </c>
      <c r="Z481" t="s">
        <v>326</v>
      </c>
      <c r="AA481" t="s">
        <v>164</v>
      </c>
      <c r="AB481" t="s">
        <v>680</v>
      </c>
      <c r="AC481" t="s">
        <v>86</v>
      </c>
      <c r="AD481" t="s">
        <v>124</v>
      </c>
      <c r="AE481" t="s">
        <v>40</v>
      </c>
    </row>
    <row r="482" spans="1:31" x14ac:dyDescent="0.3">
      <c r="A482" t="s">
        <v>2507</v>
      </c>
      <c r="B482" t="s">
        <v>2508</v>
      </c>
      <c r="C482" s="1" t="str">
        <f t="shared" si="73"/>
        <v>21:0541</v>
      </c>
      <c r="D482" s="1" t="str">
        <f t="shared" si="74"/>
        <v>21:0086</v>
      </c>
      <c r="E482" t="s">
        <v>2509</v>
      </c>
      <c r="F482" t="s">
        <v>2510</v>
      </c>
      <c r="H482">
        <v>54.889564499999999</v>
      </c>
      <c r="I482">
        <v>-101.2186798</v>
      </c>
      <c r="J482" s="1" t="str">
        <f t="shared" si="75"/>
        <v>NGR lake sediment grab sample</v>
      </c>
      <c r="K482" s="1" t="str">
        <f t="shared" si="76"/>
        <v>&lt;177 micron (NGR)</v>
      </c>
      <c r="L482">
        <v>25</v>
      </c>
      <c r="M482" t="s">
        <v>35</v>
      </c>
      <c r="N482">
        <v>481</v>
      </c>
      <c r="O482" t="s">
        <v>235</v>
      </c>
      <c r="P482" t="s">
        <v>281</v>
      </c>
      <c r="Q482" t="s">
        <v>152</v>
      </c>
      <c r="R482" t="s">
        <v>122</v>
      </c>
      <c r="S482" t="s">
        <v>141</v>
      </c>
      <c r="T482" t="s">
        <v>40</v>
      </c>
      <c r="U482" t="s">
        <v>1323</v>
      </c>
      <c r="V482" t="s">
        <v>2511</v>
      </c>
      <c r="W482" t="s">
        <v>110</v>
      </c>
      <c r="X482" t="s">
        <v>309</v>
      </c>
      <c r="Y482" t="s">
        <v>152</v>
      </c>
      <c r="Z482" t="s">
        <v>205</v>
      </c>
      <c r="AA482" t="s">
        <v>144</v>
      </c>
      <c r="AB482" t="s">
        <v>1484</v>
      </c>
      <c r="AC482" t="s">
        <v>653</v>
      </c>
      <c r="AD482" t="s">
        <v>508</v>
      </c>
      <c r="AE482" t="s">
        <v>40</v>
      </c>
    </row>
    <row r="483" spans="1:31" x14ac:dyDescent="0.3">
      <c r="A483" t="s">
        <v>2512</v>
      </c>
      <c r="B483" t="s">
        <v>2513</v>
      </c>
      <c r="C483" s="1" t="str">
        <f t="shared" si="73"/>
        <v>21:0541</v>
      </c>
      <c r="D483" s="1" t="str">
        <f t="shared" si="74"/>
        <v>21:0086</v>
      </c>
      <c r="E483" t="s">
        <v>2509</v>
      </c>
      <c r="F483" t="s">
        <v>2514</v>
      </c>
      <c r="H483">
        <v>54.889564499999999</v>
      </c>
      <c r="I483">
        <v>-101.2186798</v>
      </c>
      <c r="J483" s="1" t="str">
        <f t="shared" si="75"/>
        <v>NGR lake sediment grab sample</v>
      </c>
      <c r="K483" s="1" t="str">
        <f t="shared" si="76"/>
        <v>&lt;177 micron (NGR)</v>
      </c>
      <c r="L483">
        <v>25</v>
      </c>
      <c r="M483" t="s">
        <v>74</v>
      </c>
      <c r="N483">
        <v>482</v>
      </c>
      <c r="O483" t="s">
        <v>508</v>
      </c>
      <c r="P483" t="s">
        <v>205</v>
      </c>
      <c r="Q483" t="s">
        <v>152</v>
      </c>
      <c r="R483" t="s">
        <v>271</v>
      </c>
      <c r="S483" t="s">
        <v>141</v>
      </c>
      <c r="T483" t="s">
        <v>40</v>
      </c>
      <c r="U483" t="s">
        <v>1323</v>
      </c>
      <c r="V483" t="s">
        <v>1597</v>
      </c>
      <c r="W483" t="s">
        <v>110</v>
      </c>
      <c r="X483" t="s">
        <v>309</v>
      </c>
      <c r="Y483" t="s">
        <v>121</v>
      </c>
      <c r="Z483" t="s">
        <v>205</v>
      </c>
      <c r="AA483" t="s">
        <v>140</v>
      </c>
      <c r="AB483" t="s">
        <v>1383</v>
      </c>
      <c r="AC483" t="s">
        <v>303</v>
      </c>
      <c r="AD483" t="s">
        <v>508</v>
      </c>
      <c r="AE483" t="s">
        <v>40</v>
      </c>
    </row>
    <row r="484" spans="1:31" x14ac:dyDescent="0.3">
      <c r="A484" t="s">
        <v>2515</v>
      </c>
      <c r="B484" t="s">
        <v>2516</v>
      </c>
      <c r="C484" s="1" t="str">
        <f t="shared" si="73"/>
        <v>21:0541</v>
      </c>
      <c r="D484" s="1" t="str">
        <f t="shared" si="74"/>
        <v>21:0086</v>
      </c>
      <c r="E484" t="s">
        <v>2509</v>
      </c>
      <c r="F484" t="s">
        <v>2517</v>
      </c>
      <c r="H484">
        <v>54.889564499999999</v>
      </c>
      <c r="I484">
        <v>-101.2186798</v>
      </c>
      <c r="J484" s="1" t="str">
        <f t="shared" si="75"/>
        <v>NGR lake sediment grab sample</v>
      </c>
      <c r="K484" s="1" t="str">
        <f t="shared" si="76"/>
        <v>&lt;177 micron (NGR)</v>
      </c>
      <c r="L484">
        <v>25</v>
      </c>
      <c r="M484" t="s">
        <v>90</v>
      </c>
      <c r="N484">
        <v>483</v>
      </c>
      <c r="O484" t="s">
        <v>478</v>
      </c>
      <c r="P484" t="s">
        <v>271</v>
      </c>
      <c r="Q484" t="s">
        <v>152</v>
      </c>
      <c r="R484" t="s">
        <v>271</v>
      </c>
      <c r="S484" t="s">
        <v>107</v>
      </c>
      <c r="T484" t="s">
        <v>40</v>
      </c>
      <c r="U484" t="s">
        <v>178</v>
      </c>
      <c r="V484" t="s">
        <v>2511</v>
      </c>
      <c r="W484" t="s">
        <v>110</v>
      </c>
      <c r="X484" t="s">
        <v>125</v>
      </c>
      <c r="Y484" t="s">
        <v>64</v>
      </c>
      <c r="Z484" t="s">
        <v>205</v>
      </c>
      <c r="AA484" t="s">
        <v>140</v>
      </c>
      <c r="AB484" t="s">
        <v>473</v>
      </c>
      <c r="AC484" t="s">
        <v>591</v>
      </c>
      <c r="AD484" t="s">
        <v>75</v>
      </c>
      <c r="AE484" t="s">
        <v>40</v>
      </c>
    </row>
    <row r="485" spans="1:31" x14ac:dyDescent="0.3">
      <c r="A485" t="s">
        <v>2518</v>
      </c>
      <c r="B485" t="s">
        <v>2519</v>
      </c>
      <c r="C485" s="1" t="str">
        <f t="shared" si="73"/>
        <v>21:0541</v>
      </c>
      <c r="D485" s="1" t="str">
        <f t="shared" si="74"/>
        <v>21:0086</v>
      </c>
      <c r="E485" t="s">
        <v>2520</v>
      </c>
      <c r="F485" t="s">
        <v>2521</v>
      </c>
      <c r="H485">
        <v>54.856718200000003</v>
      </c>
      <c r="I485">
        <v>-101.24366019999999</v>
      </c>
      <c r="J485" s="1" t="str">
        <f t="shared" si="75"/>
        <v>NGR lake sediment grab sample</v>
      </c>
      <c r="K485" s="1" t="str">
        <f t="shared" si="76"/>
        <v>&lt;177 micron (NGR)</v>
      </c>
      <c r="L485">
        <v>25</v>
      </c>
      <c r="M485" t="s">
        <v>55</v>
      </c>
      <c r="N485">
        <v>484</v>
      </c>
      <c r="O485" t="s">
        <v>568</v>
      </c>
      <c r="P485" t="s">
        <v>97</v>
      </c>
      <c r="Q485" t="s">
        <v>152</v>
      </c>
      <c r="R485" t="s">
        <v>92</v>
      </c>
      <c r="S485" t="s">
        <v>58</v>
      </c>
      <c r="T485" t="s">
        <v>40</v>
      </c>
      <c r="U485" t="s">
        <v>521</v>
      </c>
      <c r="V485" t="s">
        <v>43</v>
      </c>
      <c r="W485" t="s">
        <v>110</v>
      </c>
      <c r="X485" t="s">
        <v>125</v>
      </c>
      <c r="Y485" t="s">
        <v>45</v>
      </c>
      <c r="Z485" t="s">
        <v>281</v>
      </c>
      <c r="AA485" t="s">
        <v>140</v>
      </c>
      <c r="AB485" t="s">
        <v>1554</v>
      </c>
      <c r="AC485" t="s">
        <v>125</v>
      </c>
      <c r="AD485" t="s">
        <v>75</v>
      </c>
      <c r="AE485" t="s">
        <v>40</v>
      </c>
    </row>
    <row r="486" spans="1:31" x14ac:dyDescent="0.3">
      <c r="A486" t="s">
        <v>2522</v>
      </c>
      <c r="B486" t="s">
        <v>2523</v>
      </c>
      <c r="C486" s="1" t="str">
        <f t="shared" si="73"/>
        <v>21:0541</v>
      </c>
      <c r="D486" s="1" t="str">
        <f t="shared" si="74"/>
        <v>21:0086</v>
      </c>
      <c r="E486" t="s">
        <v>2524</v>
      </c>
      <c r="F486" t="s">
        <v>2525</v>
      </c>
      <c r="H486">
        <v>54.8271145</v>
      </c>
      <c r="I486">
        <v>-101.25543949999999</v>
      </c>
      <c r="J486" s="1" t="str">
        <f t="shared" si="75"/>
        <v>NGR lake sediment grab sample</v>
      </c>
      <c r="K486" s="1" t="str">
        <f t="shared" si="76"/>
        <v>&lt;177 micron (NGR)</v>
      </c>
      <c r="L486">
        <v>25</v>
      </c>
      <c r="M486" t="s">
        <v>104</v>
      </c>
      <c r="N486">
        <v>485</v>
      </c>
      <c r="O486" t="s">
        <v>521</v>
      </c>
      <c r="P486" t="s">
        <v>603</v>
      </c>
      <c r="Q486" t="s">
        <v>152</v>
      </c>
      <c r="R486" t="s">
        <v>39</v>
      </c>
      <c r="S486" t="s">
        <v>44</v>
      </c>
      <c r="T486" t="s">
        <v>40</v>
      </c>
      <c r="U486" t="s">
        <v>1388</v>
      </c>
      <c r="V486" t="s">
        <v>168</v>
      </c>
      <c r="W486" t="s">
        <v>110</v>
      </c>
      <c r="X486" t="s">
        <v>45</v>
      </c>
      <c r="Y486" t="s">
        <v>45</v>
      </c>
      <c r="Z486" t="s">
        <v>144</v>
      </c>
      <c r="AA486" t="s">
        <v>193</v>
      </c>
      <c r="AB486" t="s">
        <v>2526</v>
      </c>
      <c r="AC486" t="s">
        <v>303</v>
      </c>
      <c r="AD486" t="s">
        <v>237</v>
      </c>
      <c r="AE486" t="s">
        <v>40</v>
      </c>
    </row>
    <row r="487" spans="1:31" x14ac:dyDescent="0.3">
      <c r="A487" t="s">
        <v>2527</v>
      </c>
      <c r="B487" t="s">
        <v>2528</v>
      </c>
      <c r="C487" s="1" t="str">
        <f t="shared" si="73"/>
        <v>21:0541</v>
      </c>
      <c r="D487" s="1" t="str">
        <f>HYPERLINK("http://geochem.nrcan.gc.ca/cdogs/content/svy/svy_e.htm", "")</f>
        <v/>
      </c>
      <c r="G487" s="1" t="str">
        <f>HYPERLINK("http://geochem.nrcan.gc.ca/cdogs/content/cr_/cr_00056_e.htm", "56")</f>
        <v>56</v>
      </c>
      <c r="J487" t="s">
        <v>277</v>
      </c>
      <c r="K487" t="s">
        <v>278</v>
      </c>
      <c r="L487">
        <v>25</v>
      </c>
      <c r="M487" t="s">
        <v>279</v>
      </c>
      <c r="N487">
        <v>486</v>
      </c>
      <c r="O487" t="s">
        <v>142</v>
      </c>
      <c r="P487" t="s">
        <v>685</v>
      </c>
      <c r="Q487" t="s">
        <v>271</v>
      </c>
      <c r="R487" t="s">
        <v>46</v>
      </c>
      <c r="S487" t="s">
        <v>60</v>
      </c>
      <c r="T487" t="s">
        <v>132</v>
      </c>
      <c r="U487" t="s">
        <v>146</v>
      </c>
      <c r="V487" t="s">
        <v>84</v>
      </c>
      <c r="W487" t="s">
        <v>132</v>
      </c>
      <c r="X487" t="s">
        <v>122</v>
      </c>
      <c r="Y487" t="s">
        <v>58</v>
      </c>
      <c r="Z487" t="s">
        <v>193</v>
      </c>
      <c r="AA487" t="s">
        <v>124</v>
      </c>
      <c r="AB487" t="s">
        <v>394</v>
      </c>
      <c r="AC487" t="s">
        <v>2055</v>
      </c>
      <c r="AD487" t="s">
        <v>85</v>
      </c>
      <c r="AE487" t="s">
        <v>110</v>
      </c>
    </row>
    <row r="488" spans="1:31" x14ac:dyDescent="0.3">
      <c r="A488" t="s">
        <v>2529</v>
      </c>
      <c r="B488" t="s">
        <v>2530</v>
      </c>
      <c r="C488" s="1" t="str">
        <f t="shared" si="73"/>
        <v>21:0541</v>
      </c>
      <c r="D488" s="1" t="str">
        <f t="shared" ref="D488:D504" si="77">HYPERLINK("http://geochem.nrcan.gc.ca/cdogs/content/svy/svy210086_e.htm", "21:0086")</f>
        <v>21:0086</v>
      </c>
      <c r="E488" t="s">
        <v>2531</v>
      </c>
      <c r="F488" t="s">
        <v>2532</v>
      </c>
      <c r="H488">
        <v>54.816100900000002</v>
      </c>
      <c r="I488">
        <v>-101.326504</v>
      </c>
      <c r="J488" s="1" t="str">
        <f t="shared" ref="J488:J504" si="78">HYPERLINK("http://geochem.nrcan.gc.ca/cdogs/content/kwd/kwd020027_e.htm", "NGR lake sediment grab sample")</f>
        <v>NGR lake sediment grab sample</v>
      </c>
      <c r="K488" s="1" t="str">
        <f t="shared" ref="K488:K504" si="79">HYPERLINK("http://geochem.nrcan.gc.ca/cdogs/content/kwd/kwd080006_e.htm", "&lt;177 micron (NGR)")</f>
        <v>&lt;177 micron (NGR)</v>
      </c>
      <c r="L488">
        <v>25</v>
      </c>
      <c r="M488" t="s">
        <v>119</v>
      </c>
      <c r="N488">
        <v>487</v>
      </c>
      <c r="O488" t="s">
        <v>75</v>
      </c>
      <c r="P488" t="s">
        <v>334</v>
      </c>
      <c r="Q488" t="s">
        <v>152</v>
      </c>
      <c r="R488" t="s">
        <v>60</v>
      </c>
      <c r="S488" t="s">
        <v>44</v>
      </c>
      <c r="T488" t="s">
        <v>40</v>
      </c>
      <c r="U488" t="s">
        <v>374</v>
      </c>
      <c r="V488" t="s">
        <v>130</v>
      </c>
      <c r="W488" t="s">
        <v>110</v>
      </c>
      <c r="X488" t="s">
        <v>168</v>
      </c>
      <c r="Y488" t="s">
        <v>64</v>
      </c>
      <c r="Z488" t="s">
        <v>77</v>
      </c>
      <c r="AA488" t="s">
        <v>81</v>
      </c>
      <c r="AB488" t="s">
        <v>2533</v>
      </c>
      <c r="AC488" t="s">
        <v>1132</v>
      </c>
      <c r="AD488" t="s">
        <v>131</v>
      </c>
      <c r="AE488" t="s">
        <v>40</v>
      </c>
    </row>
    <row r="489" spans="1:31" x14ac:dyDescent="0.3">
      <c r="A489" t="s">
        <v>2534</v>
      </c>
      <c r="B489" t="s">
        <v>2535</v>
      </c>
      <c r="C489" s="1" t="str">
        <f t="shared" si="73"/>
        <v>21:0541</v>
      </c>
      <c r="D489" s="1" t="str">
        <f t="shared" si="77"/>
        <v>21:0086</v>
      </c>
      <c r="E489" t="s">
        <v>2536</v>
      </c>
      <c r="F489" t="s">
        <v>2537</v>
      </c>
      <c r="H489">
        <v>54.787561199999999</v>
      </c>
      <c r="I489">
        <v>-101.3571718</v>
      </c>
      <c r="J489" s="1" t="str">
        <f t="shared" si="78"/>
        <v>NGR lake sediment grab sample</v>
      </c>
      <c r="K489" s="1" t="str">
        <f t="shared" si="79"/>
        <v>&lt;177 micron (NGR)</v>
      </c>
      <c r="L489">
        <v>25</v>
      </c>
      <c r="M489" t="s">
        <v>137</v>
      </c>
      <c r="N489">
        <v>488</v>
      </c>
      <c r="O489" t="s">
        <v>178</v>
      </c>
      <c r="P489" t="s">
        <v>236</v>
      </c>
      <c r="Q489" t="s">
        <v>152</v>
      </c>
      <c r="R489" t="s">
        <v>93</v>
      </c>
      <c r="S489" t="s">
        <v>141</v>
      </c>
      <c r="T489" t="s">
        <v>40</v>
      </c>
      <c r="U489" t="s">
        <v>1514</v>
      </c>
      <c r="V489" t="s">
        <v>325</v>
      </c>
      <c r="W489" t="s">
        <v>110</v>
      </c>
      <c r="X489" t="s">
        <v>45</v>
      </c>
      <c r="Y489" t="s">
        <v>45</v>
      </c>
      <c r="Z489" t="s">
        <v>127</v>
      </c>
      <c r="AA489" t="s">
        <v>193</v>
      </c>
      <c r="AB489" t="s">
        <v>2502</v>
      </c>
      <c r="AC489" t="s">
        <v>228</v>
      </c>
      <c r="AD489" t="s">
        <v>336</v>
      </c>
      <c r="AE489" t="s">
        <v>40</v>
      </c>
    </row>
    <row r="490" spans="1:31" x14ac:dyDescent="0.3">
      <c r="A490" t="s">
        <v>2538</v>
      </c>
      <c r="B490" t="s">
        <v>2539</v>
      </c>
      <c r="C490" s="1" t="str">
        <f t="shared" si="73"/>
        <v>21:0541</v>
      </c>
      <c r="D490" s="1" t="str">
        <f t="shared" si="77"/>
        <v>21:0086</v>
      </c>
      <c r="E490" t="s">
        <v>2540</v>
      </c>
      <c r="F490" t="s">
        <v>2541</v>
      </c>
      <c r="H490">
        <v>54.8100101</v>
      </c>
      <c r="I490">
        <v>-101.38784680000001</v>
      </c>
      <c r="J490" s="1" t="str">
        <f t="shared" si="78"/>
        <v>NGR lake sediment grab sample</v>
      </c>
      <c r="K490" s="1" t="str">
        <f t="shared" si="79"/>
        <v>&lt;177 micron (NGR)</v>
      </c>
      <c r="L490">
        <v>25</v>
      </c>
      <c r="M490" t="s">
        <v>151</v>
      </c>
      <c r="N490">
        <v>489</v>
      </c>
      <c r="O490" t="s">
        <v>508</v>
      </c>
      <c r="P490" t="s">
        <v>39</v>
      </c>
      <c r="Q490" t="s">
        <v>152</v>
      </c>
      <c r="R490" t="s">
        <v>259</v>
      </c>
      <c r="S490" t="s">
        <v>107</v>
      </c>
      <c r="T490" t="s">
        <v>40</v>
      </c>
      <c r="U490" t="s">
        <v>191</v>
      </c>
      <c r="V490" t="s">
        <v>192</v>
      </c>
      <c r="W490" t="s">
        <v>40</v>
      </c>
      <c r="X490" t="s">
        <v>45</v>
      </c>
      <c r="Y490" t="s">
        <v>45</v>
      </c>
      <c r="Z490" t="s">
        <v>140</v>
      </c>
      <c r="AA490" t="s">
        <v>127</v>
      </c>
      <c r="AB490" t="s">
        <v>2542</v>
      </c>
      <c r="AC490" t="s">
        <v>228</v>
      </c>
      <c r="AD490" t="s">
        <v>292</v>
      </c>
      <c r="AE490" t="s">
        <v>40</v>
      </c>
    </row>
    <row r="491" spans="1:31" x14ac:dyDescent="0.3">
      <c r="A491" t="s">
        <v>2543</v>
      </c>
      <c r="B491" t="s">
        <v>2544</v>
      </c>
      <c r="C491" s="1" t="str">
        <f t="shared" si="73"/>
        <v>21:0541</v>
      </c>
      <c r="D491" s="1" t="str">
        <f t="shared" si="77"/>
        <v>21:0086</v>
      </c>
      <c r="E491" t="s">
        <v>2545</v>
      </c>
      <c r="F491" t="s">
        <v>2546</v>
      </c>
      <c r="H491">
        <v>54.796446699999997</v>
      </c>
      <c r="I491">
        <v>-101.43524669999999</v>
      </c>
      <c r="J491" s="1" t="str">
        <f t="shared" si="78"/>
        <v>NGR lake sediment grab sample</v>
      </c>
      <c r="K491" s="1" t="str">
        <f t="shared" si="79"/>
        <v>&lt;177 micron (NGR)</v>
      </c>
      <c r="L491">
        <v>25</v>
      </c>
      <c r="M491" t="s">
        <v>162</v>
      </c>
      <c r="N491">
        <v>490</v>
      </c>
      <c r="O491" t="s">
        <v>472</v>
      </c>
      <c r="P491" t="s">
        <v>379</v>
      </c>
      <c r="Q491" t="s">
        <v>152</v>
      </c>
      <c r="R491" t="s">
        <v>291</v>
      </c>
      <c r="S491" t="s">
        <v>166</v>
      </c>
      <c r="T491" t="s">
        <v>40</v>
      </c>
      <c r="U491" t="s">
        <v>114</v>
      </c>
      <c r="V491" t="s">
        <v>130</v>
      </c>
      <c r="W491" t="s">
        <v>110</v>
      </c>
      <c r="X491" t="s">
        <v>168</v>
      </c>
      <c r="Y491" t="s">
        <v>64</v>
      </c>
      <c r="Z491" t="s">
        <v>46</v>
      </c>
      <c r="AA491" t="s">
        <v>140</v>
      </c>
      <c r="AB491" t="s">
        <v>1680</v>
      </c>
      <c r="AC491" t="s">
        <v>64</v>
      </c>
      <c r="AD491" t="s">
        <v>237</v>
      </c>
      <c r="AE491" t="s">
        <v>40</v>
      </c>
    </row>
    <row r="492" spans="1:31" x14ac:dyDescent="0.3">
      <c r="A492" t="s">
        <v>2547</v>
      </c>
      <c r="B492" t="s">
        <v>2548</v>
      </c>
      <c r="C492" s="1" t="str">
        <f t="shared" si="73"/>
        <v>21:0541</v>
      </c>
      <c r="D492" s="1" t="str">
        <f t="shared" si="77"/>
        <v>21:0086</v>
      </c>
      <c r="E492" t="s">
        <v>2549</v>
      </c>
      <c r="F492" t="s">
        <v>2550</v>
      </c>
      <c r="H492">
        <v>54.789073399999999</v>
      </c>
      <c r="I492">
        <v>-101.48409959999999</v>
      </c>
      <c r="J492" s="1" t="str">
        <f t="shared" si="78"/>
        <v>NGR lake sediment grab sample</v>
      </c>
      <c r="K492" s="1" t="str">
        <f t="shared" si="79"/>
        <v>&lt;177 micron (NGR)</v>
      </c>
      <c r="L492">
        <v>25</v>
      </c>
      <c r="M492" t="s">
        <v>177</v>
      </c>
      <c r="N492">
        <v>491</v>
      </c>
      <c r="O492" t="s">
        <v>568</v>
      </c>
      <c r="P492" t="s">
        <v>224</v>
      </c>
      <c r="Q492" t="s">
        <v>64</v>
      </c>
      <c r="R492" t="s">
        <v>60</v>
      </c>
      <c r="S492" t="s">
        <v>141</v>
      </c>
      <c r="T492" t="s">
        <v>40</v>
      </c>
      <c r="U492" t="s">
        <v>527</v>
      </c>
      <c r="V492" t="s">
        <v>192</v>
      </c>
      <c r="W492" t="s">
        <v>132</v>
      </c>
      <c r="X492" t="s">
        <v>168</v>
      </c>
      <c r="Y492" t="s">
        <v>45</v>
      </c>
      <c r="Z492" t="s">
        <v>626</v>
      </c>
      <c r="AA492" t="s">
        <v>155</v>
      </c>
      <c r="AB492" t="s">
        <v>2429</v>
      </c>
      <c r="AC492" t="s">
        <v>168</v>
      </c>
      <c r="AD492" t="s">
        <v>142</v>
      </c>
      <c r="AE492" t="s">
        <v>40</v>
      </c>
    </row>
    <row r="493" spans="1:31" x14ac:dyDescent="0.3">
      <c r="A493" t="s">
        <v>2551</v>
      </c>
      <c r="B493" t="s">
        <v>2552</v>
      </c>
      <c r="C493" s="1" t="str">
        <f t="shared" si="73"/>
        <v>21:0541</v>
      </c>
      <c r="D493" s="1" t="str">
        <f t="shared" si="77"/>
        <v>21:0086</v>
      </c>
      <c r="E493" t="s">
        <v>2553</v>
      </c>
      <c r="F493" t="s">
        <v>2554</v>
      </c>
      <c r="H493">
        <v>54.790863399999999</v>
      </c>
      <c r="I493">
        <v>-101.5567485</v>
      </c>
      <c r="J493" s="1" t="str">
        <f t="shared" si="78"/>
        <v>NGR lake sediment grab sample</v>
      </c>
      <c r="K493" s="1" t="str">
        <f t="shared" si="79"/>
        <v>&lt;177 micron (NGR)</v>
      </c>
      <c r="L493">
        <v>25</v>
      </c>
      <c r="M493" t="s">
        <v>187</v>
      </c>
      <c r="N493">
        <v>492</v>
      </c>
      <c r="O493" t="s">
        <v>120</v>
      </c>
      <c r="P493" t="s">
        <v>46</v>
      </c>
      <c r="Q493" t="s">
        <v>64</v>
      </c>
      <c r="R493" t="s">
        <v>271</v>
      </c>
      <c r="S493" t="s">
        <v>58</v>
      </c>
      <c r="T493" t="s">
        <v>40</v>
      </c>
      <c r="U493" t="s">
        <v>131</v>
      </c>
      <c r="V493" t="s">
        <v>261</v>
      </c>
      <c r="W493" t="s">
        <v>110</v>
      </c>
      <c r="X493" t="s">
        <v>64</v>
      </c>
      <c r="Y493" t="s">
        <v>123</v>
      </c>
      <c r="Z493" t="s">
        <v>127</v>
      </c>
      <c r="AA493" t="s">
        <v>140</v>
      </c>
      <c r="AB493" t="s">
        <v>2555</v>
      </c>
      <c r="AC493" t="s">
        <v>653</v>
      </c>
      <c r="AD493" t="s">
        <v>457</v>
      </c>
      <c r="AE493" t="s">
        <v>40</v>
      </c>
    </row>
    <row r="494" spans="1:31" x14ac:dyDescent="0.3">
      <c r="A494" t="s">
        <v>2556</v>
      </c>
      <c r="B494" t="s">
        <v>2557</v>
      </c>
      <c r="C494" s="1" t="str">
        <f t="shared" si="73"/>
        <v>21:0541</v>
      </c>
      <c r="D494" s="1" t="str">
        <f t="shared" si="77"/>
        <v>21:0086</v>
      </c>
      <c r="E494" t="s">
        <v>2558</v>
      </c>
      <c r="F494" t="s">
        <v>2559</v>
      </c>
      <c r="H494">
        <v>54.810793500000003</v>
      </c>
      <c r="I494">
        <v>-101.59405340000001</v>
      </c>
      <c r="J494" s="1" t="str">
        <f t="shared" si="78"/>
        <v>NGR lake sediment grab sample</v>
      </c>
      <c r="K494" s="1" t="str">
        <f t="shared" si="79"/>
        <v>&lt;177 micron (NGR)</v>
      </c>
      <c r="L494">
        <v>25</v>
      </c>
      <c r="M494" t="s">
        <v>200</v>
      </c>
      <c r="N494">
        <v>493</v>
      </c>
      <c r="O494" t="s">
        <v>508</v>
      </c>
      <c r="P494" t="s">
        <v>182</v>
      </c>
      <c r="Q494" t="s">
        <v>45</v>
      </c>
      <c r="R494" t="s">
        <v>122</v>
      </c>
      <c r="S494" t="s">
        <v>141</v>
      </c>
      <c r="T494" t="s">
        <v>40</v>
      </c>
      <c r="U494" t="s">
        <v>50</v>
      </c>
      <c r="V494" t="s">
        <v>1132</v>
      </c>
      <c r="W494" t="s">
        <v>132</v>
      </c>
      <c r="X494" t="s">
        <v>168</v>
      </c>
      <c r="Y494" t="s">
        <v>45</v>
      </c>
      <c r="Z494" t="s">
        <v>106</v>
      </c>
      <c r="AA494" t="s">
        <v>193</v>
      </c>
      <c r="AB494" t="s">
        <v>714</v>
      </c>
      <c r="AC494" t="s">
        <v>218</v>
      </c>
      <c r="AD494" t="s">
        <v>163</v>
      </c>
      <c r="AE494" t="s">
        <v>40</v>
      </c>
    </row>
    <row r="495" spans="1:31" x14ac:dyDescent="0.3">
      <c r="A495" t="s">
        <v>2560</v>
      </c>
      <c r="B495" t="s">
        <v>2561</v>
      </c>
      <c r="C495" s="1" t="str">
        <f t="shared" si="73"/>
        <v>21:0541</v>
      </c>
      <c r="D495" s="1" t="str">
        <f t="shared" si="77"/>
        <v>21:0086</v>
      </c>
      <c r="E495" t="s">
        <v>2562</v>
      </c>
      <c r="F495" t="s">
        <v>2563</v>
      </c>
      <c r="H495">
        <v>54.8326134</v>
      </c>
      <c r="I495">
        <v>-101.5809079</v>
      </c>
      <c r="J495" s="1" t="str">
        <f t="shared" si="78"/>
        <v>NGR lake sediment grab sample</v>
      </c>
      <c r="K495" s="1" t="str">
        <f t="shared" si="79"/>
        <v>&lt;177 micron (NGR)</v>
      </c>
      <c r="L495">
        <v>25</v>
      </c>
      <c r="M495" t="s">
        <v>212</v>
      </c>
      <c r="N495">
        <v>494</v>
      </c>
      <c r="O495" t="s">
        <v>352</v>
      </c>
      <c r="P495" t="s">
        <v>606</v>
      </c>
      <c r="Q495" t="s">
        <v>152</v>
      </c>
      <c r="R495" t="s">
        <v>93</v>
      </c>
      <c r="S495" t="s">
        <v>141</v>
      </c>
      <c r="T495" t="s">
        <v>40</v>
      </c>
      <c r="U495" t="s">
        <v>490</v>
      </c>
      <c r="V495" t="s">
        <v>273</v>
      </c>
      <c r="W495" t="s">
        <v>132</v>
      </c>
      <c r="X495" t="s">
        <v>179</v>
      </c>
      <c r="Y495" t="s">
        <v>45</v>
      </c>
      <c r="Z495" t="s">
        <v>127</v>
      </c>
      <c r="AA495" t="s">
        <v>155</v>
      </c>
      <c r="AB495" t="s">
        <v>201</v>
      </c>
      <c r="AC495" t="s">
        <v>325</v>
      </c>
      <c r="AD495" t="s">
        <v>508</v>
      </c>
      <c r="AE495" t="s">
        <v>40</v>
      </c>
    </row>
    <row r="496" spans="1:31" x14ac:dyDescent="0.3">
      <c r="A496" t="s">
        <v>2564</v>
      </c>
      <c r="B496" t="s">
        <v>2565</v>
      </c>
      <c r="C496" s="1" t="str">
        <f t="shared" si="73"/>
        <v>21:0541</v>
      </c>
      <c r="D496" s="1" t="str">
        <f t="shared" si="77"/>
        <v>21:0086</v>
      </c>
      <c r="E496" t="s">
        <v>2566</v>
      </c>
      <c r="F496" t="s">
        <v>2567</v>
      </c>
      <c r="H496">
        <v>54.825641900000001</v>
      </c>
      <c r="I496">
        <v>-101.5376156</v>
      </c>
      <c r="J496" s="1" t="str">
        <f t="shared" si="78"/>
        <v>NGR lake sediment grab sample</v>
      </c>
      <c r="K496" s="1" t="str">
        <f t="shared" si="79"/>
        <v>&lt;177 micron (NGR)</v>
      </c>
      <c r="L496">
        <v>25</v>
      </c>
      <c r="M496" t="s">
        <v>223</v>
      </c>
      <c r="N496">
        <v>495</v>
      </c>
      <c r="O496" t="s">
        <v>244</v>
      </c>
      <c r="P496" t="s">
        <v>245</v>
      </c>
      <c r="Q496" t="s">
        <v>45</v>
      </c>
      <c r="R496" t="s">
        <v>225</v>
      </c>
      <c r="S496" t="s">
        <v>107</v>
      </c>
      <c r="T496" t="s">
        <v>40</v>
      </c>
      <c r="U496" t="s">
        <v>195</v>
      </c>
      <c r="V496" t="s">
        <v>45</v>
      </c>
      <c r="W496" t="s">
        <v>40</v>
      </c>
      <c r="X496" t="s">
        <v>45</v>
      </c>
      <c r="Y496" t="s">
        <v>189</v>
      </c>
      <c r="Z496" t="s">
        <v>77</v>
      </c>
      <c r="AA496" t="s">
        <v>127</v>
      </c>
      <c r="AB496" t="s">
        <v>2568</v>
      </c>
      <c r="AC496" t="s">
        <v>228</v>
      </c>
      <c r="AD496" t="s">
        <v>452</v>
      </c>
      <c r="AE496" t="s">
        <v>40</v>
      </c>
    </row>
    <row r="497" spans="1:31" x14ac:dyDescent="0.3">
      <c r="A497" t="s">
        <v>2569</v>
      </c>
      <c r="B497" t="s">
        <v>2570</v>
      </c>
      <c r="C497" s="1" t="str">
        <f t="shared" si="73"/>
        <v>21:0541</v>
      </c>
      <c r="D497" s="1" t="str">
        <f t="shared" si="77"/>
        <v>21:0086</v>
      </c>
      <c r="E497" t="s">
        <v>2571</v>
      </c>
      <c r="F497" t="s">
        <v>2572</v>
      </c>
      <c r="H497">
        <v>54.830682299999999</v>
      </c>
      <c r="I497">
        <v>-101.4983026</v>
      </c>
      <c r="J497" s="1" t="str">
        <f t="shared" si="78"/>
        <v>NGR lake sediment grab sample</v>
      </c>
      <c r="K497" s="1" t="str">
        <f t="shared" si="79"/>
        <v>&lt;177 micron (NGR)</v>
      </c>
      <c r="L497">
        <v>25</v>
      </c>
      <c r="M497" t="s">
        <v>234</v>
      </c>
      <c r="N497">
        <v>496</v>
      </c>
      <c r="O497" t="s">
        <v>270</v>
      </c>
      <c r="P497" t="s">
        <v>568</v>
      </c>
      <c r="Q497" t="s">
        <v>121</v>
      </c>
      <c r="R497" t="s">
        <v>326</v>
      </c>
      <c r="S497" t="s">
        <v>44</v>
      </c>
      <c r="T497" t="s">
        <v>40</v>
      </c>
      <c r="U497" t="s">
        <v>191</v>
      </c>
      <c r="V497" t="s">
        <v>303</v>
      </c>
      <c r="W497" t="s">
        <v>132</v>
      </c>
      <c r="X497" t="s">
        <v>45</v>
      </c>
      <c r="Y497" t="s">
        <v>334</v>
      </c>
      <c r="Z497" t="s">
        <v>106</v>
      </c>
      <c r="AA497" t="s">
        <v>81</v>
      </c>
      <c r="AB497" t="s">
        <v>2542</v>
      </c>
      <c r="AC497" t="s">
        <v>168</v>
      </c>
      <c r="AD497" t="s">
        <v>492</v>
      </c>
      <c r="AE497" t="s">
        <v>40</v>
      </c>
    </row>
    <row r="498" spans="1:31" x14ac:dyDescent="0.3">
      <c r="A498" t="s">
        <v>2573</v>
      </c>
      <c r="B498" t="s">
        <v>2574</v>
      </c>
      <c r="C498" s="1" t="str">
        <f t="shared" si="73"/>
        <v>21:0541</v>
      </c>
      <c r="D498" s="1" t="str">
        <f t="shared" si="77"/>
        <v>21:0086</v>
      </c>
      <c r="E498" t="s">
        <v>2575</v>
      </c>
      <c r="F498" t="s">
        <v>2576</v>
      </c>
      <c r="H498">
        <v>54.849177500000003</v>
      </c>
      <c r="I498">
        <v>-101.4920142</v>
      </c>
      <c r="J498" s="1" t="str">
        <f t="shared" si="78"/>
        <v>NGR lake sediment grab sample</v>
      </c>
      <c r="K498" s="1" t="str">
        <f t="shared" si="79"/>
        <v>&lt;177 micron (NGR)</v>
      </c>
      <c r="L498">
        <v>25</v>
      </c>
      <c r="M498" t="s">
        <v>243</v>
      </c>
      <c r="N498">
        <v>497</v>
      </c>
      <c r="O498" t="s">
        <v>65</v>
      </c>
      <c r="P498" t="s">
        <v>326</v>
      </c>
      <c r="Q498" t="s">
        <v>45</v>
      </c>
      <c r="R498" t="s">
        <v>38</v>
      </c>
      <c r="S498" t="s">
        <v>123</v>
      </c>
      <c r="T498" t="s">
        <v>40</v>
      </c>
      <c r="U498" t="s">
        <v>214</v>
      </c>
      <c r="V498" t="s">
        <v>218</v>
      </c>
      <c r="W498" t="s">
        <v>132</v>
      </c>
      <c r="X498" t="s">
        <v>45</v>
      </c>
      <c r="Y498" t="s">
        <v>123</v>
      </c>
      <c r="Z498" t="s">
        <v>326</v>
      </c>
      <c r="AA498" t="s">
        <v>144</v>
      </c>
      <c r="AB498" t="s">
        <v>1758</v>
      </c>
      <c r="AC498" t="s">
        <v>303</v>
      </c>
      <c r="AD498" t="s">
        <v>336</v>
      </c>
      <c r="AE498" t="s">
        <v>40</v>
      </c>
    </row>
    <row r="499" spans="1:31" x14ac:dyDescent="0.3">
      <c r="A499" t="s">
        <v>2577</v>
      </c>
      <c r="B499" t="s">
        <v>2578</v>
      </c>
      <c r="C499" s="1" t="str">
        <f t="shared" si="73"/>
        <v>21:0541</v>
      </c>
      <c r="D499" s="1" t="str">
        <f t="shared" si="77"/>
        <v>21:0086</v>
      </c>
      <c r="E499" t="s">
        <v>2579</v>
      </c>
      <c r="F499" t="s">
        <v>2580</v>
      </c>
      <c r="H499">
        <v>54.866511199999998</v>
      </c>
      <c r="I499">
        <v>-101.4610857</v>
      </c>
      <c r="J499" s="1" t="str">
        <f t="shared" si="78"/>
        <v>NGR lake sediment grab sample</v>
      </c>
      <c r="K499" s="1" t="str">
        <f t="shared" si="79"/>
        <v>&lt;177 micron (NGR)</v>
      </c>
      <c r="L499">
        <v>25</v>
      </c>
      <c r="M499" t="s">
        <v>251</v>
      </c>
      <c r="N499">
        <v>498</v>
      </c>
      <c r="O499" t="s">
        <v>128</v>
      </c>
      <c r="P499" t="s">
        <v>259</v>
      </c>
      <c r="Q499" t="s">
        <v>45</v>
      </c>
      <c r="R499" t="s">
        <v>179</v>
      </c>
      <c r="S499" t="s">
        <v>123</v>
      </c>
      <c r="T499" t="s">
        <v>40</v>
      </c>
      <c r="U499" t="s">
        <v>214</v>
      </c>
      <c r="V499" t="s">
        <v>400</v>
      </c>
      <c r="W499" t="s">
        <v>40</v>
      </c>
      <c r="X499" t="s">
        <v>261</v>
      </c>
      <c r="Y499" t="s">
        <v>64</v>
      </c>
      <c r="Z499" t="s">
        <v>205</v>
      </c>
      <c r="AA499" t="s">
        <v>46</v>
      </c>
      <c r="AB499" t="s">
        <v>440</v>
      </c>
      <c r="AC499" t="s">
        <v>70</v>
      </c>
      <c r="AD499" t="s">
        <v>178</v>
      </c>
      <c r="AE499" t="s">
        <v>40</v>
      </c>
    </row>
    <row r="500" spans="1:31" x14ac:dyDescent="0.3">
      <c r="A500" t="s">
        <v>2581</v>
      </c>
      <c r="B500" t="s">
        <v>2582</v>
      </c>
      <c r="C500" s="1" t="str">
        <f t="shared" si="73"/>
        <v>21:0541</v>
      </c>
      <c r="D500" s="1" t="str">
        <f t="shared" si="77"/>
        <v>21:0086</v>
      </c>
      <c r="E500" t="s">
        <v>2583</v>
      </c>
      <c r="F500" t="s">
        <v>2584</v>
      </c>
      <c r="H500">
        <v>54.8457285</v>
      </c>
      <c r="I500">
        <v>-101.4333855</v>
      </c>
      <c r="J500" s="1" t="str">
        <f t="shared" si="78"/>
        <v>NGR lake sediment grab sample</v>
      </c>
      <c r="K500" s="1" t="str">
        <f t="shared" si="79"/>
        <v>&lt;177 micron (NGR)</v>
      </c>
      <c r="L500">
        <v>25</v>
      </c>
      <c r="M500" t="s">
        <v>258</v>
      </c>
      <c r="N500">
        <v>499</v>
      </c>
      <c r="O500" t="s">
        <v>190</v>
      </c>
      <c r="P500" t="s">
        <v>179</v>
      </c>
      <c r="Q500" t="s">
        <v>152</v>
      </c>
      <c r="R500" t="s">
        <v>179</v>
      </c>
      <c r="S500" t="s">
        <v>123</v>
      </c>
      <c r="T500" t="s">
        <v>40</v>
      </c>
      <c r="U500" t="s">
        <v>388</v>
      </c>
      <c r="V500" t="s">
        <v>218</v>
      </c>
      <c r="W500" t="s">
        <v>40</v>
      </c>
      <c r="X500" t="s">
        <v>125</v>
      </c>
      <c r="Y500" t="s">
        <v>152</v>
      </c>
      <c r="Z500" t="s">
        <v>326</v>
      </c>
      <c r="AA500" t="s">
        <v>93</v>
      </c>
      <c r="AB500" t="s">
        <v>2585</v>
      </c>
      <c r="AC500" t="s">
        <v>1132</v>
      </c>
      <c r="AD500" t="s">
        <v>91</v>
      </c>
      <c r="AE500" t="s">
        <v>40</v>
      </c>
    </row>
    <row r="501" spans="1:31" x14ac:dyDescent="0.3">
      <c r="A501" t="s">
        <v>2586</v>
      </c>
      <c r="B501" t="s">
        <v>2587</v>
      </c>
      <c r="C501" s="1" t="str">
        <f t="shared" si="73"/>
        <v>21:0541</v>
      </c>
      <c r="D501" s="1" t="str">
        <f t="shared" si="77"/>
        <v>21:0086</v>
      </c>
      <c r="E501" t="s">
        <v>2588</v>
      </c>
      <c r="F501" t="s">
        <v>2589</v>
      </c>
      <c r="H501">
        <v>54.823492700000003</v>
      </c>
      <c r="I501">
        <v>-101.42508890000001</v>
      </c>
      <c r="J501" s="1" t="str">
        <f t="shared" si="78"/>
        <v>NGR lake sediment grab sample</v>
      </c>
      <c r="K501" s="1" t="str">
        <f t="shared" si="79"/>
        <v>&lt;177 micron (NGR)</v>
      </c>
      <c r="L501">
        <v>25</v>
      </c>
      <c r="M501" t="s">
        <v>269</v>
      </c>
      <c r="N501">
        <v>500</v>
      </c>
      <c r="O501" t="s">
        <v>864</v>
      </c>
      <c r="P501" t="s">
        <v>326</v>
      </c>
      <c r="Q501" t="s">
        <v>152</v>
      </c>
      <c r="R501" t="s">
        <v>44</v>
      </c>
      <c r="S501" t="s">
        <v>123</v>
      </c>
      <c r="T501" t="s">
        <v>40</v>
      </c>
      <c r="U501" t="s">
        <v>1377</v>
      </c>
      <c r="V501" t="s">
        <v>941</v>
      </c>
      <c r="W501" t="s">
        <v>132</v>
      </c>
      <c r="X501" t="s">
        <v>309</v>
      </c>
      <c r="Y501" t="s">
        <v>45</v>
      </c>
      <c r="Z501" t="s">
        <v>60</v>
      </c>
      <c r="AA501" t="s">
        <v>140</v>
      </c>
      <c r="AB501" t="s">
        <v>1554</v>
      </c>
      <c r="AC501" t="s">
        <v>273</v>
      </c>
      <c r="AD501" t="s">
        <v>75</v>
      </c>
      <c r="AE501" t="s">
        <v>40</v>
      </c>
    </row>
    <row r="502" spans="1:31" x14ac:dyDescent="0.3">
      <c r="A502" t="s">
        <v>2590</v>
      </c>
      <c r="B502" t="s">
        <v>2591</v>
      </c>
      <c r="C502" s="1" t="str">
        <f t="shared" si="73"/>
        <v>21:0541</v>
      </c>
      <c r="D502" s="1" t="str">
        <f t="shared" si="77"/>
        <v>21:0086</v>
      </c>
      <c r="E502" t="s">
        <v>2592</v>
      </c>
      <c r="F502" t="s">
        <v>2593</v>
      </c>
      <c r="H502">
        <v>54.848593200000003</v>
      </c>
      <c r="I502">
        <v>-101.36438990000001</v>
      </c>
      <c r="J502" s="1" t="str">
        <f t="shared" si="78"/>
        <v>NGR lake sediment grab sample</v>
      </c>
      <c r="K502" s="1" t="str">
        <f t="shared" si="79"/>
        <v>&lt;177 micron (NGR)</v>
      </c>
      <c r="L502">
        <v>26</v>
      </c>
      <c r="M502" t="s">
        <v>35</v>
      </c>
      <c r="N502">
        <v>501</v>
      </c>
      <c r="O502" t="s">
        <v>170</v>
      </c>
      <c r="P502" t="s">
        <v>753</v>
      </c>
      <c r="Q502" t="s">
        <v>45</v>
      </c>
      <c r="R502" t="s">
        <v>259</v>
      </c>
      <c r="S502" t="s">
        <v>179</v>
      </c>
      <c r="T502" t="s">
        <v>40</v>
      </c>
      <c r="U502" t="s">
        <v>604</v>
      </c>
      <c r="V502" t="s">
        <v>130</v>
      </c>
      <c r="W502" t="s">
        <v>43</v>
      </c>
      <c r="X502" t="s">
        <v>168</v>
      </c>
      <c r="Y502" t="s">
        <v>45</v>
      </c>
      <c r="Z502" t="s">
        <v>59</v>
      </c>
      <c r="AA502" t="s">
        <v>46</v>
      </c>
      <c r="AB502" t="s">
        <v>1206</v>
      </c>
      <c r="AC502" t="s">
        <v>253</v>
      </c>
      <c r="AD502" t="s">
        <v>272</v>
      </c>
      <c r="AE502" t="s">
        <v>40</v>
      </c>
    </row>
    <row r="503" spans="1:31" x14ac:dyDescent="0.3">
      <c r="A503" t="s">
        <v>2594</v>
      </c>
      <c r="B503" t="s">
        <v>2595</v>
      </c>
      <c r="C503" s="1" t="str">
        <f t="shared" si="73"/>
        <v>21:0541</v>
      </c>
      <c r="D503" s="1" t="str">
        <f t="shared" si="77"/>
        <v>21:0086</v>
      </c>
      <c r="E503" t="s">
        <v>2592</v>
      </c>
      <c r="F503" t="s">
        <v>2596</v>
      </c>
      <c r="H503">
        <v>54.848593200000003</v>
      </c>
      <c r="I503">
        <v>-101.36438990000001</v>
      </c>
      <c r="J503" s="1" t="str">
        <f t="shared" si="78"/>
        <v>NGR lake sediment grab sample</v>
      </c>
      <c r="K503" s="1" t="str">
        <f t="shared" si="79"/>
        <v>&lt;177 micron (NGR)</v>
      </c>
      <c r="L503">
        <v>26</v>
      </c>
      <c r="M503" t="s">
        <v>90</v>
      </c>
      <c r="N503">
        <v>502</v>
      </c>
      <c r="O503" t="s">
        <v>423</v>
      </c>
      <c r="P503" t="s">
        <v>82</v>
      </c>
      <c r="Q503" t="s">
        <v>45</v>
      </c>
      <c r="R503" t="s">
        <v>236</v>
      </c>
      <c r="S503" t="s">
        <v>179</v>
      </c>
      <c r="T503" t="s">
        <v>40</v>
      </c>
      <c r="U503" t="s">
        <v>854</v>
      </c>
      <c r="V503" t="s">
        <v>228</v>
      </c>
      <c r="W503" t="s">
        <v>110</v>
      </c>
      <c r="X503" t="s">
        <v>168</v>
      </c>
      <c r="Y503" t="s">
        <v>45</v>
      </c>
      <c r="Z503" t="s">
        <v>59</v>
      </c>
      <c r="AA503" t="s">
        <v>46</v>
      </c>
      <c r="AB503" t="s">
        <v>97</v>
      </c>
      <c r="AC503" t="s">
        <v>98</v>
      </c>
      <c r="AD503" t="s">
        <v>91</v>
      </c>
      <c r="AE503" t="s">
        <v>40</v>
      </c>
    </row>
    <row r="504" spans="1:31" x14ac:dyDescent="0.3">
      <c r="A504" t="s">
        <v>2597</v>
      </c>
      <c r="B504" t="s">
        <v>2598</v>
      </c>
      <c r="C504" s="1" t="str">
        <f t="shared" si="73"/>
        <v>21:0541</v>
      </c>
      <c r="D504" s="1" t="str">
        <f t="shared" si="77"/>
        <v>21:0086</v>
      </c>
      <c r="E504" t="s">
        <v>2592</v>
      </c>
      <c r="F504" t="s">
        <v>2599</v>
      </c>
      <c r="H504">
        <v>54.848593200000003</v>
      </c>
      <c r="I504">
        <v>-101.36438990000001</v>
      </c>
      <c r="J504" s="1" t="str">
        <f t="shared" si="78"/>
        <v>NGR lake sediment grab sample</v>
      </c>
      <c r="K504" s="1" t="str">
        <f t="shared" si="79"/>
        <v>&lt;177 micron (NGR)</v>
      </c>
      <c r="L504">
        <v>26</v>
      </c>
      <c r="M504" t="s">
        <v>74</v>
      </c>
      <c r="N504">
        <v>503</v>
      </c>
      <c r="O504" t="s">
        <v>478</v>
      </c>
      <c r="P504" t="s">
        <v>753</v>
      </c>
      <c r="Q504" t="s">
        <v>64</v>
      </c>
      <c r="R504" t="s">
        <v>225</v>
      </c>
      <c r="S504" t="s">
        <v>141</v>
      </c>
      <c r="T504" t="s">
        <v>40</v>
      </c>
      <c r="U504" t="s">
        <v>452</v>
      </c>
      <c r="V504" t="s">
        <v>109</v>
      </c>
      <c r="W504" t="s">
        <v>40</v>
      </c>
      <c r="X504" t="s">
        <v>64</v>
      </c>
      <c r="Y504" t="s">
        <v>64</v>
      </c>
      <c r="Z504" t="s">
        <v>77</v>
      </c>
      <c r="AA504" t="s">
        <v>46</v>
      </c>
      <c r="AB504" t="s">
        <v>895</v>
      </c>
      <c r="AC504" t="s">
        <v>317</v>
      </c>
      <c r="AD504" t="s">
        <v>354</v>
      </c>
      <c r="AE504" t="s">
        <v>40</v>
      </c>
    </row>
    <row r="505" spans="1:31" x14ac:dyDescent="0.3">
      <c r="A505" t="s">
        <v>2600</v>
      </c>
      <c r="B505" t="s">
        <v>2601</v>
      </c>
      <c r="C505" s="1" t="str">
        <f t="shared" si="73"/>
        <v>21:0541</v>
      </c>
      <c r="D505" s="1" t="str">
        <f>HYPERLINK("http://geochem.nrcan.gc.ca/cdogs/content/svy/svy_e.htm", "")</f>
        <v/>
      </c>
      <c r="G505" s="1" t="str">
        <f>HYPERLINK("http://geochem.nrcan.gc.ca/cdogs/content/cr_/cr_00055_e.htm", "55")</f>
        <v>55</v>
      </c>
      <c r="J505" t="s">
        <v>277</v>
      </c>
      <c r="K505" t="s">
        <v>278</v>
      </c>
      <c r="L505">
        <v>26</v>
      </c>
      <c r="M505" t="s">
        <v>279</v>
      </c>
      <c r="N505">
        <v>504</v>
      </c>
      <c r="O505" t="s">
        <v>164</v>
      </c>
      <c r="P505" t="s">
        <v>304</v>
      </c>
      <c r="Q505" t="s">
        <v>64</v>
      </c>
      <c r="R505" t="s">
        <v>180</v>
      </c>
      <c r="S505" t="s">
        <v>123</v>
      </c>
      <c r="T505" t="s">
        <v>40</v>
      </c>
      <c r="U505" t="s">
        <v>388</v>
      </c>
      <c r="V505" t="s">
        <v>303</v>
      </c>
      <c r="W505" t="s">
        <v>110</v>
      </c>
      <c r="X505" t="s">
        <v>45</v>
      </c>
      <c r="Y505" t="s">
        <v>121</v>
      </c>
      <c r="Z505" t="s">
        <v>127</v>
      </c>
      <c r="AA505" t="s">
        <v>193</v>
      </c>
      <c r="AB505" t="s">
        <v>1277</v>
      </c>
      <c r="AC505" t="s">
        <v>154</v>
      </c>
      <c r="AD505" t="s">
        <v>264</v>
      </c>
      <c r="AE505" t="s">
        <v>40</v>
      </c>
    </row>
    <row r="506" spans="1:31" x14ac:dyDescent="0.3">
      <c r="A506" t="s">
        <v>2602</v>
      </c>
      <c r="B506" t="s">
        <v>2603</v>
      </c>
      <c r="C506" s="1" t="str">
        <f t="shared" si="73"/>
        <v>21:0541</v>
      </c>
      <c r="D506" s="1" t="str">
        <f t="shared" ref="D506:D532" si="80">HYPERLINK("http://geochem.nrcan.gc.ca/cdogs/content/svy/svy210086_e.htm", "21:0086")</f>
        <v>21:0086</v>
      </c>
      <c r="E506" t="s">
        <v>2604</v>
      </c>
      <c r="F506" t="s">
        <v>2605</v>
      </c>
      <c r="H506">
        <v>54.869035599999997</v>
      </c>
      <c r="I506">
        <v>-101.31867219999999</v>
      </c>
      <c r="J506" s="1" t="str">
        <f t="shared" ref="J506:J532" si="81">HYPERLINK("http://geochem.nrcan.gc.ca/cdogs/content/kwd/kwd020027_e.htm", "NGR lake sediment grab sample")</f>
        <v>NGR lake sediment grab sample</v>
      </c>
      <c r="K506" s="1" t="str">
        <f t="shared" ref="K506:K532" si="82">HYPERLINK("http://geochem.nrcan.gc.ca/cdogs/content/kwd/kwd080006_e.htm", "&lt;177 micron (NGR)")</f>
        <v>&lt;177 micron (NGR)</v>
      </c>
      <c r="L506">
        <v>26</v>
      </c>
      <c r="M506" t="s">
        <v>55</v>
      </c>
      <c r="N506">
        <v>505</v>
      </c>
      <c r="O506" t="s">
        <v>207</v>
      </c>
      <c r="P506" t="s">
        <v>334</v>
      </c>
      <c r="Q506" t="s">
        <v>152</v>
      </c>
      <c r="R506" t="s">
        <v>122</v>
      </c>
      <c r="S506" t="s">
        <v>58</v>
      </c>
      <c r="T506" t="s">
        <v>40</v>
      </c>
      <c r="U506" t="s">
        <v>323</v>
      </c>
      <c r="V506" t="s">
        <v>591</v>
      </c>
      <c r="W506" t="s">
        <v>110</v>
      </c>
      <c r="X506" t="s">
        <v>261</v>
      </c>
      <c r="Y506" t="s">
        <v>64</v>
      </c>
      <c r="Z506" t="s">
        <v>326</v>
      </c>
      <c r="AA506" t="s">
        <v>46</v>
      </c>
      <c r="AB506" t="s">
        <v>2606</v>
      </c>
      <c r="AC506" t="s">
        <v>109</v>
      </c>
      <c r="AD506" t="s">
        <v>203</v>
      </c>
      <c r="AE506" t="s">
        <v>40</v>
      </c>
    </row>
    <row r="507" spans="1:31" x14ac:dyDescent="0.3">
      <c r="A507" t="s">
        <v>2607</v>
      </c>
      <c r="B507" t="s">
        <v>2608</v>
      </c>
      <c r="C507" s="1" t="str">
        <f t="shared" si="73"/>
        <v>21:0541</v>
      </c>
      <c r="D507" s="1" t="str">
        <f t="shared" si="80"/>
        <v>21:0086</v>
      </c>
      <c r="E507" t="s">
        <v>2609</v>
      </c>
      <c r="F507" t="s">
        <v>2610</v>
      </c>
      <c r="H507">
        <v>54.8907715</v>
      </c>
      <c r="I507">
        <v>-101.29309840000001</v>
      </c>
      <c r="J507" s="1" t="str">
        <f t="shared" si="81"/>
        <v>NGR lake sediment grab sample</v>
      </c>
      <c r="K507" s="1" t="str">
        <f t="shared" si="82"/>
        <v>&lt;177 micron (NGR)</v>
      </c>
      <c r="L507">
        <v>26</v>
      </c>
      <c r="M507" t="s">
        <v>104</v>
      </c>
      <c r="N507">
        <v>506</v>
      </c>
      <c r="O507" t="s">
        <v>318</v>
      </c>
      <c r="P507" t="s">
        <v>271</v>
      </c>
      <c r="Q507" t="s">
        <v>123</v>
      </c>
      <c r="R507" t="s">
        <v>39</v>
      </c>
      <c r="S507" t="s">
        <v>179</v>
      </c>
      <c r="T507" t="s">
        <v>132</v>
      </c>
      <c r="U507" t="s">
        <v>604</v>
      </c>
      <c r="V507" t="s">
        <v>45</v>
      </c>
      <c r="W507" t="s">
        <v>43</v>
      </c>
      <c r="X507" t="s">
        <v>98</v>
      </c>
      <c r="Y507" t="s">
        <v>45</v>
      </c>
      <c r="Z507" t="s">
        <v>140</v>
      </c>
      <c r="AA507" t="s">
        <v>193</v>
      </c>
      <c r="AB507" t="s">
        <v>1061</v>
      </c>
      <c r="AC507" t="s">
        <v>62</v>
      </c>
      <c r="AD507" t="s">
        <v>195</v>
      </c>
      <c r="AE507" t="s">
        <v>40</v>
      </c>
    </row>
    <row r="508" spans="1:31" x14ac:dyDescent="0.3">
      <c r="A508" t="s">
        <v>2611</v>
      </c>
      <c r="B508" t="s">
        <v>2612</v>
      </c>
      <c r="C508" s="1" t="str">
        <f t="shared" si="73"/>
        <v>21:0541</v>
      </c>
      <c r="D508" s="1" t="str">
        <f t="shared" si="80"/>
        <v>21:0086</v>
      </c>
      <c r="E508" t="s">
        <v>2613</v>
      </c>
      <c r="F508" t="s">
        <v>2614</v>
      </c>
      <c r="H508">
        <v>54.895051000000002</v>
      </c>
      <c r="I508">
        <v>-101.2724899</v>
      </c>
      <c r="J508" s="1" t="str">
        <f t="shared" si="81"/>
        <v>NGR lake sediment grab sample</v>
      </c>
      <c r="K508" s="1" t="str">
        <f t="shared" si="82"/>
        <v>&lt;177 micron (NGR)</v>
      </c>
      <c r="L508">
        <v>26</v>
      </c>
      <c r="M508" t="s">
        <v>119</v>
      </c>
      <c r="N508">
        <v>507</v>
      </c>
      <c r="O508" t="s">
        <v>75</v>
      </c>
      <c r="P508" t="s">
        <v>180</v>
      </c>
      <c r="Q508" t="s">
        <v>152</v>
      </c>
      <c r="R508" t="s">
        <v>205</v>
      </c>
      <c r="S508" t="s">
        <v>107</v>
      </c>
      <c r="T508" t="s">
        <v>40</v>
      </c>
      <c r="U508" t="s">
        <v>142</v>
      </c>
      <c r="V508" t="s">
        <v>1995</v>
      </c>
      <c r="W508" t="s">
        <v>43</v>
      </c>
      <c r="X508" t="s">
        <v>125</v>
      </c>
      <c r="Y508" t="s">
        <v>45</v>
      </c>
      <c r="Z508" t="s">
        <v>326</v>
      </c>
      <c r="AA508" t="s">
        <v>352</v>
      </c>
      <c r="AB508" t="s">
        <v>2231</v>
      </c>
      <c r="AC508" t="s">
        <v>99</v>
      </c>
      <c r="AD508" t="s">
        <v>235</v>
      </c>
      <c r="AE508" t="s">
        <v>40</v>
      </c>
    </row>
    <row r="509" spans="1:31" x14ac:dyDescent="0.3">
      <c r="A509" t="s">
        <v>2615</v>
      </c>
      <c r="B509" t="s">
        <v>2616</v>
      </c>
      <c r="C509" s="1" t="str">
        <f t="shared" si="73"/>
        <v>21:0541</v>
      </c>
      <c r="D509" s="1" t="str">
        <f t="shared" si="80"/>
        <v>21:0086</v>
      </c>
      <c r="E509" t="s">
        <v>2617</v>
      </c>
      <c r="F509" t="s">
        <v>2618</v>
      </c>
      <c r="H509">
        <v>54.967538500000003</v>
      </c>
      <c r="I509">
        <v>-101.0128098</v>
      </c>
      <c r="J509" s="1" t="str">
        <f t="shared" si="81"/>
        <v>NGR lake sediment grab sample</v>
      </c>
      <c r="K509" s="1" t="str">
        <f t="shared" si="82"/>
        <v>&lt;177 micron (NGR)</v>
      </c>
      <c r="L509">
        <v>26</v>
      </c>
      <c r="M509" t="s">
        <v>137</v>
      </c>
      <c r="N509">
        <v>508</v>
      </c>
      <c r="O509" t="s">
        <v>336</v>
      </c>
      <c r="P509" t="s">
        <v>379</v>
      </c>
      <c r="Q509" t="s">
        <v>152</v>
      </c>
      <c r="R509" t="s">
        <v>93</v>
      </c>
      <c r="S509" t="s">
        <v>179</v>
      </c>
      <c r="T509" t="s">
        <v>40</v>
      </c>
      <c r="U509" t="s">
        <v>203</v>
      </c>
      <c r="V509" t="s">
        <v>192</v>
      </c>
      <c r="W509" t="s">
        <v>110</v>
      </c>
      <c r="X509" t="s">
        <v>125</v>
      </c>
      <c r="Y509" t="s">
        <v>45</v>
      </c>
      <c r="Z509" t="s">
        <v>626</v>
      </c>
      <c r="AA509" t="s">
        <v>155</v>
      </c>
      <c r="AB509" t="s">
        <v>262</v>
      </c>
      <c r="AC509" t="s">
        <v>1132</v>
      </c>
      <c r="AD509" t="s">
        <v>235</v>
      </c>
      <c r="AE509" t="s">
        <v>40</v>
      </c>
    </row>
    <row r="510" spans="1:31" x14ac:dyDescent="0.3">
      <c r="A510" t="s">
        <v>2619</v>
      </c>
      <c r="B510" t="s">
        <v>2620</v>
      </c>
      <c r="C510" s="1" t="str">
        <f t="shared" si="73"/>
        <v>21:0541</v>
      </c>
      <c r="D510" s="1" t="str">
        <f t="shared" si="80"/>
        <v>21:0086</v>
      </c>
      <c r="E510" t="s">
        <v>2621</v>
      </c>
      <c r="F510" t="s">
        <v>2622</v>
      </c>
      <c r="H510">
        <v>54.927096300000002</v>
      </c>
      <c r="I510">
        <v>-101.0367304</v>
      </c>
      <c r="J510" s="1" t="str">
        <f t="shared" si="81"/>
        <v>NGR lake sediment grab sample</v>
      </c>
      <c r="K510" s="1" t="str">
        <f t="shared" si="82"/>
        <v>&lt;177 micron (NGR)</v>
      </c>
      <c r="L510">
        <v>26</v>
      </c>
      <c r="M510" t="s">
        <v>151</v>
      </c>
      <c r="N510">
        <v>509</v>
      </c>
      <c r="O510" t="s">
        <v>178</v>
      </c>
      <c r="P510" t="s">
        <v>626</v>
      </c>
      <c r="Q510" t="s">
        <v>152</v>
      </c>
      <c r="R510" t="s">
        <v>289</v>
      </c>
      <c r="S510" t="s">
        <v>179</v>
      </c>
      <c r="T510" t="s">
        <v>40</v>
      </c>
      <c r="U510" t="s">
        <v>641</v>
      </c>
      <c r="V510" t="s">
        <v>261</v>
      </c>
      <c r="W510" t="s">
        <v>43</v>
      </c>
      <c r="X510" t="s">
        <v>45</v>
      </c>
      <c r="Y510" t="s">
        <v>64</v>
      </c>
      <c r="Z510" t="s">
        <v>127</v>
      </c>
      <c r="AA510" t="s">
        <v>155</v>
      </c>
      <c r="AB510" t="s">
        <v>97</v>
      </c>
      <c r="AC510" t="s">
        <v>95</v>
      </c>
      <c r="AD510" t="s">
        <v>178</v>
      </c>
      <c r="AE510" t="s">
        <v>40</v>
      </c>
    </row>
    <row r="511" spans="1:31" x14ac:dyDescent="0.3">
      <c r="A511" t="s">
        <v>2623</v>
      </c>
      <c r="B511" t="s">
        <v>2624</v>
      </c>
      <c r="C511" s="1" t="str">
        <f t="shared" si="73"/>
        <v>21:0541</v>
      </c>
      <c r="D511" s="1" t="str">
        <f t="shared" si="80"/>
        <v>21:0086</v>
      </c>
      <c r="E511" t="s">
        <v>2625</v>
      </c>
      <c r="F511" t="s">
        <v>2626</v>
      </c>
      <c r="H511">
        <v>54.905940100000002</v>
      </c>
      <c r="I511">
        <v>-101.0451157</v>
      </c>
      <c r="J511" s="1" t="str">
        <f t="shared" si="81"/>
        <v>NGR lake sediment grab sample</v>
      </c>
      <c r="K511" s="1" t="str">
        <f t="shared" si="82"/>
        <v>&lt;177 micron (NGR)</v>
      </c>
      <c r="L511">
        <v>26</v>
      </c>
      <c r="M511" t="s">
        <v>162</v>
      </c>
      <c r="N511">
        <v>510</v>
      </c>
      <c r="O511" t="s">
        <v>207</v>
      </c>
      <c r="P511" t="s">
        <v>291</v>
      </c>
      <c r="Q511" t="s">
        <v>152</v>
      </c>
      <c r="R511" t="s">
        <v>334</v>
      </c>
      <c r="S511" t="s">
        <v>166</v>
      </c>
      <c r="T511" t="s">
        <v>40</v>
      </c>
      <c r="U511" t="s">
        <v>1365</v>
      </c>
      <c r="V511" t="s">
        <v>1132</v>
      </c>
      <c r="W511" t="s">
        <v>110</v>
      </c>
      <c r="X511" t="s">
        <v>261</v>
      </c>
      <c r="Y511" t="s">
        <v>45</v>
      </c>
      <c r="Z511" t="s">
        <v>106</v>
      </c>
      <c r="AA511" t="s">
        <v>46</v>
      </c>
      <c r="AB511" t="s">
        <v>1944</v>
      </c>
      <c r="AC511" t="s">
        <v>168</v>
      </c>
      <c r="AD511" t="s">
        <v>203</v>
      </c>
      <c r="AE511" t="s">
        <v>40</v>
      </c>
    </row>
    <row r="512" spans="1:31" x14ac:dyDescent="0.3">
      <c r="A512" t="s">
        <v>2627</v>
      </c>
      <c r="B512" t="s">
        <v>2628</v>
      </c>
      <c r="C512" s="1" t="str">
        <f t="shared" si="73"/>
        <v>21:0541</v>
      </c>
      <c r="D512" s="1" t="str">
        <f t="shared" si="80"/>
        <v>21:0086</v>
      </c>
      <c r="E512" t="s">
        <v>2629</v>
      </c>
      <c r="F512" t="s">
        <v>2630</v>
      </c>
      <c r="H512">
        <v>54.846178199999997</v>
      </c>
      <c r="I512">
        <v>-101.04916470000001</v>
      </c>
      <c r="J512" s="1" t="str">
        <f t="shared" si="81"/>
        <v>NGR lake sediment grab sample</v>
      </c>
      <c r="K512" s="1" t="str">
        <f t="shared" si="82"/>
        <v>&lt;177 micron (NGR)</v>
      </c>
      <c r="L512">
        <v>26</v>
      </c>
      <c r="M512" t="s">
        <v>177</v>
      </c>
      <c r="N512">
        <v>511</v>
      </c>
      <c r="O512" t="s">
        <v>339</v>
      </c>
      <c r="P512" t="s">
        <v>225</v>
      </c>
      <c r="Q512" t="s">
        <v>152</v>
      </c>
      <c r="R512" t="s">
        <v>259</v>
      </c>
      <c r="S512" t="s">
        <v>44</v>
      </c>
      <c r="T512" t="s">
        <v>40</v>
      </c>
      <c r="U512" t="s">
        <v>425</v>
      </c>
      <c r="V512" t="s">
        <v>410</v>
      </c>
      <c r="W512" t="s">
        <v>132</v>
      </c>
      <c r="X512" t="s">
        <v>45</v>
      </c>
      <c r="Y512" t="s">
        <v>45</v>
      </c>
      <c r="Z512" t="s">
        <v>164</v>
      </c>
      <c r="AA512" t="s">
        <v>193</v>
      </c>
      <c r="AB512" t="s">
        <v>491</v>
      </c>
      <c r="AC512" t="s">
        <v>408</v>
      </c>
      <c r="AD512" t="s">
        <v>452</v>
      </c>
      <c r="AE512" t="s">
        <v>40</v>
      </c>
    </row>
    <row r="513" spans="1:31" x14ac:dyDescent="0.3">
      <c r="A513" t="s">
        <v>2631</v>
      </c>
      <c r="B513" t="s">
        <v>2632</v>
      </c>
      <c r="C513" s="1" t="str">
        <f t="shared" si="73"/>
        <v>21:0541</v>
      </c>
      <c r="D513" s="1" t="str">
        <f t="shared" si="80"/>
        <v>21:0086</v>
      </c>
      <c r="E513" t="s">
        <v>2633</v>
      </c>
      <c r="F513" t="s">
        <v>2634</v>
      </c>
      <c r="H513">
        <v>54.819133399999998</v>
      </c>
      <c r="I513">
        <v>-101.0420986</v>
      </c>
      <c r="J513" s="1" t="str">
        <f t="shared" si="81"/>
        <v>NGR lake sediment grab sample</v>
      </c>
      <c r="K513" s="1" t="str">
        <f t="shared" si="82"/>
        <v>&lt;177 micron (NGR)</v>
      </c>
      <c r="L513">
        <v>26</v>
      </c>
      <c r="M513" t="s">
        <v>187</v>
      </c>
      <c r="N513">
        <v>512</v>
      </c>
      <c r="O513" t="s">
        <v>178</v>
      </c>
      <c r="P513" t="s">
        <v>271</v>
      </c>
      <c r="Q513" t="s">
        <v>121</v>
      </c>
      <c r="R513" t="s">
        <v>326</v>
      </c>
      <c r="S513" t="s">
        <v>166</v>
      </c>
      <c r="T513" t="s">
        <v>40</v>
      </c>
      <c r="U513" t="s">
        <v>2635</v>
      </c>
      <c r="V513" t="s">
        <v>168</v>
      </c>
      <c r="W513" t="s">
        <v>110</v>
      </c>
      <c r="X513" t="s">
        <v>98</v>
      </c>
      <c r="Y513" t="s">
        <v>45</v>
      </c>
      <c r="Z513" t="s">
        <v>140</v>
      </c>
      <c r="AA513" t="s">
        <v>193</v>
      </c>
      <c r="AB513" t="s">
        <v>188</v>
      </c>
      <c r="AC513" t="s">
        <v>2636</v>
      </c>
      <c r="AD513" t="s">
        <v>272</v>
      </c>
      <c r="AE513" t="s">
        <v>40</v>
      </c>
    </row>
    <row r="514" spans="1:31" x14ac:dyDescent="0.3">
      <c r="A514" t="s">
        <v>2637</v>
      </c>
      <c r="B514" t="s">
        <v>2638</v>
      </c>
      <c r="C514" s="1" t="str">
        <f t="shared" ref="C514:C577" si="83">HYPERLINK("http://geochem.nrcan.gc.ca/cdogs/content/bdl/bdl210541_e.htm", "21:0541")</f>
        <v>21:0541</v>
      </c>
      <c r="D514" s="1" t="str">
        <f t="shared" si="80"/>
        <v>21:0086</v>
      </c>
      <c r="E514" t="s">
        <v>2639</v>
      </c>
      <c r="F514" t="s">
        <v>2640</v>
      </c>
      <c r="H514">
        <v>54.799393799999997</v>
      </c>
      <c r="I514">
        <v>-101.04158579999999</v>
      </c>
      <c r="J514" s="1" t="str">
        <f t="shared" si="81"/>
        <v>NGR lake sediment grab sample</v>
      </c>
      <c r="K514" s="1" t="str">
        <f t="shared" si="82"/>
        <v>&lt;177 micron (NGR)</v>
      </c>
      <c r="L514">
        <v>26</v>
      </c>
      <c r="M514" t="s">
        <v>200</v>
      </c>
      <c r="N514">
        <v>513</v>
      </c>
      <c r="O514" t="s">
        <v>75</v>
      </c>
      <c r="P514" t="s">
        <v>281</v>
      </c>
      <c r="Q514" t="s">
        <v>45</v>
      </c>
      <c r="R514" t="s">
        <v>236</v>
      </c>
      <c r="S514" t="s">
        <v>179</v>
      </c>
      <c r="T514" t="s">
        <v>40</v>
      </c>
      <c r="U514" t="s">
        <v>292</v>
      </c>
      <c r="V514" t="s">
        <v>109</v>
      </c>
      <c r="W514" t="s">
        <v>40</v>
      </c>
      <c r="X514" t="s">
        <v>261</v>
      </c>
      <c r="Y514" t="s">
        <v>45</v>
      </c>
      <c r="Z514" t="s">
        <v>140</v>
      </c>
      <c r="AA514" t="s">
        <v>81</v>
      </c>
      <c r="AB514" t="s">
        <v>140</v>
      </c>
      <c r="AC514" t="s">
        <v>554</v>
      </c>
      <c r="AD514" t="s">
        <v>195</v>
      </c>
      <c r="AE514" t="s">
        <v>40</v>
      </c>
    </row>
    <row r="515" spans="1:31" x14ac:dyDescent="0.3">
      <c r="A515" t="s">
        <v>2641</v>
      </c>
      <c r="B515" t="s">
        <v>2642</v>
      </c>
      <c r="C515" s="1" t="str">
        <f t="shared" si="83"/>
        <v>21:0541</v>
      </c>
      <c r="D515" s="1" t="str">
        <f t="shared" si="80"/>
        <v>21:0086</v>
      </c>
      <c r="E515" t="s">
        <v>2643</v>
      </c>
      <c r="F515" t="s">
        <v>2644</v>
      </c>
      <c r="H515">
        <v>54.769554599999999</v>
      </c>
      <c r="I515">
        <v>-101.06949779999999</v>
      </c>
      <c r="J515" s="1" t="str">
        <f t="shared" si="81"/>
        <v>NGR lake sediment grab sample</v>
      </c>
      <c r="K515" s="1" t="str">
        <f t="shared" si="82"/>
        <v>&lt;177 micron (NGR)</v>
      </c>
      <c r="L515">
        <v>26</v>
      </c>
      <c r="M515" t="s">
        <v>212</v>
      </c>
      <c r="N515">
        <v>514</v>
      </c>
      <c r="O515" t="s">
        <v>336</v>
      </c>
      <c r="P515" t="s">
        <v>334</v>
      </c>
      <c r="Q515" t="s">
        <v>152</v>
      </c>
      <c r="R515" t="s">
        <v>291</v>
      </c>
      <c r="S515" t="s">
        <v>179</v>
      </c>
      <c r="T515" t="s">
        <v>40</v>
      </c>
      <c r="U515" t="s">
        <v>1365</v>
      </c>
      <c r="V515" t="s">
        <v>325</v>
      </c>
      <c r="W515" t="s">
        <v>132</v>
      </c>
      <c r="X515" t="s">
        <v>45</v>
      </c>
      <c r="Y515" t="s">
        <v>45</v>
      </c>
      <c r="Z515" t="s">
        <v>106</v>
      </c>
      <c r="AA515" t="s">
        <v>144</v>
      </c>
      <c r="AB515" t="s">
        <v>1680</v>
      </c>
      <c r="AC515" t="s">
        <v>522</v>
      </c>
      <c r="AD515" t="s">
        <v>178</v>
      </c>
      <c r="AE515" t="s">
        <v>40</v>
      </c>
    </row>
    <row r="516" spans="1:31" x14ac:dyDescent="0.3">
      <c r="A516" t="s">
        <v>2645</v>
      </c>
      <c r="B516" t="s">
        <v>2646</v>
      </c>
      <c r="C516" s="1" t="str">
        <f t="shared" si="83"/>
        <v>21:0541</v>
      </c>
      <c r="D516" s="1" t="str">
        <f t="shared" si="80"/>
        <v>21:0086</v>
      </c>
      <c r="E516" t="s">
        <v>2647</v>
      </c>
      <c r="F516" t="s">
        <v>2648</v>
      </c>
      <c r="H516">
        <v>54.733394799999999</v>
      </c>
      <c r="I516">
        <v>-101.07306010000001</v>
      </c>
      <c r="J516" s="1" t="str">
        <f t="shared" si="81"/>
        <v>NGR lake sediment grab sample</v>
      </c>
      <c r="K516" s="1" t="str">
        <f t="shared" si="82"/>
        <v>&lt;177 micron (NGR)</v>
      </c>
      <c r="L516">
        <v>26</v>
      </c>
      <c r="M516" t="s">
        <v>223</v>
      </c>
      <c r="N516">
        <v>515</v>
      </c>
      <c r="O516" t="s">
        <v>440</v>
      </c>
      <c r="P516" t="s">
        <v>60</v>
      </c>
      <c r="Q516" t="s">
        <v>152</v>
      </c>
      <c r="R516" t="s">
        <v>92</v>
      </c>
      <c r="S516" t="s">
        <v>58</v>
      </c>
      <c r="T516" t="s">
        <v>40</v>
      </c>
      <c r="U516" t="s">
        <v>457</v>
      </c>
      <c r="V516" t="s">
        <v>2649</v>
      </c>
      <c r="W516" t="s">
        <v>132</v>
      </c>
      <c r="X516" t="s">
        <v>168</v>
      </c>
      <c r="Y516" t="s">
        <v>64</v>
      </c>
      <c r="Z516" t="s">
        <v>60</v>
      </c>
      <c r="AA516" t="s">
        <v>82</v>
      </c>
      <c r="AB516" t="s">
        <v>387</v>
      </c>
      <c r="AC516" t="s">
        <v>325</v>
      </c>
      <c r="AD516" t="s">
        <v>521</v>
      </c>
      <c r="AE516" t="s">
        <v>40</v>
      </c>
    </row>
    <row r="517" spans="1:31" x14ac:dyDescent="0.3">
      <c r="A517" t="s">
        <v>2650</v>
      </c>
      <c r="B517" t="s">
        <v>2651</v>
      </c>
      <c r="C517" s="1" t="str">
        <f t="shared" si="83"/>
        <v>21:0541</v>
      </c>
      <c r="D517" s="1" t="str">
        <f t="shared" si="80"/>
        <v>21:0086</v>
      </c>
      <c r="E517" t="s">
        <v>2652</v>
      </c>
      <c r="F517" t="s">
        <v>2653</v>
      </c>
      <c r="H517">
        <v>54.695274300000001</v>
      </c>
      <c r="I517">
        <v>-101.09703159999999</v>
      </c>
      <c r="J517" s="1" t="str">
        <f t="shared" si="81"/>
        <v>NGR lake sediment grab sample</v>
      </c>
      <c r="K517" s="1" t="str">
        <f t="shared" si="82"/>
        <v>&lt;177 micron (NGR)</v>
      </c>
      <c r="L517">
        <v>26</v>
      </c>
      <c r="M517" t="s">
        <v>234</v>
      </c>
      <c r="N517">
        <v>516</v>
      </c>
      <c r="O517" t="s">
        <v>1654</v>
      </c>
      <c r="P517" t="s">
        <v>164</v>
      </c>
      <c r="Q517" t="s">
        <v>64</v>
      </c>
      <c r="R517" t="s">
        <v>188</v>
      </c>
      <c r="S517" t="s">
        <v>92</v>
      </c>
      <c r="T517" t="s">
        <v>40</v>
      </c>
      <c r="U517" t="s">
        <v>462</v>
      </c>
      <c r="V517" t="s">
        <v>410</v>
      </c>
      <c r="W517" t="s">
        <v>40</v>
      </c>
      <c r="X517" t="s">
        <v>64</v>
      </c>
      <c r="Y517" t="s">
        <v>64</v>
      </c>
      <c r="Z517" t="s">
        <v>386</v>
      </c>
      <c r="AA517" t="s">
        <v>127</v>
      </c>
      <c r="AB517" t="s">
        <v>341</v>
      </c>
      <c r="AC517" t="s">
        <v>113</v>
      </c>
      <c r="AD517" t="s">
        <v>264</v>
      </c>
      <c r="AE517" t="s">
        <v>40</v>
      </c>
    </row>
    <row r="518" spans="1:31" x14ac:dyDescent="0.3">
      <c r="A518" t="s">
        <v>2654</v>
      </c>
      <c r="B518" t="s">
        <v>2655</v>
      </c>
      <c r="C518" s="1" t="str">
        <f t="shared" si="83"/>
        <v>21:0541</v>
      </c>
      <c r="D518" s="1" t="str">
        <f t="shared" si="80"/>
        <v>21:0086</v>
      </c>
      <c r="E518" t="s">
        <v>2656</v>
      </c>
      <c r="F518" t="s">
        <v>2657</v>
      </c>
      <c r="H518">
        <v>54.668504300000002</v>
      </c>
      <c r="I518">
        <v>-101.0872002</v>
      </c>
      <c r="J518" s="1" t="str">
        <f t="shared" si="81"/>
        <v>NGR lake sediment grab sample</v>
      </c>
      <c r="K518" s="1" t="str">
        <f t="shared" si="82"/>
        <v>&lt;177 micron (NGR)</v>
      </c>
      <c r="L518">
        <v>26</v>
      </c>
      <c r="M518" t="s">
        <v>243</v>
      </c>
      <c r="N518">
        <v>517</v>
      </c>
      <c r="O518" t="s">
        <v>478</v>
      </c>
      <c r="P518" t="s">
        <v>202</v>
      </c>
      <c r="Q518" t="s">
        <v>64</v>
      </c>
      <c r="R518" t="s">
        <v>753</v>
      </c>
      <c r="S518" t="s">
        <v>44</v>
      </c>
      <c r="T518" t="s">
        <v>132</v>
      </c>
      <c r="U518" t="s">
        <v>195</v>
      </c>
      <c r="V518" t="s">
        <v>192</v>
      </c>
      <c r="W518" t="s">
        <v>132</v>
      </c>
      <c r="X518" t="s">
        <v>168</v>
      </c>
      <c r="Y518" t="s">
        <v>45</v>
      </c>
      <c r="Z518" t="s">
        <v>144</v>
      </c>
      <c r="AA518" t="s">
        <v>144</v>
      </c>
      <c r="AB518" t="s">
        <v>2658</v>
      </c>
      <c r="AC518" t="s">
        <v>575</v>
      </c>
      <c r="AD518" t="s">
        <v>462</v>
      </c>
      <c r="AE518" t="s">
        <v>40</v>
      </c>
    </row>
    <row r="519" spans="1:31" x14ac:dyDescent="0.3">
      <c r="A519" t="s">
        <v>2659</v>
      </c>
      <c r="B519" t="s">
        <v>2660</v>
      </c>
      <c r="C519" s="1" t="str">
        <f t="shared" si="83"/>
        <v>21:0541</v>
      </c>
      <c r="D519" s="1" t="str">
        <f t="shared" si="80"/>
        <v>21:0086</v>
      </c>
      <c r="E519" t="s">
        <v>2661</v>
      </c>
      <c r="F519" t="s">
        <v>2662</v>
      </c>
      <c r="H519">
        <v>54.6353145</v>
      </c>
      <c r="I519">
        <v>-101.0946577</v>
      </c>
      <c r="J519" s="1" t="str">
        <f t="shared" si="81"/>
        <v>NGR lake sediment grab sample</v>
      </c>
      <c r="K519" s="1" t="str">
        <f t="shared" si="82"/>
        <v>&lt;177 micron (NGR)</v>
      </c>
      <c r="L519">
        <v>26</v>
      </c>
      <c r="M519" t="s">
        <v>251</v>
      </c>
      <c r="N519">
        <v>518</v>
      </c>
      <c r="O519" t="s">
        <v>75</v>
      </c>
      <c r="P519" t="s">
        <v>38</v>
      </c>
      <c r="Q519" t="s">
        <v>189</v>
      </c>
      <c r="R519" t="s">
        <v>107</v>
      </c>
      <c r="S519" t="s">
        <v>121</v>
      </c>
      <c r="T519" t="s">
        <v>40</v>
      </c>
      <c r="U519" t="s">
        <v>388</v>
      </c>
      <c r="V519" t="s">
        <v>80</v>
      </c>
      <c r="W519" t="s">
        <v>110</v>
      </c>
      <c r="X519" t="s">
        <v>121</v>
      </c>
      <c r="Y519" t="s">
        <v>152</v>
      </c>
      <c r="Z519" t="s">
        <v>92</v>
      </c>
      <c r="AA519" t="s">
        <v>155</v>
      </c>
      <c r="AB519" t="s">
        <v>2023</v>
      </c>
      <c r="AC519" t="s">
        <v>99</v>
      </c>
      <c r="AD519" t="s">
        <v>142</v>
      </c>
      <c r="AE519" t="s">
        <v>40</v>
      </c>
    </row>
    <row r="520" spans="1:31" x14ac:dyDescent="0.3">
      <c r="A520" t="s">
        <v>2663</v>
      </c>
      <c r="B520" t="s">
        <v>2664</v>
      </c>
      <c r="C520" s="1" t="str">
        <f t="shared" si="83"/>
        <v>21:0541</v>
      </c>
      <c r="D520" s="1" t="str">
        <f t="shared" si="80"/>
        <v>21:0086</v>
      </c>
      <c r="E520" t="s">
        <v>2665</v>
      </c>
      <c r="F520" t="s">
        <v>2666</v>
      </c>
      <c r="H520">
        <v>54.593392600000001</v>
      </c>
      <c r="I520">
        <v>-101.09606580000001</v>
      </c>
      <c r="J520" s="1" t="str">
        <f t="shared" si="81"/>
        <v>NGR lake sediment grab sample</v>
      </c>
      <c r="K520" s="1" t="str">
        <f t="shared" si="82"/>
        <v>&lt;177 micron (NGR)</v>
      </c>
      <c r="L520">
        <v>26</v>
      </c>
      <c r="M520" t="s">
        <v>258</v>
      </c>
      <c r="N520">
        <v>519</v>
      </c>
      <c r="O520" t="s">
        <v>46</v>
      </c>
      <c r="P520" t="s">
        <v>190</v>
      </c>
      <c r="Q520" t="s">
        <v>45</v>
      </c>
      <c r="R520" t="s">
        <v>60</v>
      </c>
      <c r="S520" t="s">
        <v>189</v>
      </c>
      <c r="T520" t="s">
        <v>40</v>
      </c>
      <c r="U520" t="s">
        <v>163</v>
      </c>
      <c r="V520" t="s">
        <v>569</v>
      </c>
      <c r="W520" t="s">
        <v>40</v>
      </c>
      <c r="X520" t="s">
        <v>64</v>
      </c>
      <c r="Y520" t="s">
        <v>121</v>
      </c>
      <c r="Z520" t="s">
        <v>82</v>
      </c>
      <c r="AA520" t="s">
        <v>205</v>
      </c>
      <c r="AB520" t="s">
        <v>2147</v>
      </c>
      <c r="AC520" t="s">
        <v>373</v>
      </c>
      <c r="AD520" t="s">
        <v>163</v>
      </c>
      <c r="AE520" t="s">
        <v>40</v>
      </c>
    </row>
    <row r="521" spans="1:31" x14ac:dyDescent="0.3">
      <c r="A521" t="s">
        <v>2667</v>
      </c>
      <c r="B521" t="s">
        <v>2668</v>
      </c>
      <c r="C521" s="1" t="str">
        <f t="shared" si="83"/>
        <v>21:0541</v>
      </c>
      <c r="D521" s="1" t="str">
        <f t="shared" si="80"/>
        <v>21:0086</v>
      </c>
      <c r="E521" t="s">
        <v>2669</v>
      </c>
      <c r="F521" t="s">
        <v>2670</v>
      </c>
      <c r="H521">
        <v>54.556336600000002</v>
      </c>
      <c r="I521">
        <v>-100.61008889999999</v>
      </c>
      <c r="J521" s="1" t="str">
        <f t="shared" si="81"/>
        <v>NGR lake sediment grab sample</v>
      </c>
      <c r="K521" s="1" t="str">
        <f t="shared" si="82"/>
        <v>&lt;177 micron (NGR)</v>
      </c>
      <c r="L521">
        <v>26</v>
      </c>
      <c r="M521" t="s">
        <v>269</v>
      </c>
      <c r="N521">
        <v>520</v>
      </c>
      <c r="O521" t="s">
        <v>280</v>
      </c>
      <c r="P521" t="s">
        <v>166</v>
      </c>
      <c r="Q521" t="s">
        <v>152</v>
      </c>
      <c r="R521" t="s">
        <v>58</v>
      </c>
      <c r="S521" t="s">
        <v>64</v>
      </c>
      <c r="T521" t="s">
        <v>40</v>
      </c>
      <c r="U521" t="s">
        <v>260</v>
      </c>
      <c r="V521" t="s">
        <v>1093</v>
      </c>
      <c r="W521" t="s">
        <v>110</v>
      </c>
      <c r="X521" t="s">
        <v>168</v>
      </c>
      <c r="Y521" t="s">
        <v>121</v>
      </c>
      <c r="Z521" t="s">
        <v>93</v>
      </c>
      <c r="AA521" t="s">
        <v>140</v>
      </c>
      <c r="AB521" t="s">
        <v>2671</v>
      </c>
      <c r="AC521" t="s">
        <v>99</v>
      </c>
      <c r="AD521" t="s">
        <v>207</v>
      </c>
      <c r="AE521" t="s">
        <v>40</v>
      </c>
    </row>
    <row r="522" spans="1:31" x14ac:dyDescent="0.3">
      <c r="A522" t="s">
        <v>2672</v>
      </c>
      <c r="B522" t="s">
        <v>2673</v>
      </c>
      <c r="C522" s="1" t="str">
        <f t="shared" si="83"/>
        <v>21:0541</v>
      </c>
      <c r="D522" s="1" t="str">
        <f t="shared" si="80"/>
        <v>21:0086</v>
      </c>
      <c r="E522" t="s">
        <v>2674</v>
      </c>
      <c r="F522" t="s">
        <v>2675</v>
      </c>
      <c r="H522">
        <v>54.562011400000003</v>
      </c>
      <c r="I522">
        <v>-100.56530600000001</v>
      </c>
      <c r="J522" s="1" t="str">
        <f t="shared" si="81"/>
        <v>NGR lake sediment grab sample</v>
      </c>
      <c r="K522" s="1" t="str">
        <f t="shared" si="82"/>
        <v>&lt;177 micron (NGR)</v>
      </c>
      <c r="L522">
        <v>27</v>
      </c>
      <c r="M522" t="s">
        <v>35</v>
      </c>
      <c r="N522">
        <v>521</v>
      </c>
      <c r="O522" t="s">
        <v>336</v>
      </c>
      <c r="P522" t="s">
        <v>180</v>
      </c>
      <c r="Q522" t="s">
        <v>121</v>
      </c>
      <c r="R522" t="s">
        <v>44</v>
      </c>
      <c r="S522" t="s">
        <v>123</v>
      </c>
      <c r="T522" t="s">
        <v>40</v>
      </c>
      <c r="U522" t="s">
        <v>75</v>
      </c>
      <c r="V522" t="s">
        <v>1087</v>
      </c>
      <c r="W522" t="s">
        <v>43</v>
      </c>
      <c r="X522" t="s">
        <v>123</v>
      </c>
      <c r="Y522" t="s">
        <v>121</v>
      </c>
      <c r="Z522" t="s">
        <v>93</v>
      </c>
      <c r="AA522" t="s">
        <v>46</v>
      </c>
      <c r="AB522" t="s">
        <v>2070</v>
      </c>
      <c r="AC522" t="s">
        <v>125</v>
      </c>
      <c r="AD522" t="s">
        <v>207</v>
      </c>
      <c r="AE522" t="s">
        <v>40</v>
      </c>
    </row>
    <row r="523" spans="1:31" x14ac:dyDescent="0.3">
      <c r="A523" t="s">
        <v>2676</v>
      </c>
      <c r="B523" t="s">
        <v>2677</v>
      </c>
      <c r="C523" s="1" t="str">
        <f t="shared" si="83"/>
        <v>21:0541</v>
      </c>
      <c r="D523" s="1" t="str">
        <f t="shared" si="80"/>
        <v>21:0086</v>
      </c>
      <c r="E523" t="s">
        <v>2678</v>
      </c>
      <c r="F523" t="s">
        <v>2679</v>
      </c>
      <c r="H523">
        <v>54.5547854</v>
      </c>
      <c r="I523">
        <v>-100.5400408</v>
      </c>
      <c r="J523" s="1" t="str">
        <f t="shared" si="81"/>
        <v>NGR lake sediment grab sample</v>
      </c>
      <c r="K523" s="1" t="str">
        <f t="shared" si="82"/>
        <v>&lt;177 micron (NGR)</v>
      </c>
      <c r="L523">
        <v>27</v>
      </c>
      <c r="M523" t="s">
        <v>55</v>
      </c>
      <c r="N523">
        <v>522</v>
      </c>
      <c r="O523" t="s">
        <v>75</v>
      </c>
      <c r="P523" t="s">
        <v>127</v>
      </c>
      <c r="Q523" t="s">
        <v>58</v>
      </c>
      <c r="R523" t="s">
        <v>188</v>
      </c>
      <c r="S523" t="s">
        <v>38</v>
      </c>
      <c r="T523" t="s">
        <v>40</v>
      </c>
      <c r="U523" t="s">
        <v>56</v>
      </c>
      <c r="V523" t="s">
        <v>410</v>
      </c>
      <c r="W523" t="s">
        <v>40</v>
      </c>
      <c r="X523" t="s">
        <v>261</v>
      </c>
      <c r="Y523" t="s">
        <v>45</v>
      </c>
      <c r="Z523" t="s">
        <v>81</v>
      </c>
      <c r="AA523" t="s">
        <v>205</v>
      </c>
      <c r="AB523" t="s">
        <v>291</v>
      </c>
      <c r="AC523" t="s">
        <v>42</v>
      </c>
      <c r="AD523" t="s">
        <v>424</v>
      </c>
      <c r="AE523" t="s">
        <v>40</v>
      </c>
    </row>
    <row r="524" spans="1:31" x14ac:dyDescent="0.3">
      <c r="A524" t="s">
        <v>2680</v>
      </c>
      <c r="B524" t="s">
        <v>2681</v>
      </c>
      <c r="C524" s="1" t="str">
        <f t="shared" si="83"/>
        <v>21:0541</v>
      </c>
      <c r="D524" s="1" t="str">
        <f t="shared" si="80"/>
        <v>21:0086</v>
      </c>
      <c r="E524" t="s">
        <v>2674</v>
      </c>
      <c r="F524" t="s">
        <v>2682</v>
      </c>
      <c r="H524">
        <v>54.562011400000003</v>
      </c>
      <c r="I524">
        <v>-100.56530600000001</v>
      </c>
      <c r="J524" s="1" t="str">
        <f t="shared" si="81"/>
        <v>NGR lake sediment grab sample</v>
      </c>
      <c r="K524" s="1" t="str">
        <f t="shared" si="82"/>
        <v>&lt;177 micron (NGR)</v>
      </c>
      <c r="L524">
        <v>27</v>
      </c>
      <c r="M524" t="s">
        <v>90</v>
      </c>
      <c r="N524">
        <v>523</v>
      </c>
      <c r="O524" t="s">
        <v>336</v>
      </c>
      <c r="P524" t="s">
        <v>304</v>
      </c>
      <c r="Q524" t="s">
        <v>45</v>
      </c>
      <c r="R524" t="s">
        <v>166</v>
      </c>
      <c r="S524" t="s">
        <v>121</v>
      </c>
      <c r="T524" t="s">
        <v>132</v>
      </c>
      <c r="U524" t="s">
        <v>1018</v>
      </c>
      <c r="V524" t="s">
        <v>1717</v>
      </c>
      <c r="W524" t="s">
        <v>43</v>
      </c>
      <c r="X524" t="s">
        <v>597</v>
      </c>
      <c r="Y524" t="s">
        <v>121</v>
      </c>
      <c r="Z524" t="s">
        <v>179</v>
      </c>
      <c r="AA524" t="s">
        <v>164</v>
      </c>
      <c r="AB524" t="s">
        <v>1339</v>
      </c>
      <c r="AC524" t="s">
        <v>218</v>
      </c>
      <c r="AD524" t="s">
        <v>207</v>
      </c>
      <c r="AE524" t="s">
        <v>40</v>
      </c>
    </row>
    <row r="525" spans="1:31" x14ac:dyDescent="0.3">
      <c r="A525" t="s">
        <v>2683</v>
      </c>
      <c r="B525" t="s">
        <v>2684</v>
      </c>
      <c r="C525" s="1" t="str">
        <f t="shared" si="83"/>
        <v>21:0541</v>
      </c>
      <c r="D525" s="1" t="str">
        <f t="shared" si="80"/>
        <v>21:0086</v>
      </c>
      <c r="E525" t="s">
        <v>2674</v>
      </c>
      <c r="F525" t="s">
        <v>2685</v>
      </c>
      <c r="H525">
        <v>54.562011400000003</v>
      </c>
      <c r="I525">
        <v>-100.56530600000001</v>
      </c>
      <c r="J525" s="1" t="str">
        <f t="shared" si="81"/>
        <v>NGR lake sediment grab sample</v>
      </c>
      <c r="K525" s="1" t="str">
        <f t="shared" si="82"/>
        <v>&lt;177 micron (NGR)</v>
      </c>
      <c r="L525">
        <v>27</v>
      </c>
      <c r="M525" t="s">
        <v>74</v>
      </c>
      <c r="N525">
        <v>524</v>
      </c>
      <c r="O525" t="s">
        <v>336</v>
      </c>
      <c r="P525" t="s">
        <v>60</v>
      </c>
      <c r="Q525" t="s">
        <v>123</v>
      </c>
      <c r="R525" t="s">
        <v>44</v>
      </c>
      <c r="S525" t="s">
        <v>123</v>
      </c>
      <c r="T525" t="s">
        <v>40</v>
      </c>
      <c r="U525" t="s">
        <v>1029</v>
      </c>
      <c r="V525" t="s">
        <v>1338</v>
      </c>
      <c r="W525" t="s">
        <v>43</v>
      </c>
      <c r="X525" t="s">
        <v>189</v>
      </c>
      <c r="Y525" t="s">
        <v>121</v>
      </c>
      <c r="Z525" t="s">
        <v>92</v>
      </c>
      <c r="AA525" t="s">
        <v>144</v>
      </c>
      <c r="AB525" t="s">
        <v>352</v>
      </c>
      <c r="AC525" t="s">
        <v>591</v>
      </c>
      <c r="AD525" t="s">
        <v>207</v>
      </c>
      <c r="AE525" t="s">
        <v>40</v>
      </c>
    </row>
    <row r="526" spans="1:31" x14ac:dyDescent="0.3">
      <c r="A526" t="s">
        <v>2686</v>
      </c>
      <c r="B526" t="s">
        <v>2687</v>
      </c>
      <c r="C526" s="1" t="str">
        <f t="shared" si="83"/>
        <v>21:0541</v>
      </c>
      <c r="D526" s="1" t="str">
        <f t="shared" si="80"/>
        <v>21:0086</v>
      </c>
      <c r="E526" t="s">
        <v>2688</v>
      </c>
      <c r="F526" t="s">
        <v>2689</v>
      </c>
      <c r="H526">
        <v>54.573939799999998</v>
      </c>
      <c r="I526">
        <v>-100.6432245</v>
      </c>
      <c r="J526" s="1" t="str">
        <f t="shared" si="81"/>
        <v>NGR lake sediment grab sample</v>
      </c>
      <c r="K526" s="1" t="str">
        <f t="shared" si="82"/>
        <v>&lt;177 micron (NGR)</v>
      </c>
      <c r="L526">
        <v>27</v>
      </c>
      <c r="M526" t="s">
        <v>104</v>
      </c>
      <c r="N526">
        <v>525</v>
      </c>
      <c r="O526" t="s">
        <v>112</v>
      </c>
      <c r="P526" t="s">
        <v>44</v>
      </c>
      <c r="Q526" t="s">
        <v>64</v>
      </c>
      <c r="R526" t="s">
        <v>189</v>
      </c>
      <c r="S526" t="s">
        <v>64</v>
      </c>
      <c r="T526" t="s">
        <v>132</v>
      </c>
      <c r="U526" t="s">
        <v>508</v>
      </c>
      <c r="V526" t="s">
        <v>2017</v>
      </c>
      <c r="W526" t="s">
        <v>43</v>
      </c>
      <c r="X526" t="s">
        <v>309</v>
      </c>
      <c r="Y526" t="s">
        <v>121</v>
      </c>
      <c r="Z526" t="s">
        <v>92</v>
      </c>
      <c r="AA526" t="s">
        <v>140</v>
      </c>
      <c r="AB526" t="s">
        <v>2690</v>
      </c>
      <c r="AC526" t="s">
        <v>45</v>
      </c>
      <c r="AD526" t="s">
        <v>155</v>
      </c>
      <c r="AE526" t="s">
        <v>40</v>
      </c>
    </row>
    <row r="527" spans="1:31" x14ac:dyDescent="0.3">
      <c r="A527" t="s">
        <v>2691</v>
      </c>
      <c r="B527" t="s">
        <v>2692</v>
      </c>
      <c r="C527" s="1" t="str">
        <f t="shared" si="83"/>
        <v>21:0541</v>
      </c>
      <c r="D527" s="1" t="str">
        <f t="shared" si="80"/>
        <v>21:0086</v>
      </c>
      <c r="E527" t="s">
        <v>2693</v>
      </c>
      <c r="F527" t="s">
        <v>2694</v>
      </c>
      <c r="H527">
        <v>54.595140499999999</v>
      </c>
      <c r="I527">
        <v>-100.6651291</v>
      </c>
      <c r="J527" s="1" t="str">
        <f t="shared" si="81"/>
        <v>NGR lake sediment grab sample</v>
      </c>
      <c r="K527" s="1" t="str">
        <f t="shared" si="82"/>
        <v>&lt;177 micron (NGR)</v>
      </c>
      <c r="L527">
        <v>27</v>
      </c>
      <c r="M527" t="s">
        <v>119</v>
      </c>
      <c r="N527">
        <v>526</v>
      </c>
      <c r="O527" t="s">
        <v>437</v>
      </c>
      <c r="P527" t="s">
        <v>180</v>
      </c>
      <c r="Q527" t="s">
        <v>45</v>
      </c>
      <c r="R527" t="s">
        <v>107</v>
      </c>
      <c r="S527" t="s">
        <v>121</v>
      </c>
      <c r="T527" t="s">
        <v>40</v>
      </c>
      <c r="U527" t="s">
        <v>336</v>
      </c>
      <c r="V527" t="s">
        <v>110</v>
      </c>
      <c r="W527" t="s">
        <v>43</v>
      </c>
      <c r="X527" t="s">
        <v>121</v>
      </c>
      <c r="Y527" t="s">
        <v>121</v>
      </c>
      <c r="Z527" t="s">
        <v>93</v>
      </c>
      <c r="AA527" t="s">
        <v>140</v>
      </c>
      <c r="AB527" t="s">
        <v>2695</v>
      </c>
      <c r="AC527" t="s">
        <v>575</v>
      </c>
      <c r="AD527" t="s">
        <v>207</v>
      </c>
      <c r="AE527" t="s">
        <v>40</v>
      </c>
    </row>
    <row r="528" spans="1:31" x14ac:dyDescent="0.3">
      <c r="A528" t="s">
        <v>2696</v>
      </c>
      <c r="B528" t="s">
        <v>2697</v>
      </c>
      <c r="C528" s="1" t="str">
        <f t="shared" si="83"/>
        <v>21:0541</v>
      </c>
      <c r="D528" s="1" t="str">
        <f t="shared" si="80"/>
        <v>21:0086</v>
      </c>
      <c r="E528" t="s">
        <v>2698</v>
      </c>
      <c r="F528" t="s">
        <v>2699</v>
      </c>
      <c r="H528">
        <v>54.644118900000002</v>
      </c>
      <c r="I528">
        <v>-100.6597852</v>
      </c>
      <c r="J528" s="1" t="str">
        <f t="shared" si="81"/>
        <v>NGR lake sediment grab sample</v>
      </c>
      <c r="K528" s="1" t="str">
        <f t="shared" si="82"/>
        <v>&lt;177 micron (NGR)</v>
      </c>
      <c r="L528">
        <v>27</v>
      </c>
      <c r="M528" t="s">
        <v>137</v>
      </c>
      <c r="N528">
        <v>527</v>
      </c>
      <c r="O528" t="s">
        <v>380</v>
      </c>
      <c r="P528" t="s">
        <v>304</v>
      </c>
      <c r="Q528" t="s">
        <v>45</v>
      </c>
      <c r="R528" t="s">
        <v>271</v>
      </c>
      <c r="S528" t="s">
        <v>107</v>
      </c>
      <c r="T528" t="s">
        <v>40</v>
      </c>
      <c r="U528" t="s">
        <v>323</v>
      </c>
      <c r="V528" t="s">
        <v>1597</v>
      </c>
      <c r="W528" t="s">
        <v>110</v>
      </c>
      <c r="X528" t="s">
        <v>125</v>
      </c>
      <c r="Y528" t="s">
        <v>152</v>
      </c>
      <c r="Z528" t="s">
        <v>92</v>
      </c>
      <c r="AA528" t="s">
        <v>81</v>
      </c>
      <c r="AB528" t="s">
        <v>262</v>
      </c>
      <c r="AC528" t="s">
        <v>569</v>
      </c>
      <c r="AD528" t="s">
        <v>124</v>
      </c>
      <c r="AE528" t="s">
        <v>40</v>
      </c>
    </row>
    <row r="529" spans="1:31" x14ac:dyDescent="0.3">
      <c r="A529" t="s">
        <v>2700</v>
      </c>
      <c r="B529" t="s">
        <v>2701</v>
      </c>
      <c r="C529" s="1" t="str">
        <f t="shared" si="83"/>
        <v>21:0541</v>
      </c>
      <c r="D529" s="1" t="str">
        <f t="shared" si="80"/>
        <v>21:0086</v>
      </c>
      <c r="E529" t="s">
        <v>2702</v>
      </c>
      <c r="F529" t="s">
        <v>2703</v>
      </c>
      <c r="H529">
        <v>54.685030900000001</v>
      </c>
      <c r="I529">
        <v>-100.66128260000001</v>
      </c>
      <c r="J529" s="1" t="str">
        <f t="shared" si="81"/>
        <v>NGR lake sediment grab sample</v>
      </c>
      <c r="K529" s="1" t="str">
        <f t="shared" si="82"/>
        <v>&lt;177 micron (NGR)</v>
      </c>
      <c r="L529">
        <v>27</v>
      </c>
      <c r="M529" t="s">
        <v>151</v>
      </c>
      <c r="N529">
        <v>528</v>
      </c>
      <c r="O529" t="s">
        <v>244</v>
      </c>
      <c r="P529" t="s">
        <v>60</v>
      </c>
      <c r="Q529" t="s">
        <v>152</v>
      </c>
      <c r="R529" t="s">
        <v>107</v>
      </c>
      <c r="S529" t="s">
        <v>189</v>
      </c>
      <c r="T529" t="s">
        <v>40</v>
      </c>
      <c r="U529" t="s">
        <v>521</v>
      </c>
      <c r="V529" t="s">
        <v>215</v>
      </c>
      <c r="W529" t="s">
        <v>110</v>
      </c>
      <c r="X529" t="s">
        <v>309</v>
      </c>
      <c r="Y529" t="s">
        <v>45</v>
      </c>
      <c r="Z529" t="s">
        <v>92</v>
      </c>
      <c r="AA529" t="s">
        <v>82</v>
      </c>
      <c r="AB529" t="s">
        <v>1212</v>
      </c>
      <c r="AC529" t="s">
        <v>86</v>
      </c>
      <c r="AD529" t="s">
        <v>508</v>
      </c>
      <c r="AE529" t="s">
        <v>40</v>
      </c>
    </row>
    <row r="530" spans="1:31" x14ac:dyDescent="0.3">
      <c r="A530" t="s">
        <v>2704</v>
      </c>
      <c r="B530" t="s">
        <v>2705</v>
      </c>
      <c r="C530" s="1" t="str">
        <f t="shared" si="83"/>
        <v>21:0541</v>
      </c>
      <c r="D530" s="1" t="str">
        <f t="shared" si="80"/>
        <v>21:0086</v>
      </c>
      <c r="E530" t="s">
        <v>2706</v>
      </c>
      <c r="F530" t="s">
        <v>2707</v>
      </c>
      <c r="H530">
        <v>54.701198099999999</v>
      </c>
      <c r="I530">
        <v>-100.68817</v>
      </c>
      <c r="J530" s="1" t="str">
        <f t="shared" si="81"/>
        <v>NGR lake sediment grab sample</v>
      </c>
      <c r="K530" s="1" t="str">
        <f t="shared" si="82"/>
        <v>&lt;177 micron (NGR)</v>
      </c>
      <c r="L530">
        <v>27</v>
      </c>
      <c r="M530" t="s">
        <v>162</v>
      </c>
      <c r="N530">
        <v>529</v>
      </c>
      <c r="O530" t="s">
        <v>207</v>
      </c>
      <c r="P530" t="s">
        <v>38</v>
      </c>
      <c r="Q530" t="s">
        <v>152</v>
      </c>
      <c r="R530" t="s">
        <v>44</v>
      </c>
      <c r="S530" t="s">
        <v>58</v>
      </c>
      <c r="T530" t="s">
        <v>40</v>
      </c>
      <c r="U530" t="s">
        <v>75</v>
      </c>
      <c r="V530" t="s">
        <v>1597</v>
      </c>
      <c r="W530" t="s">
        <v>110</v>
      </c>
      <c r="X530" t="s">
        <v>125</v>
      </c>
      <c r="Y530" t="s">
        <v>45</v>
      </c>
      <c r="Z530" t="s">
        <v>205</v>
      </c>
      <c r="AA530" t="s">
        <v>46</v>
      </c>
      <c r="AB530" t="s">
        <v>2075</v>
      </c>
      <c r="AC530" t="s">
        <v>273</v>
      </c>
      <c r="AD530" t="s">
        <v>163</v>
      </c>
      <c r="AE530" t="s">
        <v>40</v>
      </c>
    </row>
    <row r="531" spans="1:31" x14ac:dyDescent="0.3">
      <c r="A531" t="s">
        <v>2708</v>
      </c>
      <c r="B531" t="s">
        <v>2709</v>
      </c>
      <c r="C531" s="1" t="str">
        <f t="shared" si="83"/>
        <v>21:0541</v>
      </c>
      <c r="D531" s="1" t="str">
        <f t="shared" si="80"/>
        <v>21:0086</v>
      </c>
      <c r="E531" t="s">
        <v>2710</v>
      </c>
      <c r="F531" t="s">
        <v>2711</v>
      </c>
      <c r="H531">
        <v>54.7702782</v>
      </c>
      <c r="I531">
        <v>-100.6754794</v>
      </c>
      <c r="J531" s="1" t="str">
        <f t="shared" si="81"/>
        <v>NGR lake sediment grab sample</v>
      </c>
      <c r="K531" s="1" t="str">
        <f t="shared" si="82"/>
        <v>&lt;177 micron (NGR)</v>
      </c>
      <c r="L531">
        <v>27</v>
      </c>
      <c r="M531" t="s">
        <v>177</v>
      </c>
      <c r="N531">
        <v>530</v>
      </c>
      <c r="O531" t="s">
        <v>207</v>
      </c>
      <c r="P531" t="s">
        <v>304</v>
      </c>
      <c r="Q531" t="s">
        <v>45</v>
      </c>
      <c r="R531" t="s">
        <v>60</v>
      </c>
      <c r="S531" t="s">
        <v>107</v>
      </c>
      <c r="T531" t="s">
        <v>40</v>
      </c>
      <c r="U531" t="s">
        <v>1191</v>
      </c>
      <c r="V531" t="s">
        <v>333</v>
      </c>
      <c r="W531" t="s">
        <v>110</v>
      </c>
      <c r="X531" t="s">
        <v>125</v>
      </c>
      <c r="Y531" t="s">
        <v>45</v>
      </c>
      <c r="Z531" t="s">
        <v>60</v>
      </c>
      <c r="AA531" t="s">
        <v>352</v>
      </c>
      <c r="AB531" t="s">
        <v>2712</v>
      </c>
      <c r="AC531" t="s">
        <v>273</v>
      </c>
      <c r="AD531" t="s">
        <v>124</v>
      </c>
      <c r="AE531" t="s">
        <v>40</v>
      </c>
    </row>
    <row r="532" spans="1:31" x14ac:dyDescent="0.3">
      <c r="A532" t="s">
        <v>2713</v>
      </c>
      <c r="B532" t="s">
        <v>2714</v>
      </c>
      <c r="C532" s="1" t="str">
        <f t="shared" si="83"/>
        <v>21:0541</v>
      </c>
      <c r="D532" s="1" t="str">
        <f t="shared" si="80"/>
        <v>21:0086</v>
      </c>
      <c r="E532" t="s">
        <v>2715</v>
      </c>
      <c r="F532" t="s">
        <v>2716</v>
      </c>
      <c r="H532">
        <v>54.7918588</v>
      </c>
      <c r="I532">
        <v>-100.69038519999999</v>
      </c>
      <c r="J532" s="1" t="str">
        <f t="shared" si="81"/>
        <v>NGR lake sediment grab sample</v>
      </c>
      <c r="K532" s="1" t="str">
        <f t="shared" si="82"/>
        <v>&lt;177 micron (NGR)</v>
      </c>
      <c r="L532">
        <v>27</v>
      </c>
      <c r="M532" t="s">
        <v>187</v>
      </c>
      <c r="N532">
        <v>531</v>
      </c>
      <c r="O532" t="s">
        <v>207</v>
      </c>
      <c r="P532" t="s">
        <v>60</v>
      </c>
      <c r="Q532" t="s">
        <v>45</v>
      </c>
      <c r="R532" t="s">
        <v>180</v>
      </c>
      <c r="S532" t="s">
        <v>107</v>
      </c>
      <c r="T532" t="s">
        <v>40</v>
      </c>
      <c r="U532" t="s">
        <v>1211</v>
      </c>
      <c r="V532" t="s">
        <v>1717</v>
      </c>
      <c r="W532" t="s">
        <v>110</v>
      </c>
      <c r="X532" t="s">
        <v>309</v>
      </c>
      <c r="Y532" t="s">
        <v>45</v>
      </c>
      <c r="Z532" t="s">
        <v>205</v>
      </c>
      <c r="AA532" t="s">
        <v>352</v>
      </c>
      <c r="AB532" t="s">
        <v>2502</v>
      </c>
      <c r="AC532" t="s">
        <v>70</v>
      </c>
      <c r="AD532" t="s">
        <v>207</v>
      </c>
      <c r="AE532" t="s">
        <v>40</v>
      </c>
    </row>
    <row r="533" spans="1:31" x14ac:dyDescent="0.3">
      <c r="A533" t="s">
        <v>2717</v>
      </c>
      <c r="B533" t="s">
        <v>2718</v>
      </c>
      <c r="C533" s="1" t="str">
        <f t="shared" si="83"/>
        <v>21:0541</v>
      </c>
      <c r="D533" s="1" t="str">
        <f>HYPERLINK("http://geochem.nrcan.gc.ca/cdogs/content/svy/svy_e.htm", "")</f>
        <v/>
      </c>
      <c r="G533" s="1" t="str">
        <f>HYPERLINK("http://geochem.nrcan.gc.ca/cdogs/content/cr_/cr_00056_e.htm", "56")</f>
        <v>56</v>
      </c>
      <c r="J533" t="s">
        <v>277</v>
      </c>
      <c r="K533" t="s">
        <v>278</v>
      </c>
      <c r="L533">
        <v>27</v>
      </c>
      <c r="M533" t="s">
        <v>279</v>
      </c>
      <c r="N533">
        <v>532</v>
      </c>
      <c r="O533" t="s">
        <v>142</v>
      </c>
      <c r="P533" t="s">
        <v>138</v>
      </c>
      <c r="Q533" t="s">
        <v>205</v>
      </c>
      <c r="R533" t="s">
        <v>202</v>
      </c>
      <c r="S533" t="s">
        <v>60</v>
      </c>
      <c r="T533" t="s">
        <v>40</v>
      </c>
      <c r="U533" t="s">
        <v>302</v>
      </c>
      <c r="V533" t="s">
        <v>742</v>
      </c>
      <c r="W533" t="s">
        <v>132</v>
      </c>
      <c r="X533" t="s">
        <v>122</v>
      </c>
      <c r="Y533" t="s">
        <v>58</v>
      </c>
      <c r="Z533" t="s">
        <v>182</v>
      </c>
      <c r="AA533" t="s">
        <v>178</v>
      </c>
      <c r="AB533" t="s">
        <v>394</v>
      </c>
      <c r="AC533" t="s">
        <v>810</v>
      </c>
      <c r="AD533" t="s">
        <v>441</v>
      </c>
      <c r="AE533" t="s">
        <v>110</v>
      </c>
    </row>
    <row r="534" spans="1:31" x14ac:dyDescent="0.3">
      <c r="A534" t="s">
        <v>2719</v>
      </c>
      <c r="B534" t="s">
        <v>2720</v>
      </c>
      <c r="C534" s="1" t="str">
        <f t="shared" si="83"/>
        <v>21:0541</v>
      </c>
      <c r="D534" s="1" t="str">
        <f t="shared" ref="D534:D544" si="84">HYPERLINK("http://geochem.nrcan.gc.ca/cdogs/content/svy/svy210086_e.htm", "21:0086")</f>
        <v>21:0086</v>
      </c>
      <c r="E534" t="s">
        <v>2721</v>
      </c>
      <c r="F534" t="s">
        <v>2722</v>
      </c>
      <c r="H534">
        <v>54.800094000000001</v>
      </c>
      <c r="I534">
        <v>-100.6700994</v>
      </c>
      <c r="J534" s="1" t="str">
        <f t="shared" ref="J534:J544" si="85">HYPERLINK("http://geochem.nrcan.gc.ca/cdogs/content/kwd/kwd020027_e.htm", "NGR lake sediment grab sample")</f>
        <v>NGR lake sediment grab sample</v>
      </c>
      <c r="K534" s="1" t="str">
        <f t="shared" ref="K534:K544" si="86">HYPERLINK("http://geochem.nrcan.gc.ca/cdogs/content/kwd/kwd080006_e.htm", "&lt;177 micron (NGR)")</f>
        <v>&lt;177 micron (NGR)</v>
      </c>
      <c r="L534">
        <v>27</v>
      </c>
      <c r="M534" t="s">
        <v>200</v>
      </c>
      <c r="N534">
        <v>533</v>
      </c>
      <c r="O534" t="s">
        <v>207</v>
      </c>
      <c r="P534" t="s">
        <v>259</v>
      </c>
      <c r="Q534" t="s">
        <v>152</v>
      </c>
      <c r="R534" t="s">
        <v>271</v>
      </c>
      <c r="S534" t="s">
        <v>166</v>
      </c>
      <c r="T534" t="s">
        <v>40</v>
      </c>
      <c r="U534" t="s">
        <v>142</v>
      </c>
      <c r="V534" t="s">
        <v>1717</v>
      </c>
      <c r="W534" t="s">
        <v>110</v>
      </c>
      <c r="X534" t="s">
        <v>309</v>
      </c>
      <c r="Y534" t="s">
        <v>45</v>
      </c>
      <c r="Z534" t="s">
        <v>205</v>
      </c>
      <c r="AA534" t="s">
        <v>155</v>
      </c>
      <c r="AB534" t="s">
        <v>834</v>
      </c>
      <c r="AC534" t="s">
        <v>45</v>
      </c>
      <c r="AD534" t="s">
        <v>235</v>
      </c>
      <c r="AE534" t="s">
        <v>40</v>
      </c>
    </row>
    <row r="535" spans="1:31" x14ac:dyDescent="0.3">
      <c r="A535" t="s">
        <v>2723</v>
      </c>
      <c r="B535" t="s">
        <v>2724</v>
      </c>
      <c r="C535" s="1" t="str">
        <f t="shared" si="83"/>
        <v>21:0541</v>
      </c>
      <c r="D535" s="1" t="str">
        <f t="shared" si="84"/>
        <v>21:0086</v>
      </c>
      <c r="E535" t="s">
        <v>2725</v>
      </c>
      <c r="F535" t="s">
        <v>2726</v>
      </c>
      <c r="H535">
        <v>54.824131899999998</v>
      </c>
      <c r="I535">
        <v>-100.6867349</v>
      </c>
      <c r="J535" s="1" t="str">
        <f t="shared" si="85"/>
        <v>NGR lake sediment grab sample</v>
      </c>
      <c r="K535" s="1" t="str">
        <f t="shared" si="86"/>
        <v>&lt;177 micron (NGR)</v>
      </c>
      <c r="L535">
        <v>27</v>
      </c>
      <c r="M535" t="s">
        <v>212</v>
      </c>
      <c r="N535">
        <v>534</v>
      </c>
      <c r="O535" t="s">
        <v>124</v>
      </c>
      <c r="P535" t="s">
        <v>180</v>
      </c>
      <c r="Q535" t="s">
        <v>152</v>
      </c>
      <c r="R535" t="s">
        <v>179</v>
      </c>
      <c r="S535" t="s">
        <v>141</v>
      </c>
      <c r="T535" t="s">
        <v>40</v>
      </c>
      <c r="U535" t="s">
        <v>142</v>
      </c>
      <c r="V535" t="s">
        <v>333</v>
      </c>
      <c r="W535" t="s">
        <v>110</v>
      </c>
      <c r="X535" t="s">
        <v>125</v>
      </c>
      <c r="Y535" t="s">
        <v>64</v>
      </c>
      <c r="Z535" t="s">
        <v>93</v>
      </c>
      <c r="AA535" t="s">
        <v>144</v>
      </c>
      <c r="AB535" t="s">
        <v>1410</v>
      </c>
      <c r="AC535" t="s">
        <v>70</v>
      </c>
      <c r="AD535" t="s">
        <v>207</v>
      </c>
      <c r="AE535" t="s">
        <v>40</v>
      </c>
    </row>
    <row r="536" spans="1:31" x14ac:dyDescent="0.3">
      <c r="A536" t="s">
        <v>2727</v>
      </c>
      <c r="B536" t="s">
        <v>2728</v>
      </c>
      <c r="C536" s="1" t="str">
        <f t="shared" si="83"/>
        <v>21:0541</v>
      </c>
      <c r="D536" s="1" t="str">
        <f t="shared" si="84"/>
        <v>21:0086</v>
      </c>
      <c r="E536" t="s">
        <v>2729</v>
      </c>
      <c r="F536" t="s">
        <v>2730</v>
      </c>
      <c r="H536">
        <v>54.847960100000002</v>
      </c>
      <c r="I536">
        <v>-100.6834446</v>
      </c>
      <c r="J536" s="1" t="str">
        <f t="shared" si="85"/>
        <v>NGR lake sediment grab sample</v>
      </c>
      <c r="K536" s="1" t="str">
        <f t="shared" si="86"/>
        <v>&lt;177 micron (NGR)</v>
      </c>
      <c r="L536">
        <v>27</v>
      </c>
      <c r="M536" t="s">
        <v>223</v>
      </c>
      <c r="N536">
        <v>535</v>
      </c>
      <c r="O536" t="s">
        <v>685</v>
      </c>
      <c r="P536" t="s">
        <v>271</v>
      </c>
      <c r="Q536" t="s">
        <v>152</v>
      </c>
      <c r="R536" t="s">
        <v>977</v>
      </c>
      <c r="S536" t="s">
        <v>141</v>
      </c>
      <c r="T536" t="s">
        <v>40</v>
      </c>
      <c r="U536" t="s">
        <v>214</v>
      </c>
      <c r="V536" t="s">
        <v>2064</v>
      </c>
      <c r="W536" t="s">
        <v>110</v>
      </c>
      <c r="X536" t="s">
        <v>125</v>
      </c>
      <c r="Y536" t="s">
        <v>45</v>
      </c>
      <c r="Z536" t="s">
        <v>60</v>
      </c>
      <c r="AA536" t="s">
        <v>155</v>
      </c>
      <c r="AB536" t="s">
        <v>1282</v>
      </c>
      <c r="AC536" t="s">
        <v>261</v>
      </c>
      <c r="AD536" t="s">
        <v>336</v>
      </c>
      <c r="AE536" t="s">
        <v>40</v>
      </c>
    </row>
    <row r="537" spans="1:31" x14ac:dyDescent="0.3">
      <c r="A537" t="s">
        <v>2731</v>
      </c>
      <c r="B537" t="s">
        <v>2732</v>
      </c>
      <c r="C537" s="1" t="str">
        <f t="shared" si="83"/>
        <v>21:0541</v>
      </c>
      <c r="D537" s="1" t="str">
        <f t="shared" si="84"/>
        <v>21:0086</v>
      </c>
      <c r="E537" t="s">
        <v>2733</v>
      </c>
      <c r="F537" t="s">
        <v>2734</v>
      </c>
      <c r="H537">
        <v>54.886757699999997</v>
      </c>
      <c r="I537">
        <v>-100.69600579999999</v>
      </c>
      <c r="J537" s="1" t="str">
        <f t="shared" si="85"/>
        <v>NGR lake sediment grab sample</v>
      </c>
      <c r="K537" s="1" t="str">
        <f t="shared" si="86"/>
        <v>&lt;177 micron (NGR)</v>
      </c>
      <c r="L537">
        <v>27</v>
      </c>
      <c r="M537" t="s">
        <v>234</v>
      </c>
      <c r="N537">
        <v>536</v>
      </c>
      <c r="O537" t="s">
        <v>272</v>
      </c>
      <c r="P537" t="s">
        <v>271</v>
      </c>
      <c r="Q537" t="s">
        <v>152</v>
      </c>
      <c r="R537" t="s">
        <v>291</v>
      </c>
      <c r="S537" t="s">
        <v>60</v>
      </c>
      <c r="T537" t="s">
        <v>40</v>
      </c>
      <c r="U537" t="s">
        <v>2735</v>
      </c>
      <c r="V537" t="s">
        <v>317</v>
      </c>
      <c r="W537" t="s">
        <v>43</v>
      </c>
      <c r="X537" t="s">
        <v>98</v>
      </c>
      <c r="Y537" t="s">
        <v>45</v>
      </c>
      <c r="Z537" t="s">
        <v>155</v>
      </c>
      <c r="AA537" t="s">
        <v>440</v>
      </c>
      <c r="AB537" t="s">
        <v>753</v>
      </c>
      <c r="AC537" t="s">
        <v>253</v>
      </c>
      <c r="AD537" t="s">
        <v>56</v>
      </c>
      <c r="AE537" t="s">
        <v>40</v>
      </c>
    </row>
    <row r="538" spans="1:31" x14ac:dyDescent="0.3">
      <c r="A538" t="s">
        <v>2736</v>
      </c>
      <c r="B538" t="s">
        <v>2737</v>
      </c>
      <c r="C538" s="1" t="str">
        <f t="shared" si="83"/>
        <v>21:0541</v>
      </c>
      <c r="D538" s="1" t="str">
        <f t="shared" si="84"/>
        <v>21:0086</v>
      </c>
      <c r="E538" t="s">
        <v>2738</v>
      </c>
      <c r="F538" t="s">
        <v>2739</v>
      </c>
      <c r="H538">
        <v>55.055317100000003</v>
      </c>
      <c r="I538">
        <v>-101.2286636</v>
      </c>
      <c r="J538" s="1" t="str">
        <f t="shared" si="85"/>
        <v>NGR lake sediment grab sample</v>
      </c>
      <c r="K538" s="1" t="str">
        <f t="shared" si="86"/>
        <v>&lt;177 micron (NGR)</v>
      </c>
      <c r="L538">
        <v>28</v>
      </c>
      <c r="M538" t="s">
        <v>35</v>
      </c>
      <c r="N538">
        <v>537</v>
      </c>
      <c r="O538" t="s">
        <v>207</v>
      </c>
      <c r="P538" t="s">
        <v>66</v>
      </c>
      <c r="Q538" t="s">
        <v>58</v>
      </c>
      <c r="R538" t="s">
        <v>77</v>
      </c>
      <c r="S538" t="s">
        <v>93</v>
      </c>
      <c r="T538" t="s">
        <v>40</v>
      </c>
      <c r="U538" t="s">
        <v>290</v>
      </c>
      <c r="V538" t="s">
        <v>575</v>
      </c>
      <c r="W538" t="s">
        <v>40</v>
      </c>
      <c r="X538" t="s">
        <v>253</v>
      </c>
      <c r="Y538" t="s">
        <v>45</v>
      </c>
      <c r="Z538" t="s">
        <v>155</v>
      </c>
      <c r="AA538" t="s">
        <v>291</v>
      </c>
      <c r="AB538" t="s">
        <v>2740</v>
      </c>
      <c r="AC538" t="s">
        <v>537</v>
      </c>
      <c r="AD538" t="s">
        <v>411</v>
      </c>
      <c r="AE538" t="s">
        <v>132</v>
      </c>
    </row>
    <row r="539" spans="1:31" x14ac:dyDescent="0.3">
      <c r="A539" t="s">
        <v>2741</v>
      </c>
      <c r="B539" t="s">
        <v>2742</v>
      </c>
      <c r="C539" s="1" t="str">
        <f t="shared" si="83"/>
        <v>21:0541</v>
      </c>
      <c r="D539" s="1" t="str">
        <f t="shared" si="84"/>
        <v>21:0086</v>
      </c>
      <c r="E539" t="s">
        <v>2738</v>
      </c>
      <c r="F539" t="s">
        <v>2743</v>
      </c>
      <c r="H539">
        <v>55.055317100000003</v>
      </c>
      <c r="I539">
        <v>-101.2286636</v>
      </c>
      <c r="J539" s="1" t="str">
        <f t="shared" si="85"/>
        <v>NGR lake sediment grab sample</v>
      </c>
      <c r="K539" s="1" t="str">
        <f t="shared" si="86"/>
        <v>&lt;177 micron (NGR)</v>
      </c>
      <c r="L539">
        <v>28</v>
      </c>
      <c r="M539" t="s">
        <v>74</v>
      </c>
      <c r="N539">
        <v>538</v>
      </c>
      <c r="O539" t="s">
        <v>207</v>
      </c>
      <c r="P539" t="s">
        <v>66</v>
      </c>
      <c r="Q539" t="s">
        <v>58</v>
      </c>
      <c r="R539" t="s">
        <v>37</v>
      </c>
      <c r="S539" t="s">
        <v>93</v>
      </c>
      <c r="T539" t="s">
        <v>40</v>
      </c>
      <c r="U539" t="s">
        <v>672</v>
      </c>
      <c r="V539" t="s">
        <v>410</v>
      </c>
      <c r="W539" t="s">
        <v>132</v>
      </c>
      <c r="X539" t="s">
        <v>121</v>
      </c>
      <c r="Y539" t="s">
        <v>45</v>
      </c>
      <c r="Z539" t="s">
        <v>81</v>
      </c>
      <c r="AA539" t="s">
        <v>127</v>
      </c>
      <c r="AB539" t="s">
        <v>1585</v>
      </c>
      <c r="AC539" t="s">
        <v>83</v>
      </c>
      <c r="AD539" t="s">
        <v>411</v>
      </c>
      <c r="AE539" t="s">
        <v>132</v>
      </c>
    </row>
    <row r="540" spans="1:31" x14ac:dyDescent="0.3">
      <c r="A540" t="s">
        <v>2744</v>
      </c>
      <c r="B540" t="s">
        <v>2745</v>
      </c>
      <c r="C540" s="1" t="str">
        <f t="shared" si="83"/>
        <v>21:0541</v>
      </c>
      <c r="D540" s="1" t="str">
        <f t="shared" si="84"/>
        <v>21:0086</v>
      </c>
      <c r="E540" t="s">
        <v>2738</v>
      </c>
      <c r="F540" t="s">
        <v>2746</v>
      </c>
      <c r="H540">
        <v>55.055317100000003</v>
      </c>
      <c r="I540">
        <v>-101.2286636</v>
      </c>
      <c r="J540" s="1" t="str">
        <f t="shared" si="85"/>
        <v>NGR lake sediment grab sample</v>
      </c>
      <c r="K540" s="1" t="str">
        <f t="shared" si="86"/>
        <v>&lt;177 micron (NGR)</v>
      </c>
      <c r="L540">
        <v>28</v>
      </c>
      <c r="M540" t="s">
        <v>90</v>
      </c>
      <c r="N540">
        <v>539</v>
      </c>
      <c r="O540" t="s">
        <v>207</v>
      </c>
      <c r="P540" t="s">
        <v>66</v>
      </c>
      <c r="Q540" t="s">
        <v>58</v>
      </c>
      <c r="R540" t="s">
        <v>77</v>
      </c>
      <c r="S540" t="s">
        <v>93</v>
      </c>
      <c r="T540" t="s">
        <v>40</v>
      </c>
      <c r="U540" t="s">
        <v>492</v>
      </c>
      <c r="V540" t="s">
        <v>410</v>
      </c>
      <c r="W540" t="s">
        <v>132</v>
      </c>
      <c r="X540" t="s">
        <v>575</v>
      </c>
      <c r="Y540" t="s">
        <v>45</v>
      </c>
      <c r="Z540" t="s">
        <v>155</v>
      </c>
      <c r="AA540" t="s">
        <v>127</v>
      </c>
      <c r="AB540" t="s">
        <v>225</v>
      </c>
      <c r="AC540" t="s">
        <v>227</v>
      </c>
      <c r="AD540" t="s">
        <v>411</v>
      </c>
      <c r="AE540" t="s">
        <v>132</v>
      </c>
    </row>
    <row r="541" spans="1:31" x14ac:dyDescent="0.3">
      <c r="A541" t="s">
        <v>2747</v>
      </c>
      <c r="B541" t="s">
        <v>2748</v>
      </c>
      <c r="C541" s="1" t="str">
        <f t="shared" si="83"/>
        <v>21:0541</v>
      </c>
      <c r="D541" s="1" t="str">
        <f t="shared" si="84"/>
        <v>21:0086</v>
      </c>
      <c r="E541" t="s">
        <v>2749</v>
      </c>
      <c r="F541" t="s">
        <v>2750</v>
      </c>
      <c r="H541">
        <v>55.027379500000002</v>
      </c>
      <c r="I541">
        <v>-101.28442889999999</v>
      </c>
      <c r="J541" s="1" t="str">
        <f t="shared" si="85"/>
        <v>NGR lake sediment grab sample</v>
      </c>
      <c r="K541" s="1" t="str">
        <f t="shared" si="86"/>
        <v>&lt;177 micron (NGR)</v>
      </c>
      <c r="L541">
        <v>28</v>
      </c>
      <c r="M541" t="s">
        <v>55</v>
      </c>
      <c r="N541">
        <v>540</v>
      </c>
      <c r="O541" t="s">
        <v>124</v>
      </c>
      <c r="P541" t="s">
        <v>236</v>
      </c>
      <c r="Q541" t="s">
        <v>123</v>
      </c>
      <c r="R541" t="s">
        <v>165</v>
      </c>
      <c r="S541" t="s">
        <v>92</v>
      </c>
      <c r="T541" t="s">
        <v>132</v>
      </c>
      <c r="U541" t="s">
        <v>2751</v>
      </c>
      <c r="V541" t="s">
        <v>575</v>
      </c>
      <c r="W541" t="s">
        <v>40</v>
      </c>
      <c r="X541" t="s">
        <v>228</v>
      </c>
      <c r="Y541" t="s">
        <v>45</v>
      </c>
      <c r="Z541" t="s">
        <v>164</v>
      </c>
      <c r="AA541" t="s">
        <v>127</v>
      </c>
      <c r="AB541" t="s">
        <v>2497</v>
      </c>
      <c r="AC541" t="s">
        <v>742</v>
      </c>
      <c r="AD541" t="s">
        <v>302</v>
      </c>
      <c r="AE541" t="s">
        <v>110</v>
      </c>
    </row>
    <row r="542" spans="1:31" x14ac:dyDescent="0.3">
      <c r="A542" t="s">
        <v>2752</v>
      </c>
      <c r="B542" t="s">
        <v>2753</v>
      </c>
      <c r="C542" s="1" t="str">
        <f t="shared" si="83"/>
        <v>21:0541</v>
      </c>
      <c r="D542" s="1" t="str">
        <f t="shared" si="84"/>
        <v>21:0086</v>
      </c>
      <c r="E542" t="s">
        <v>2754</v>
      </c>
      <c r="F542" t="s">
        <v>2755</v>
      </c>
      <c r="H542">
        <v>55.052464899999997</v>
      </c>
      <c r="I542">
        <v>-101.28122190000001</v>
      </c>
      <c r="J542" s="1" t="str">
        <f t="shared" si="85"/>
        <v>NGR lake sediment grab sample</v>
      </c>
      <c r="K542" s="1" t="str">
        <f t="shared" si="86"/>
        <v>&lt;177 micron (NGR)</v>
      </c>
      <c r="L542">
        <v>28</v>
      </c>
      <c r="M542" t="s">
        <v>104</v>
      </c>
      <c r="N542">
        <v>541</v>
      </c>
      <c r="O542" t="s">
        <v>207</v>
      </c>
      <c r="P542" t="s">
        <v>144</v>
      </c>
      <c r="Q542" t="s">
        <v>45</v>
      </c>
      <c r="R542" t="s">
        <v>59</v>
      </c>
      <c r="S542" t="s">
        <v>38</v>
      </c>
      <c r="T542" t="s">
        <v>40</v>
      </c>
      <c r="U542" t="s">
        <v>1514</v>
      </c>
      <c r="V542" t="s">
        <v>130</v>
      </c>
      <c r="W542" t="s">
        <v>132</v>
      </c>
      <c r="X542" t="s">
        <v>253</v>
      </c>
      <c r="Y542" t="s">
        <v>64</v>
      </c>
      <c r="Z542" t="s">
        <v>164</v>
      </c>
      <c r="AA542" t="s">
        <v>144</v>
      </c>
      <c r="AB542" t="s">
        <v>106</v>
      </c>
      <c r="AC542" t="s">
        <v>2176</v>
      </c>
      <c r="AD542" t="s">
        <v>108</v>
      </c>
      <c r="AE542" t="s">
        <v>40</v>
      </c>
    </row>
    <row r="543" spans="1:31" x14ac:dyDescent="0.3">
      <c r="A543" t="s">
        <v>2756</v>
      </c>
      <c r="B543" t="s">
        <v>2757</v>
      </c>
      <c r="C543" s="1" t="str">
        <f t="shared" si="83"/>
        <v>21:0541</v>
      </c>
      <c r="D543" s="1" t="str">
        <f t="shared" si="84"/>
        <v>21:0086</v>
      </c>
      <c r="E543" t="s">
        <v>2758</v>
      </c>
      <c r="F543" t="s">
        <v>2759</v>
      </c>
      <c r="H543">
        <v>55.054368199999999</v>
      </c>
      <c r="I543">
        <v>-101.3104222</v>
      </c>
      <c r="J543" s="1" t="str">
        <f t="shared" si="85"/>
        <v>NGR lake sediment grab sample</v>
      </c>
      <c r="K543" s="1" t="str">
        <f t="shared" si="86"/>
        <v>&lt;177 micron (NGR)</v>
      </c>
      <c r="L543">
        <v>28</v>
      </c>
      <c r="M543" t="s">
        <v>119</v>
      </c>
      <c r="N543">
        <v>542</v>
      </c>
      <c r="O543" t="s">
        <v>336</v>
      </c>
      <c r="P543" t="s">
        <v>77</v>
      </c>
      <c r="Q543" t="s">
        <v>123</v>
      </c>
      <c r="R543" t="s">
        <v>144</v>
      </c>
      <c r="S543" t="s">
        <v>180</v>
      </c>
      <c r="T543" t="s">
        <v>40</v>
      </c>
      <c r="U543" t="s">
        <v>1514</v>
      </c>
      <c r="V543" t="s">
        <v>575</v>
      </c>
      <c r="W543" t="s">
        <v>40</v>
      </c>
      <c r="X543" t="s">
        <v>811</v>
      </c>
      <c r="Y543" t="s">
        <v>45</v>
      </c>
      <c r="Z543" t="s">
        <v>81</v>
      </c>
      <c r="AA543" t="s">
        <v>127</v>
      </c>
      <c r="AB543" t="s">
        <v>140</v>
      </c>
      <c r="AC543" t="s">
        <v>84</v>
      </c>
      <c r="AD543" t="s">
        <v>114</v>
      </c>
      <c r="AE543" t="s">
        <v>40</v>
      </c>
    </row>
    <row r="544" spans="1:31" x14ac:dyDescent="0.3">
      <c r="A544" t="s">
        <v>2760</v>
      </c>
      <c r="B544" t="s">
        <v>2761</v>
      </c>
      <c r="C544" s="1" t="str">
        <f t="shared" si="83"/>
        <v>21:0541</v>
      </c>
      <c r="D544" s="1" t="str">
        <f t="shared" si="84"/>
        <v>21:0086</v>
      </c>
      <c r="E544" t="s">
        <v>2762</v>
      </c>
      <c r="F544" t="s">
        <v>2763</v>
      </c>
      <c r="H544">
        <v>55.0400688</v>
      </c>
      <c r="I544">
        <v>-101.3380866</v>
      </c>
      <c r="J544" s="1" t="str">
        <f t="shared" si="85"/>
        <v>NGR lake sediment grab sample</v>
      </c>
      <c r="K544" s="1" t="str">
        <f t="shared" si="86"/>
        <v>&lt;177 micron (NGR)</v>
      </c>
      <c r="L544">
        <v>28</v>
      </c>
      <c r="M544" t="s">
        <v>137</v>
      </c>
      <c r="N544">
        <v>543</v>
      </c>
      <c r="O544" t="s">
        <v>685</v>
      </c>
      <c r="P544" t="s">
        <v>190</v>
      </c>
      <c r="Q544" t="s">
        <v>152</v>
      </c>
      <c r="R544" t="s">
        <v>236</v>
      </c>
      <c r="S544" t="s">
        <v>166</v>
      </c>
      <c r="T544" t="s">
        <v>40</v>
      </c>
      <c r="U544" t="s">
        <v>108</v>
      </c>
      <c r="V544" t="s">
        <v>218</v>
      </c>
      <c r="W544" t="s">
        <v>132</v>
      </c>
      <c r="X544" t="s">
        <v>575</v>
      </c>
      <c r="Y544" t="s">
        <v>45</v>
      </c>
      <c r="Z544" t="s">
        <v>140</v>
      </c>
      <c r="AA544" t="s">
        <v>164</v>
      </c>
      <c r="AB544" t="s">
        <v>2764</v>
      </c>
      <c r="AC544" t="s">
        <v>742</v>
      </c>
      <c r="AD544" t="s">
        <v>318</v>
      </c>
      <c r="AE544" t="s">
        <v>40</v>
      </c>
    </row>
    <row r="545" spans="1:31" x14ac:dyDescent="0.3">
      <c r="A545" t="s">
        <v>2765</v>
      </c>
      <c r="B545" t="s">
        <v>2766</v>
      </c>
      <c r="C545" s="1" t="str">
        <f t="shared" si="83"/>
        <v>21:0541</v>
      </c>
      <c r="D545" s="1" t="str">
        <f>HYPERLINK("http://geochem.nrcan.gc.ca/cdogs/content/svy/svy_e.htm", "")</f>
        <v/>
      </c>
      <c r="G545" s="1" t="str">
        <f>HYPERLINK("http://geochem.nrcan.gc.ca/cdogs/content/cr_/cr_00056_e.htm", "56")</f>
        <v>56</v>
      </c>
      <c r="J545" t="s">
        <v>277</v>
      </c>
      <c r="K545" t="s">
        <v>278</v>
      </c>
      <c r="L545">
        <v>28</v>
      </c>
      <c r="M545" t="s">
        <v>279</v>
      </c>
      <c r="N545">
        <v>544</v>
      </c>
      <c r="O545" t="s">
        <v>339</v>
      </c>
      <c r="P545" t="s">
        <v>406</v>
      </c>
      <c r="Q545" t="s">
        <v>289</v>
      </c>
      <c r="R545" t="s">
        <v>213</v>
      </c>
      <c r="S545" t="s">
        <v>180</v>
      </c>
      <c r="T545" t="s">
        <v>132</v>
      </c>
      <c r="U545" t="s">
        <v>1143</v>
      </c>
      <c r="V545" t="s">
        <v>408</v>
      </c>
      <c r="W545" t="s">
        <v>132</v>
      </c>
      <c r="X545" t="s">
        <v>334</v>
      </c>
      <c r="Y545" t="s">
        <v>58</v>
      </c>
      <c r="Z545" t="s">
        <v>81</v>
      </c>
      <c r="AA545" t="s">
        <v>235</v>
      </c>
      <c r="AB545" t="s">
        <v>1355</v>
      </c>
      <c r="AC545" t="s">
        <v>127</v>
      </c>
      <c r="AD545" t="s">
        <v>441</v>
      </c>
      <c r="AE545" t="s">
        <v>132</v>
      </c>
    </row>
    <row r="546" spans="1:31" x14ac:dyDescent="0.3">
      <c r="A546" t="s">
        <v>2767</v>
      </c>
      <c r="B546" t="s">
        <v>2768</v>
      </c>
      <c r="C546" s="1" t="str">
        <f t="shared" si="83"/>
        <v>21:0541</v>
      </c>
      <c r="D546" s="1" t="str">
        <f t="shared" ref="D546:D570" si="87">HYPERLINK("http://geochem.nrcan.gc.ca/cdogs/content/svy/svy210086_e.htm", "21:0086")</f>
        <v>21:0086</v>
      </c>
      <c r="E546" t="s">
        <v>2769</v>
      </c>
      <c r="F546" t="s">
        <v>2770</v>
      </c>
      <c r="H546">
        <v>55.015475299999999</v>
      </c>
      <c r="I546">
        <v>-101.34319429999999</v>
      </c>
      <c r="J546" s="1" t="str">
        <f t="shared" ref="J546:J570" si="88">HYPERLINK("http://geochem.nrcan.gc.ca/cdogs/content/kwd/kwd020027_e.htm", "NGR lake sediment grab sample")</f>
        <v>NGR lake sediment grab sample</v>
      </c>
      <c r="K546" s="1" t="str">
        <f t="shared" ref="K546:K570" si="89">HYPERLINK("http://geochem.nrcan.gc.ca/cdogs/content/kwd/kwd080006_e.htm", "&lt;177 micron (NGR)")</f>
        <v>&lt;177 micron (NGR)</v>
      </c>
      <c r="L546">
        <v>28</v>
      </c>
      <c r="M546" t="s">
        <v>151</v>
      </c>
      <c r="N546">
        <v>545</v>
      </c>
      <c r="O546" t="s">
        <v>207</v>
      </c>
      <c r="P546" t="s">
        <v>127</v>
      </c>
      <c r="Q546" t="s">
        <v>45</v>
      </c>
      <c r="R546" t="s">
        <v>188</v>
      </c>
      <c r="S546" t="s">
        <v>44</v>
      </c>
      <c r="T546" t="s">
        <v>40</v>
      </c>
      <c r="U546" t="s">
        <v>809</v>
      </c>
      <c r="V546" t="s">
        <v>130</v>
      </c>
      <c r="W546" t="s">
        <v>132</v>
      </c>
      <c r="X546" t="s">
        <v>123</v>
      </c>
      <c r="Y546" t="s">
        <v>45</v>
      </c>
      <c r="Z546" t="s">
        <v>144</v>
      </c>
      <c r="AA546" t="s">
        <v>46</v>
      </c>
      <c r="AB546" t="s">
        <v>39</v>
      </c>
      <c r="AC546" t="s">
        <v>189</v>
      </c>
      <c r="AD546" t="s">
        <v>292</v>
      </c>
      <c r="AE546" t="s">
        <v>40</v>
      </c>
    </row>
    <row r="547" spans="1:31" x14ac:dyDescent="0.3">
      <c r="A547" t="s">
        <v>2771</v>
      </c>
      <c r="B547" t="s">
        <v>2772</v>
      </c>
      <c r="C547" s="1" t="str">
        <f t="shared" si="83"/>
        <v>21:0541</v>
      </c>
      <c r="D547" s="1" t="str">
        <f t="shared" si="87"/>
        <v>21:0086</v>
      </c>
      <c r="E547" t="s">
        <v>2773</v>
      </c>
      <c r="F547" t="s">
        <v>2774</v>
      </c>
      <c r="H547">
        <v>55.018154899999999</v>
      </c>
      <c r="I547">
        <v>-101.3902824</v>
      </c>
      <c r="J547" s="1" t="str">
        <f t="shared" si="88"/>
        <v>NGR lake sediment grab sample</v>
      </c>
      <c r="K547" s="1" t="str">
        <f t="shared" si="89"/>
        <v>&lt;177 micron (NGR)</v>
      </c>
      <c r="L547">
        <v>28</v>
      </c>
      <c r="M547" t="s">
        <v>162</v>
      </c>
      <c r="N547">
        <v>546</v>
      </c>
      <c r="O547" t="s">
        <v>235</v>
      </c>
      <c r="P547" t="s">
        <v>202</v>
      </c>
      <c r="Q547" t="s">
        <v>64</v>
      </c>
      <c r="R547" t="s">
        <v>326</v>
      </c>
      <c r="S547" t="s">
        <v>179</v>
      </c>
      <c r="T547" t="s">
        <v>40</v>
      </c>
      <c r="U547" t="s">
        <v>549</v>
      </c>
      <c r="V547" t="s">
        <v>261</v>
      </c>
      <c r="W547" t="s">
        <v>110</v>
      </c>
      <c r="X547" t="s">
        <v>253</v>
      </c>
      <c r="Y547" t="s">
        <v>121</v>
      </c>
      <c r="Z547" t="s">
        <v>127</v>
      </c>
      <c r="AA547" t="s">
        <v>352</v>
      </c>
      <c r="AB547" t="s">
        <v>2450</v>
      </c>
      <c r="AC547" t="s">
        <v>2775</v>
      </c>
      <c r="AD547" t="s">
        <v>388</v>
      </c>
      <c r="AE547" t="s">
        <v>110</v>
      </c>
    </row>
    <row r="548" spans="1:31" x14ac:dyDescent="0.3">
      <c r="A548" t="s">
        <v>2776</v>
      </c>
      <c r="B548" t="s">
        <v>2777</v>
      </c>
      <c r="C548" s="1" t="str">
        <f t="shared" si="83"/>
        <v>21:0541</v>
      </c>
      <c r="D548" s="1" t="str">
        <f t="shared" si="87"/>
        <v>21:0086</v>
      </c>
      <c r="E548" t="s">
        <v>2778</v>
      </c>
      <c r="F548" t="s">
        <v>2779</v>
      </c>
      <c r="H548">
        <v>55.005091299999997</v>
      </c>
      <c r="I548">
        <v>-101.4145279</v>
      </c>
      <c r="J548" s="1" t="str">
        <f t="shared" si="88"/>
        <v>NGR lake sediment grab sample</v>
      </c>
      <c r="K548" s="1" t="str">
        <f t="shared" si="89"/>
        <v>&lt;177 micron (NGR)</v>
      </c>
      <c r="L548">
        <v>28</v>
      </c>
      <c r="M548" t="s">
        <v>177</v>
      </c>
      <c r="N548">
        <v>547</v>
      </c>
      <c r="O548" t="s">
        <v>423</v>
      </c>
      <c r="P548" t="s">
        <v>626</v>
      </c>
      <c r="Q548" t="s">
        <v>152</v>
      </c>
      <c r="R548" t="s">
        <v>205</v>
      </c>
      <c r="S548" t="s">
        <v>123</v>
      </c>
      <c r="T548" t="s">
        <v>40</v>
      </c>
      <c r="U548" t="s">
        <v>1011</v>
      </c>
      <c r="V548" t="s">
        <v>70</v>
      </c>
      <c r="W548" t="s">
        <v>110</v>
      </c>
      <c r="X548" t="s">
        <v>1132</v>
      </c>
      <c r="Y548" t="s">
        <v>121</v>
      </c>
      <c r="Z548" t="s">
        <v>326</v>
      </c>
      <c r="AA548" t="s">
        <v>281</v>
      </c>
      <c r="AB548" t="s">
        <v>721</v>
      </c>
      <c r="AC548" t="s">
        <v>408</v>
      </c>
      <c r="AD548" t="s">
        <v>207</v>
      </c>
      <c r="AE548" t="s">
        <v>110</v>
      </c>
    </row>
    <row r="549" spans="1:31" x14ac:dyDescent="0.3">
      <c r="A549" t="s">
        <v>2780</v>
      </c>
      <c r="B549" t="s">
        <v>2781</v>
      </c>
      <c r="C549" s="1" t="str">
        <f t="shared" si="83"/>
        <v>21:0541</v>
      </c>
      <c r="D549" s="1" t="str">
        <f t="shared" si="87"/>
        <v>21:0086</v>
      </c>
      <c r="E549" t="s">
        <v>2782</v>
      </c>
      <c r="F549" t="s">
        <v>2783</v>
      </c>
      <c r="H549">
        <v>55.009793000000002</v>
      </c>
      <c r="I549">
        <v>-101.5368136</v>
      </c>
      <c r="J549" s="1" t="str">
        <f t="shared" si="88"/>
        <v>NGR lake sediment grab sample</v>
      </c>
      <c r="K549" s="1" t="str">
        <f t="shared" si="89"/>
        <v>&lt;177 micron (NGR)</v>
      </c>
      <c r="L549">
        <v>28</v>
      </c>
      <c r="M549" t="s">
        <v>187</v>
      </c>
      <c r="N549">
        <v>548</v>
      </c>
      <c r="O549" t="s">
        <v>75</v>
      </c>
      <c r="P549" t="s">
        <v>225</v>
      </c>
      <c r="Q549" t="s">
        <v>141</v>
      </c>
      <c r="R549" t="s">
        <v>127</v>
      </c>
      <c r="S549" t="s">
        <v>107</v>
      </c>
      <c r="T549" t="s">
        <v>40</v>
      </c>
      <c r="U549" t="s">
        <v>302</v>
      </c>
      <c r="V549" t="s">
        <v>303</v>
      </c>
      <c r="W549" t="s">
        <v>132</v>
      </c>
      <c r="X549" t="s">
        <v>121</v>
      </c>
      <c r="Y549" t="s">
        <v>45</v>
      </c>
      <c r="Z549" t="s">
        <v>144</v>
      </c>
      <c r="AA549" t="s">
        <v>127</v>
      </c>
      <c r="AB549" t="s">
        <v>82</v>
      </c>
      <c r="AC549" t="s">
        <v>410</v>
      </c>
      <c r="AD549" t="s">
        <v>374</v>
      </c>
      <c r="AE549" t="s">
        <v>40</v>
      </c>
    </row>
    <row r="550" spans="1:31" x14ac:dyDescent="0.3">
      <c r="A550" t="s">
        <v>2784</v>
      </c>
      <c r="B550" t="s">
        <v>2785</v>
      </c>
      <c r="C550" s="1" t="str">
        <f t="shared" si="83"/>
        <v>21:0541</v>
      </c>
      <c r="D550" s="1" t="str">
        <f t="shared" si="87"/>
        <v>21:0086</v>
      </c>
      <c r="E550" t="s">
        <v>2786</v>
      </c>
      <c r="F550" t="s">
        <v>2787</v>
      </c>
      <c r="H550">
        <v>55.015455000000003</v>
      </c>
      <c r="I550">
        <v>-101.6091326</v>
      </c>
      <c r="J550" s="1" t="str">
        <f t="shared" si="88"/>
        <v>NGR lake sediment grab sample</v>
      </c>
      <c r="K550" s="1" t="str">
        <f t="shared" si="89"/>
        <v>&lt;177 micron (NGR)</v>
      </c>
      <c r="L550">
        <v>28</v>
      </c>
      <c r="M550" t="s">
        <v>200</v>
      </c>
      <c r="N550">
        <v>549</v>
      </c>
      <c r="O550" t="s">
        <v>207</v>
      </c>
      <c r="P550" t="s">
        <v>179</v>
      </c>
      <c r="Q550" t="s">
        <v>189</v>
      </c>
      <c r="R550" t="s">
        <v>180</v>
      </c>
      <c r="S550" t="s">
        <v>141</v>
      </c>
      <c r="T550" t="s">
        <v>40</v>
      </c>
      <c r="U550" t="s">
        <v>479</v>
      </c>
      <c r="V550" t="s">
        <v>870</v>
      </c>
      <c r="W550" t="s">
        <v>110</v>
      </c>
      <c r="X550" t="s">
        <v>228</v>
      </c>
      <c r="Y550" t="s">
        <v>45</v>
      </c>
      <c r="Z550" t="s">
        <v>1013</v>
      </c>
      <c r="AA550" t="s">
        <v>82</v>
      </c>
      <c r="AB550" t="s">
        <v>439</v>
      </c>
      <c r="AC550" t="s">
        <v>86</v>
      </c>
      <c r="AD550" t="s">
        <v>46</v>
      </c>
      <c r="AE550" t="s">
        <v>40</v>
      </c>
    </row>
    <row r="551" spans="1:31" x14ac:dyDescent="0.3">
      <c r="A551" t="s">
        <v>2788</v>
      </c>
      <c r="B551" t="s">
        <v>2789</v>
      </c>
      <c r="C551" s="1" t="str">
        <f t="shared" si="83"/>
        <v>21:0541</v>
      </c>
      <c r="D551" s="1" t="str">
        <f t="shared" si="87"/>
        <v>21:0086</v>
      </c>
      <c r="E551" t="s">
        <v>2790</v>
      </c>
      <c r="F551" t="s">
        <v>2791</v>
      </c>
      <c r="H551">
        <v>55.026373700000001</v>
      </c>
      <c r="I551">
        <v>-101.65750559999999</v>
      </c>
      <c r="J551" s="1" t="str">
        <f t="shared" si="88"/>
        <v>NGR lake sediment grab sample</v>
      </c>
      <c r="K551" s="1" t="str">
        <f t="shared" si="89"/>
        <v>&lt;177 micron (NGR)</v>
      </c>
      <c r="L551">
        <v>28</v>
      </c>
      <c r="M551" t="s">
        <v>212</v>
      </c>
      <c r="N551">
        <v>550</v>
      </c>
      <c r="O551" t="s">
        <v>521</v>
      </c>
      <c r="P551" t="s">
        <v>92</v>
      </c>
      <c r="Q551" t="s">
        <v>152</v>
      </c>
      <c r="R551" t="s">
        <v>107</v>
      </c>
      <c r="S551" t="s">
        <v>107</v>
      </c>
      <c r="T551" t="s">
        <v>40</v>
      </c>
      <c r="U551" t="s">
        <v>272</v>
      </c>
      <c r="V551" t="s">
        <v>653</v>
      </c>
      <c r="W551" t="s">
        <v>110</v>
      </c>
      <c r="X551" t="s">
        <v>45</v>
      </c>
      <c r="Y551" t="s">
        <v>45</v>
      </c>
      <c r="Z551" t="s">
        <v>60</v>
      </c>
      <c r="AA551" t="s">
        <v>127</v>
      </c>
      <c r="AB551" t="s">
        <v>274</v>
      </c>
      <c r="AC551" t="s">
        <v>99</v>
      </c>
      <c r="AD551" t="s">
        <v>124</v>
      </c>
      <c r="AE551" t="s">
        <v>40</v>
      </c>
    </row>
    <row r="552" spans="1:31" x14ac:dyDescent="0.3">
      <c r="A552" t="s">
        <v>2792</v>
      </c>
      <c r="B552" t="s">
        <v>2793</v>
      </c>
      <c r="C552" s="1" t="str">
        <f t="shared" si="83"/>
        <v>21:0541</v>
      </c>
      <c r="D552" s="1" t="str">
        <f t="shared" si="87"/>
        <v>21:0086</v>
      </c>
      <c r="E552" t="s">
        <v>2794</v>
      </c>
      <c r="F552" t="s">
        <v>2795</v>
      </c>
      <c r="H552">
        <v>55.012499900000002</v>
      </c>
      <c r="I552">
        <v>-101.7434695</v>
      </c>
      <c r="J552" s="1" t="str">
        <f t="shared" si="88"/>
        <v>NGR lake sediment grab sample</v>
      </c>
      <c r="K552" s="1" t="str">
        <f t="shared" si="89"/>
        <v>&lt;177 micron (NGR)</v>
      </c>
      <c r="L552">
        <v>28</v>
      </c>
      <c r="M552" t="s">
        <v>223</v>
      </c>
      <c r="N552">
        <v>551</v>
      </c>
      <c r="O552" t="s">
        <v>178</v>
      </c>
      <c r="P552" t="s">
        <v>38</v>
      </c>
      <c r="Q552" t="s">
        <v>152</v>
      </c>
      <c r="R552" t="s">
        <v>93</v>
      </c>
      <c r="S552" t="s">
        <v>189</v>
      </c>
      <c r="T552" t="s">
        <v>40</v>
      </c>
      <c r="U552" t="s">
        <v>272</v>
      </c>
      <c r="V552" t="s">
        <v>333</v>
      </c>
      <c r="W552" t="s">
        <v>110</v>
      </c>
      <c r="X552" t="s">
        <v>45</v>
      </c>
      <c r="Y552" t="s">
        <v>45</v>
      </c>
      <c r="Z552" t="s">
        <v>179</v>
      </c>
      <c r="AA552" t="s">
        <v>140</v>
      </c>
      <c r="AB552" t="s">
        <v>2796</v>
      </c>
      <c r="AC552" t="s">
        <v>86</v>
      </c>
      <c r="AD552" t="s">
        <v>46</v>
      </c>
      <c r="AE552" t="s">
        <v>40</v>
      </c>
    </row>
    <row r="553" spans="1:31" x14ac:dyDescent="0.3">
      <c r="A553" t="s">
        <v>2797</v>
      </c>
      <c r="B553" t="s">
        <v>2798</v>
      </c>
      <c r="C553" s="1" t="str">
        <f t="shared" si="83"/>
        <v>21:0541</v>
      </c>
      <c r="D553" s="1" t="str">
        <f t="shared" si="87"/>
        <v>21:0086</v>
      </c>
      <c r="E553" t="s">
        <v>2799</v>
      </c>
      <c r="F553" t="s">
        <v>2800</v>
      </c>
      <c r="H553">
        <v>55.015666199999998</v>
      </c>
      <c r="I553">
        <v>-101.7624593</v>
      </c>
      <c r="J553" s="1" t="str">
        <f t="shared" si="88"/>
        <v>NGR lake sediment grab sample</v>
      </c>
      <c r="K553" s="1" t="str">
        <f t="shared" si="89"/>
        <v>&lt;177 micron (NGR)</v>
      </c>
      <c r="L553">
        <v>28</v>
      </c>
      <c r="M553" t="s">
        <v>234</v>
      </c>
      <c r="N553">
        <v>552</v>
      </c>
      <c r="O553" t="s">
        <v>339</v>
      </c>
      <c r="P553" t="s">
        <v>92</v>
      </c>
      <c r="Q553" t="s">
        <v>152</v>
      </c>
      <c r="R553" t="s">
        <v>180</v>
      </c>
      <c r="S553" t="s">
        <v>107</v>
      </c>
      <c r="T553" t="s">
        <v>40</v>
      </c>
      <c r="U553" t="s">
        <v>1191</v>
      </c>
      <c r="V553" t="s">
        <v>218</v>
      </c>
      <c r="W553" t="s">
        <v>110</v>
      </c>
      <c r="X553" t="s">
        <v>218</v>
      </c>
      <c r="Y553" t="s">
        <v>64</v>
      </c>
      <c r="Z553" t="s">
        <v>60</v>
      </c>
      <c r="AA553" t="s">
        <v>193</v>
      </c>
      <c r="AB553" t="s">
        <v>2070</v>
      </c>
      <c r="AC553" t="s">
        <v>569</v>
      </c>
      <c r="AD553" t="s">
        <v>124</v>
      </c>
      <c r="AE553" t="s">
        <v>40</v>
      </c>
    </row>
    <row r="554" spans="1:31" x14ac:dyDescent="0.3">
      <c r="A554" t="s">
        <v>2801</v>
      </c>
      <c r="B554" t="s">
        <v>2802</v>
      </c>
      <c r="C554" s="1" t="str">
        <f t="shared" si="83"/>
        <v>21:0541</v>
      </c>
      <c r="D554" s="1" t="str">
        <f t="shared" si="87"/>
        <v>21:0086</v>
      </c>
      <c r="E554" t="s">
        <v>2803</v>
      </c>
      <c r="F554" t="s">
        <v>2804</v>
      </c>
      <c r="H554">
        <v>55.006989599999997</v>
      </c>
      <c r="I554">
        <v>-101.83131090000001</v>
      </c>
      <c r="J554" s="1" t="str">
        <f t="shared" si="88"/>
        <v>NGR lake sediment grab sample</v>
      </c>
      <c r="K554" s="1" t="str">
        <f t="shared" si="89"/>
        <v>&lt;177 micron (NGR)</v>
      </c>
      <c r="L554">
        <v>28</v>
      </c>
      <c r="M554" t="s">
        <v>243</v>
      </c>
      <c r="N554">
        <v>553</v>
      </c>
      <c r="O554" t="s">
        <v>124</v>
      </c>
      <c r="P554" t="s">
        <v>334</v>
      </c>
      <c r="Q554" t="s">
        <v>152</v>
      </c>
      <c r="R554" t="s">
        <v>122</v>
      </c>
      <c r="S554" t="s">
        <v>141</v>
      </c>
      <c r="T554" t="s">
        <v>40</v>
      </c>
      <c r="U554" t="s">
        <v>1377</v>
      </c>
      <c r="V554" t="s">
        <v>569</v>
      </c>
      <c r="W554" t="s">
        <v>132</v>
      </c>
      <c r="X554" t="s">
        <v>2176</v>
      </c>
      <c r="Y554" t="s">
        <v>64</v>
      </c>
      <c r="Z554" t="s">
        <v>127</v>
      </c>
      <c r="AA554" t="s">
        <v>127</v>
      </c>
      <c r="AB554" t="s">
        <v>262</v>
      </c>
      <c r="AC554" t="s">
        <v>218</v>
      </c>
      <c r="AD554" t="s">
        <v>339</v>
      </c>
      <c r="AE554" t="s">
        <v>40</v>
      </c>
    </row>
    <row r="555" spans="1:31" x14ac:dyDescent="0.3">
      <c r="A555" t="s">
        <v>2805</v>
      </c>
      <c r="B555" t="s">
        <v>2806</v>
      </c>
      <c r="C555" s="1" t="str">
        <f t="shared" si="83"/>
        <v>21:0541</v>
      </c>
      <c r="D555" s="1" t="str">
        <f t="shared" si="87"/>
        <v>21:0086</v>
      </c>
      <c r="E555" t="s">
        <v>2807</v>
      </c>
      <c r="F555" t="s">
        <v>2808</v>
      </c>
      <c r="H555">
        <v>55.036730499999997</v>
      </c>
      <c r="I555">
        <v>-101.77350389999999</v>
      </c>
      <c r="J555" s="1" t="str">
        <f t="shared" si="88"/>
        <v>NGR lake sediment grab sample</v>
      </c>
      <c r="K555" s="1" t="str">
        <f t="shared" si="89"/>
        <v>&lt;177 micron (NGR)</v>
      </c>
      <c r="L555">
        <v>28</v>
      </c>
      <c r="M555" t="s">
        <v>251</v>
      </c>
      <c r="N555">
        <v>554</v>
      </c>
      <c r="O555" t="s">
        <v>318</v>
      </c>
      <c r="P555" t="s">
        <v>289</v>
      </c>
      <c r="Q555" t="s">
        <v>152</v>
      </c>
      <c r="R555" t="s">
        <v>225</v>
      </c>
      <c r="S555" t="s">
        <v>44</v>
      </c>
      <c r="T555" t="s">
        <v>40</v>
      </c>
      <c r="U555" t="s">
        <v>1166</v>
      </c>
      <c r="V555" t="s">
        <v>42</v>
      </c>
      <c r="W555" t="s">
        <v>132</v>
      </c>
      <c r="X555" t="s">
        <v>1132</v>
      </c>
      <c r="Y555" t="s">
        <v>45</v>
      </c>
      <c r="Z555" t="s">
        <v>82</v>
      </c>
      <c r="AA555" t="s">
        <v>46</v>
      </c>
      <c r="AB555" t="s">
        <v>2809</v>
      </c>
      <c r="AC555" t="s">
        <v>109</v>
      </c>
      <c r="AD555" t="s">
        <v>521</v>
      </c>
      <c r="AE555" t="s">
        <v>40</v>
      </c>
    </row>
    <row r="556" spans="1:31" x14ac:dyDescent="0.3">
      <c r="A556" t="s">
        <v>2810</v>
      </c>
      <c r="B556" t="s">
        <v>2811</v>
      </c>
      <c r="C556" s="1" t="str">
        <f t="shared" si="83"/>
        <v>21:0541</v>
      </c>
      <c r="D556" s="1" t="str">
        <f t="shared" si="87"/>
        <v>21:0086</v>
      </c>
      <c r="E556" t="s">
        <v>2812</v>
      </c>
      <c r="F556" t="s">
        <v>2813</v>
      </c>
      <c r="H556">
        <v>55.0557765</v>
      </c>
      <c r="I556">
        <v>-101.8690671</v>
      </c>
      <c r="J556" s="1" t="str">
        <f t="shared" si="88"/>
        <v>NGR lake sediment grab sample</v>
      </c>
      <c r="K556" s="1" t="str">
        <f t="shared" si="89"/>
        <v>&lt;177 micron (NGR)</v>
      </c>
      <c r="L556">
        <v>28</v>
      </c>
      <c r="M556" t="s">
        <v>258</v>
      </c>
      <c r="N556">
        <v>555</v>
      </c>
      <c r="O556" t="s">
        <v>339</v>
      </c>
      <c r="P556" t="s">
        <v>60</v>
      </c>
      <c r="Q556" t="s">
        <v>152</v>
      </c>
      <c r="R556" t="s">
        <v>326</v>
      </c>
      <c r="S556" t="s">
        <v>166</v>
      </c>
      <c r="T556" t="s">
        <v>40</v>
      </c>
      <c r="U556" t="s">
        <v>2424</v>
      </c>
      <c r="V556" t="s">
        <v>130</v>
      </c>
      <c r="W556" t="s">
        <v>132</v>
      </c>
      <c r="X556" t="s">
        <v>253</v>
      </c>
      <c r="Y556" t="s">
        <v>121</v>
      </c>
      <c r="Z556" t="s">
        <v>626</v>
      </c>
      <c r="AA556" t="s">
        <v>144</v>
      </c>
      <c r="AB556" t="s">
        <v>386</v>
      </c>
      <c r="AC556" t="s">
        <v>1132</v>
      </c>
      <c r="AD556" t="s">
        <v>178</v>
      </c>
      <c r="AE556" t="s">
        <v>40</v>
      </c>
    </row>
    <row r="557" spans="1:31" x14ac:dyDescent="0.3">
      <c r="A557" t="s">
        <v>2814</v>
      </c>
      <c r="B557" t="s">
        <v>2815</v>
      </c>
      <c r="C557" s="1" t="str">
        <f t="shared" si="83"/>
        <v>21:0541</v>
      </c>
      <c r="D557" s="1" t="str">
        <f t="shared" si="87"/>
        <v>21:0086</v>
      </c>
      <c r="E557" t="s">
        <v>2816</v>
      </c>
      <c r="F557" t="s">
        <v>2817</v>
      </c>
      <c r="H557">
        <v>55.073074699999999</v>
      </c>
      <c r="I557">
        <v>-101.8781705</v>
      </c>
      <c r="J557" s="1" t="str">
        <f t="shared" si="88"/>
        <v>NGR lake sediment grab sample</v>
      </c>
      <c r="K557" s="1" t="str">
        <f t="shared" si="89"/>
        <v>&lt;177 micron (NGR)</v>
      </c>
      <c r="L557">
        <v>28</v>
      </c>
      <c r="M557" t="s">
        <v>269</v>
      </c>
      <c r="N557">
        <v>556</v>
      </c>
      <c r="O557" t="s">
        <v>270</v>
      </c>
      <c r="P557" t="s">
        <v>236</v>
      </c>
      <c r="Q557" t="s">
        <v>152</v>
      </c>
      <c r="R557" t="s">
        <v>281</v>
      </c>
      <c r="S557" t="s">
        <v>166</v>
      </c>
      <c r="T557" t="s">
        <v>40</v>
      </c>
      <c r="U557" t="s">
        <v>297</v>
      </c>
      <c r="V557" t="s">
        <v>253</v>
      </c>
      <c r="W557" t="s">
        <v>132</v>
      </c>
      <c r="X557" t="s">
        <v>811</v>
      </c>
      <c r="Y557" t="s">
        <v>45</v>
      </c>
      <c r="Z557" t="s">
        <v>106</v>
      </c>
      <c r="AA557" t="s">
        <v>164</v>
      </c>
      <c r="AB557" t="s">
        <v>2818</v>
      </c>
      <c r="AC557" t="s">
        <v>95</v>
      </c>
      <c r="AD557" t="s">
        <v>339</v>
      </c>
      <c r="AE557" t="s">
        <v>40</v>
      </c>
    </row>
    <row r="558" spans="1:31" x14ac:dyDescent="0.3">
      <c r="A558" t="s">
        <v>2819</v>
      </c>
      <c r="B558" t="s">
        <v>2820</v>
      </c>
      <c r="C558" s="1" t="str">
        <f t="shared" si="83"/>
        <v>21:0541</v>
      </c>
      <c r="D558" s="1" t="str">
        <f t="shared" si="87"/>
        <v>21:0086</v>
      </c>
      <c r="E558" t="s">
        <v>2821</v>
      </c>
      <c r="F558" t="s">
        <v>2822</v>
      </c>
      <c r="H558">
        <v>55.119824399999999</v>
      </c>
      <c r="I558">
        <v>-101.790099</v>
      </c>
      <c r="J558" s="1" t="str">
        <f t="shared" si="88"/>
        <v>NGR lake sediment grab sample</v>
      </c>
      <c r="K558" s="1" t="str">
        <f t="shared" si="89"/>
        <v>&lt;177 micron (NGR)</v>
      </c>
      <c r="L558">
        <v>29</v>
      </c>
      <c r="M558" t="s">
        <v>35</v>
      </c>
      <c r="N558">
        <v>557</v>
      </c>
      <c r="O558" t="s">
        <v>270</v>
      </c>
      <c r="P558" t="s">
        <v>224</v>
      </c>
      <c r="Q558" t="s">
        <v>152</v>
      </c>
      <c r="R558" t="s">
        <v>326</v>
      </c>
      <c r="S558" t="s">
        <v>179</v>
      </c>
      <c r="T558" t="s">
        <v>40</v>
      </c>
      <c r="U558" t="s">
        <v>1211</v>
      </c>
      <c r="V558" t="s">
        <v>168</v>
      </c>
      <c r="W558" t="s">
        <v>132</v>
      </c>
      <c r="X558" t="s">
        <v>309</v>
      </c>
      <c r="Y558" t="s">
        <v>64</v>
      </c>
      <c r="Z558" t="s">
        <v>82</v>
      </c>
      <c r="AA558" t="s">
        <v>140</v>
      </c>
      <c r="AB558" t="s">
        <v>714</v>
      </c>
      <c r="AC558" t="s">
        <v>653</v>
      </c>
      <c r="AD558" t="s">
        <v>339</v>
      </c>
      <c r="AE558" t="s">
        <v>40</v>
      </c>
    </row>
    <row r="559" spans="1:31" x14ac:dyDescent="0.3">
      <c r="A559" t="s">
        <v>2823</v>
      </c>
      <c r="B559" t="s">
        <v>2824</v>
      </c>
      <c r="C559" s="1" t="str">
        <f t="shared" si="83"/>
        <v>21:0541</v>
      </c>
      <c r="D559" s="1" t="str">
        <f t="shared" si="87"/>
        <v>21:0086</v>
      </c>
      <c r="E559" t="s">
        <v>2825</v>
      </c>
      <c r="F559" t="s">
        <v>2826</v>
      </c>
      <c r="H559">
        <v>55.094133399999997</v>
      </c>
      <c r="I559">
        <v>-101.87460470000001</v>
      </c>
      <c r="J559" s="1" t="str">
        <f t="shared" si="88"/>
        <v>NGR lake sediment grab sample</v>
      </c>
      <c r="K559" s="1" t="str">
        <f t="shared" si="89"/>
        <v>&lt;177 micron (NGR)</v>
      </c>
      <c r="L559">
        <v>29</v>
      </c>
      <c r="M559" t="s">
        <v>55</v>
      </c>
      <c r="N559">
        <v>558</v>
      </c>
      <c r="O559" t="s">
        <v>207</v>
      </c>
      <c r="P559" t="s">
        <v>180</v>
      </c>
      <c r="Q559" t="s">
        <v>123</v>
      </c>
      <c r="R559" t="s">
        <v>106</v>
      </c>
      <c r="S559" t="s">
        <v>92</v>
      </c>
      <c r="T559" t="s">
        <v>40</v>
      </c>
      <c r="U559" t="s">
        <v>854</v>
      </c>
      <c r="V559" t="s">
        <v>575</v>
      </c>
      <c r="W559" t="s">
        <v>40</v>
      </c>
      <c r="X559" t="s">
        <v>45</v>
      </c>
      <c r="Y559" t="s">
        <v>45</v>
      </c>
      <c r="Z559" t="s">
        <v>164</v>
      </c>
      <c r="AA559" t="s">
        <v>140</v>
      </c>
      <c r="AB559" t="s">
        <v>2827</v>
      </c>
      <c r="AC559" t="s">
        <v>597</v>
      </c>
      <c r="AD559" t="s">
        <v>172</v>
      </c>
      <c r="AE559" t="s">
        <v>40</v>
      </c>
    </row>
    <row r="560" spans="1:31" x14ac:dyDescent="0.3">
      <c r="A560" t="s">
        <v>2828</v>
      </c>
      <c r="B560" t="s">
        <v>2829</v>
      </c>
      <c r="C560" s="1" t="str">
        <f t="shared" si="83"/>
        <v>21:0541</v>
      </c>
      <c r="D560" s="1" t="str">
        <f t="shared" si="87"/>
        <v>21:0086</v>
      </c>
      <c r="E560" t="s">
        <v>2821</v>
      </c>
      <c r="F560" t="s">
        <v>2830</v>
      </c>
      <c r="H560">
        <v>55.119824399999999</v>
      </c>
      <c r="I560">
        <v>-101.790099</v>
      </c>
      <c r="J560" s="1" t="str">
        <f t="shared" si="88"/>
        <v>NGR lake sediment grab sample</v>
      </c>
      <c r="K560" s="1" t="str">
        <f t="shared" si="89"/>
        <v>&lt;177 micron (NGR)</v>
      </c>
      <c r="L560">
        <v>29</v>
      </c>
      <c r="M560" t="s">
        <v>74</v>
      </c>
      <c r="N560">
        <v>559</v>
      </c>
      <c r="O560" t="s">
        <v>124</v>
      </c>
      <c r="P560" t="s">
        <v>291</v>
      </c>
      <c r="Q560" t="s">
        <v>152</v>
      </c>
      <c r="R560" t="s">
        <v>326</v>
      </c>
      <c r="S560" t="s">
        <v>179</v>
      </c>
      <c r="T560" t="s">
        <v>40</v>
      </c>
      <c r="U560" t="s">
        <v>203</v>
      </c>
      <c r="V560" t="s">
        <v>109</v>
      </c>
      <c r="W560" t="s">
        <v>132</v>
      </c>
      <c r="X560" t="s">
        <v>309</v>
      </c>
      <c r="Y560" t="s">
        <v>45</v>
      </c>
      <c r="Z560" t="s">
        <v>82</v>
      </c>
      <c r="AA560" t="s">
        <v>144</v>
      </c>
      <c r="AB560" t="s">
        <v>461</v>
      </c>
      <c r="AC560" t="s">
        <v>192</v>
      </c>
      <c r="AD560" t="s">
        <v>521</v>
      </c>
      <c r="AE560" t="s">
        <v>40</v>
      </c>
    </row>
    <row r="561" spans="1:31" x14ac:dyDescent="0.3">
      <c r="A561" t="s">
        <v>2831</v>
      </c>
      <c r="B561" t="s">
        <v>2832</v>
      </c>
      <c r="C561" s="1" t="str">
        <f t="shared" si="83"/>
        <v>21:0541</v>
      </c>
      <c r="D561" s="1" t="str">
        <f t="shared" si="87"/>
        <v>21:0086</v>
      </c>
      <c r="E561" t="s">
        <v>2821</v>
      </c>
      <c r="F561" t="s">
        <v>2833</v>
      </c>
      <c r="H561">
        <v>55.119824399999999</v>
      </c>
      <c r="I561">
        <v>-101.790099</v>
      </c>
      <c r="J561" s="1" t="str">
        <f t="shared" si="88"/>
        <v>NGR lake sediment grab sample</v>
      </c>
      <c r="K561" s="1" t="str">
        <f t="shared" si="89"/>
        <v>&lt;177 micron (NGR)</v>
      </c>
      <c r="L561">
        <v>29</v>
      </c>
      <c r="M561" t="s">
        <v>90</v>
      </c>
      <c r="N561">
        <v>560</v>
      </c>
      <c r="O561" t="s">
        <v>423</v>
      </c>
      <c r="P561" t="s">
        <v>225</v>
      </c>
      <c r="Q561" t="s">
        <v>152</v>
      </c>
      <c r="R561" t="s">
        <v>334</v>
      </c>
      <c r="S561" t="s">
        <v>107</v>
      </c>
      <c r="T561" t="s">
        <v>40</v>
      </c>
      <c r="U561" t="s">
        <v>203</v>
      </c>
      <c r="V561" t="s">
        <v>168</v>
      </c>
      <c r="W561" t="s">
        <v>132</v>
      </c>
      <c r="X561" t="s">
        <v>309</v>
      </c>
      <c r="Y561" t="s">
        <v>64</v>
      </c>
      <c r="Z561" t="s">
        <v>82</v>
      </c>
      <c r="AA561" t="s">
        <v>144</v>
      </c>
      <c r="AB561" t="s">
        <v>1758</v>
      </c>
      <c r="AC561" t="s">
        <v>653</v>
      </c>
      <c r="AD561" t="s">
        <v>339</v>
      </c>
      <c r="AE561" t="s">
        <v>40</v>
      </c>
    </row>
    <row r="562" spans="1:31" x14ac:dyDescent="0.3">
      <c r="A562" t="s">
        <v>2834</v>
      </c>
      <c r="B562" t="s">
        <v>2835</v>
      </c>
      <c r="C562" s="1" t="str">
        <f t="shared" si="83"/>
        <v>21:0541</v>
      </c>
      <c r="D562" s="1" t="str">
        <f t="shared" si="87"/>
        <v>21:0086</v>
      </c>
      <c r="E562" t="s">
        <v>2836</v>
      </c>
      <c r="F562" t="s">
        <v>2837</v>
      </c>
      <c r="H562">
        <v>55.101970999999999</v>
      </c>
      <c r="I562">
        <v>-101.7896701</v>
      </c>
      <c r="J562" s="1" t="str">
        <f t="shared" si="88"/>
        <v>NGR lake sediment grab sample</v>
      </c>
      <c r="K562" s="1" t="str">
        <f t="shared" si="89"/>
        <v>&lt;177 micron (NGR)</v>
      </c>
      <c r="L562">
        <v>29</v>
      </c>
      <c r="M562" t="s">
        <v>104</v>
      </c>
      <c r="N562">
        <v>561</v>
      </c>
      <c r="O562" t="s">
        <v>416</v>
      </c>
      <c r="P562" t="s">
        <v>38</v>
      </c>
      <c r="Q562" t="s">
        <v>45</v>
      </c>
      <c r="R562" t="s">
        <v>334</v>
      </c>
      <c r="S562" t="s">
        <v>179</v>
      </c>
      <c r="T562" t="s">
        <v>40</v>
      </c>
      <c r="U562" t="s">
        <v>457</v>
      </c>
      <c r="V562" t="s">
        <v>931</v>
      </c>
      <c r="W562" t="s">
        <v>110</v>
      </c>
      <c r="X562" t="s">
        <v>1132</v>
      </c>
      <c r="Y562" t="s">
        <v>45</v>
      </c>
      <c r="Z562" t="s">
        <v>179</v>
      </c>
      <c r="AA562" t="s">
        <v>46</v>
      </c>
      <c r="AB562" t="s">
        <v>839</v>
      </c>
      <c r="AC562" t="s">
        <v>125</v>
      </c>
      <c r="AD562" t="s">
        <v>163</v>
      </c>
      <c r="AE562" t="s">
        <v>40</v>
      </c>
    </row>
    <row r="563" spans="1:31" x14ac:dyDescent="0.3">
      <c r="A563" t="s">
        <v>2838</v>
      </c>
      <c r="B563" t="s">
        <v>2839</v>
      </c>
      <c r="C563" s="1" t="str">
        <f t="shared" si="83"/>
        <v>21:0541</v>
      </c>
      <c r="D563" s="1" t="str">
        <f t="shared" si="87"/>
        <v>21:0086</v>
      </c>
      <c r="E563" t="s">
        <v>2840</v>
      </c>
      <c r="F563" t="s">
        <v>2841</v>
      </c>
      <c r="H563">
        <v>55.068412799999997</v>
      </c>
      <c r="I563">
        <v>-101.7615962</v>
      </c>
      <c r="J563" s="1" t="str">
        <f t="shared" si="88"/>
        <v>NGR lake sediment grab sample</v>
      </c>
      <c r="K563" s="1" t="str">
        <f t="shared" si="89"/>
        <v>&lt;177 micron (NGR)</v>
      </c>
      <c r="L563">
        <v>29</v>
      </c>
      <c r="M563" t="s">
        <v>119</v>
      </c>
      <c r="N563">
        <v>562</v>
      </c>
      <c r="O563" t="s">
        <v>336</v>
      </c>
      <c r="P563" t="s">
        <v>334</v>
      </c>
      <c r="Q563" t="s">
        <v>64</v>
      </c>
      <c r="R563" t="s">
        <v>259</v>
      </c>
      <c r="S563" t="s">
        <v>141</v>
      </c>
      <c r="T563" t="s">
        <v>40</v>
      </c>
      <c r="U563" t="s">
        <v>733</v>
      </c>
      <c r="V563" t="s">
        <v>2842</v>
      </c>
      <c r="W563" t="s">
        <v>110</v>
      </c>
      <c r="X563" t="s">
        <v>1132</v>
      </c>
      <c r="Y563" t="s">
        <v>45</v>
      </c>
      <c r="Z563" t="s">
        <v>205</v>
      </c>
      <c r="AA563" t="s">
        <v>81</v>
      </c>
      <c r="AB563" t="s">
        <v>922</v>
      </c>
      <c r="AC563" t="s">
        <v>228</v>
      </c>
      <c r="AD563" t="s">
        <v>178</v>
      </c>
      <c r="AE563" t="s">
        <v>40</v>
      </c>
    </row>
    <row r="564" spans="1:31" x14ac:dyDescent="0.3">
      <c r="A564" t="s">
        <v>2843</v>
      </c>
      <c r="B564" t="s">
        <v>2844</v>
      </c>
      <c r="C564" s="1" t="str">
        <f t="shared" si="83"/>
        <v>21:0541</v>
      </c>
      <c r="D564" s="1" t="str">
        <f t="shared" si="87"/>
        <v>21:0086</v>
      </c>
      <c r="E564" t="s">
        <v>2845</v>
      </c>
      <c r="F564" t="s">
        <v>2846</v>
      </c>
      <c r="H564">
        <v>55.057102700000002</v>
      </c>
      <c r="I564">
        <v>-101.7305451</v>
      </c>
      <c r="J564" s="1" t="str">
        <f t="shared" si="88"/>
        <v>NGR lake sediment grab sample</v>
      </c>
      <c r="K564" s="1" t="str">
        <f t="shared" si="89"/>
        <v>&lt;177 micron (NGR)</v>
      </c>
      <c r="L564">
        <v>29</v>
      </c>
      <c r="M564" t="s">
        <v>137</v>
      </c>
      <c r="N564">
        <v>563</v>
      </c>
      <c r="O564" t="s">
        <v>270</v>
      </c>
      <c r="P564" t="s">
        <v>236</v>
      </c>
      <c r="Q564" t="s">
        <v>152</v>
      </c>
      <c r="R564" t="s">
        <v>127</v>
      </c>
      <c r="S564" t="s">
        <v>179</v>
      </c>
      <c r="T564" t="s">
        <v>40</v>
      </c>
      <c r="U564" t="s">
        <v>323</v>
      </c>
      <c r="V564" t="s">
        <v>591</v>
      </c>
      <c r="W564" t="s">
        <v>132</v>
      </c>
      <c r="X564" t="s">
        <v>218</v>
      </c>
      <c r="Y564" t="s">
        <v>45</v>
      </c>
      <c r="Z564" t="s">
        <v>127</v>
      </c>
      <c r="AA564" t="s">
        <v>155</v>
      </c>
      <c r="AB564" t="s">
        <v>2847</v>
      </c>
      <c r="AC564" t="s">
        <v>303</v>
      </c>
      <c r="AD564" t="s">
        <v>163</v>
      </c>
      <c r="AE564" t="s">
        <v>40</v>
      </c>
    </row>
    <row r="565" spans="1:31" x14ac:dyDescent="0.3">
      <c r="A565" t="s">
        <v>2848</v>
      </c>
      <c r="B565" t="s">
        <v>2849</v>
      </c>
      <c r="C565" s="1" t="str">
        <f t="shared" si="83"/>
        <v>21:0541</v>
      </c>
      <c r="D565" s="1" t="str">
        <f t="shared" si="87"/>
        <v>21:0086</v>
      </c>
      <c r="E565" t="s">
        <v>2850</v>
      </c>
      <c r="F565" t="s">
        <v>2851</v>
      </c>
      <c r="H565">
        <v>55.079902799999999</v>
      </c>
      <c r="I565">
        <v>-101.712793</v>
      </c>
      <c r="J565" s="1" t="str">
        <f t="shared" si="88"/>
        <v>NGR lake sediment grab sample</v>
      </c>
      <c r="K565" s="1" t="str">
        <f t="shared" si="89"/>
        <v>&lt;177 micron (NGR)</v>
      </c>
      <c r="L565">
        <v>29</v>
      </c>
      <c r="M565" t="s">
        <v>151</v>
      </c>
      <c r="N565">
        <v>564</v>
      </c>
      <c r="O565" t="s">
        <v>336</v>
      </c>
      <c r="P565" t="s">
        <v>122</v>
      </c>
      <c r="Q565" t="s">
        <v>152</v>
      </c>
      <c r="R565" t="s">
        <v>259</v>
      </c>
      <c r="S565" t="s">
        <v>38</v>
      </c>
      <c r="T565" t="s">
        <v>40</v>
      </c>
      <c r="U565" t="s">
        <v>1365</v>
      </c>
      <c r="V565" t="s">
        <v>109</v>
      </c>
      <c r="W565" t="s">
        <v>132</v>
      </c>
      <c r="X565" t="s">
        <v>121</v>
      </c>
      <c r="Y565" t="s">
        <v>45</v>
      </c>
      <c r="Z565" t="s">
        <v>127</v>
      </c>
      <c r="AA565" t="s">
        <v>193</v>
      </c>
      <c r="AB565" t="s">
        <v>1117</v>
      </c>
      <c r="AC565" t="s">
        <v>45</v>
      </c>
      <c r="AD565" t="s">
        <v>75</v>
      </c>
      <c r="AE565" t="s">
        <v>40</v>
      </c>
    </row>
    <row r="566" spans="1:31" x14ac:dyDescent="0.3">
      <c r="A566" t="s">
        <v>2852</v>
      </c>
      <c r="B566" t="s">
        <v>2853</v>
      </c>
      <c r="C566" s="1" t="str">
        <f t="shared" si="83"/>
        <v>21:0541</v>
      </c>
      <c r="D566" s="1" t="str">
        <f t="shared" si="87"/>
        <v>21:0086</v>
      </c>
      <c r="E566" t="s">
        <v>2854</v>
      </c>
      <c r="F566" t="s">
        <v>2855</v>
      </c>
      <c r="H566">
        <v>55.058572599999998</v>
      </c>
      <c r="I566">
        <v>-101.6920089</v>
      </c>
      <c r="J566" s="1" t="str">
        <f t="shared" si="88"/>
        <v>NGR lake sediment grab sample</v>
      </c>
      <c r="K566" s="1" t="str">
        <f t="shared" si="89"/>
        <v>&lt;177 micron (NGR)</v>
      </c>
      <c r="L566">
        <v>29</v>
      </c>
      <c r="M566" t="s">
        <v>162</v>
      </c>
      <c r="N566">
        <v>565</v>
      </c>
      <c r="O566" t="s">
        <v>75</v>
      </c>
      <c r="P566" t="s">
        <v>224</v>
      </c>
      <c r="Q566" t="s">
        <v>45</v>
      </c>
      <c r="R566" t="s">
        <v>225</v>
      </c>
      <c r="S566" t="s">
        <v>38</v>
      </c>
      <c r="T566" t="s">
        <v>40</v>
      </c>
      <c r="U566" t="s">
        <v>458</v>
      </c>
      <c r="V566" t="s">
        <v>653</v>
      </c>
      <c r="W566" t="s">
        <v>110</v>
      </c>
      <c r="X566" t="s">
        <v>1132</v>
      </c>
      <c r="Y566" t="s">
        <v>152</v>
      </c>
      <c r="Z566" t="s">
        <v>140</v>
      </c>
      <c r="AA566" t="s">
        <v>508</v>
      </c>
      <c r="AB566" t="s">
        <v>2856</v>
      </c>
      <c r="AC566" t="s">
        <v>598</v>
      </c>
      <c r="AD566" t="s">
        <v>124</v>
      </c>
      <c r="AE566" t="s">
        <v>40</v>
      </c>
    </row>
    <row r="567" spans="1:31" x14ac:dyDescent="0.3">
      <c r="A567" t="s">
        <v>2857</v>
      </c>
      <c r="B567" t="s">
        <v>2858</v>
      </c>
      <c r="C567" s="1" t="str">
        <f t="shared" si="83"/>
        <v>21:0541</v>
      </c>
      <c r="D567" s="1" t="str">
        <f t="shared" si="87"/>
        <v>21:0086</v>
      </c>
      <c r="E567" t="s">
        <v>2859</v>
      </c>
      <c r="F567" t="s">
        <v>2860</v>
      </c>
      <c r="H567">
        <v>55.095164799999999</v>
      </c>
      <c r="I567">
        <v>-101.6644798</v>
      </c>
      <c r="J567" s="1" t="str">
        <f t="shared" si="88"/>
        <v>NGR lake sediment grab sample</v>
      </c>
      <c r="K567" s="1" t="str">
        <f t="shared" si="89"/>
        <v>&lt;177 micron (NGR)</v>
      </c>
      <c r="L567">
        <v>29</v>
      </c>
      <c r="M567" t="s">
        <v>177</v>
      </c>
      <c r="N567">
        <v>566</v>
      </c>
      <c r="O567" t="s">
        <v>336</v>
      </c>
      <c r="P567" t="s">
        <v>39</v>
      </c>
      <c r="Q567" t="s">
        <v>45</v>
      </c>
      <c r="R567" t="s">
        <v>245</v>
      </c>
      <c r="S567" t="s">
        <v>38</v>
      </c>
      <c r="T567" t="s">
        <v>40</v>
      </c>
      <c r="U567" t="s">
        <v>407</v>
      </c>
      <c r="V567" t="s">
        <v>653</v>
      </c>
      <c r="W567" t="s">
        <v>40</v>
      </c>
      <c r="X567" t="s">
        <v>1132</v>
      </c>
      <c r="Y567" t="s">
        <v>152</v>
      </c>
      <c r="Z567" t="s">
        <v>46</v>
      </c>
      <c r="AA567" t="s">
        <v>193</v>
      </c>
      <c r="AB567" t="s">
        <v>781</v>
      </c>
      <c r="AC567" t="s">
        <v>79</v>
      </c>
      <c r="AD567" t="s">
        <v>237</v>
      </c>
      <c r="AE567" t="s">
        <v>40</v>
      </c>
    </row>
    <row r="568" spans="1:31" x14ac:dyDescent="0.3">
      <c r="A568" t="s">
        <v>2861</v>
      </c>
      <c r="B568" t="s">
        <v>2862</v>
      </c>
      <c r="C568" s="1" t="str">
        <f t="shared" si="83"/>
        <v>21:0541</v>
      </c>
      <c r="D568" s="1" t="str">
        <f t="shared" si="87"/>
        <v>21:0086</v>
      </c>
      <c r="E568" t="s">
        <v>2863</v>
      </c>
      <c r="F568" t="s">
        <v>2864</v>
      </c>
      <c r="H568">
        <v>55.108285500000001</v>
      </c>
      <c r="I568">
        <v>-101.65108379999999</v>
      </c>
      <c r="J568" s="1" t="str">
        <f t="shared" si="88"/>
        <v>NGR lake sediment grab sample</v>
      </c>
      <c r="K568" s="1" t="str">
        <f t="shared" si="89"/>
        <v>&lt;177 micron (NGR)</v>
      </c>
      <c r="L568">
        <v>29</v>
      </c>
      <c r="M568" t="s">
        <v>187</v>
      </c>
      <c r="N568">
        <v>567</v>
      </c>
      <c r="O568" t="s">
        <v>423</v>
      </c>
      <c r="P568" t="s">
        <v>334</v>
      </c>
      <c r="Q568" t="s">
        <v>45</v>
      </c>
      <c r="R568" t="s">
        <v>271</v>
      </c>
      <c r="S568" t="s">
        <v>58</v>
      </c>
      <c r="T568" t="s">
        <v>40</v>
      </c>
      <c r="U568" t="s">
        <v>388</v>
      </c>
      <c r="V568" t="s">
        <v>569</v>
      </c>
      <c r="W568" t="s">
        <v>110</v>
      </c>
      <c r="X568" t="s">
        <v>218</v>
      </c>
      <c r="Y568" t="s">
        <v>152</v>
      </c>
      <c r="Z568" t="s">
        <v>326</v>
      </c>
      <c r="AA568" t="s">
        <v>164</v>
      </c>
      <c r="AB568" t="s">
        <v>1554</v>
      </c>
      <c r="AC568" t="s">
        <v>317</v>
      </c>
      <c r="AD568" t="s">
        <v>336</v>
      </c>
      <c r="AE568" t="s">
        <v>40</v>
      </c>
    </row>
    <row r="569" spans="1:31" x14ac:dyDescent="0.3">
      <c r="A569" t="s">
        <v>2865</v>
      </c>
      <c r="B569" t="s">
        <v>2866</v>
      </c>
      <c r="C569" s="1" t="str">
        <f t="shared" si="83"/>
        <v>21:0541</v>
      </c>
      <c r="D569" s="1" t="str">
        <f t="shared" si="87"/>
        <v>21:0086</v>
      </c>
      <c r="E569" t="s">
        <v>2867</v>
      </c>
      <c r="F569" t="s">
        <v>2868</v>
      </c>
      <c r="H569">
        <v>55.116718599999999</v>
      </c>
      <c r="I569">
        <v>-101.62864999999999</v>
      </c>
      <c r="J569" s="1" t="str">
        <f t="shared" si="88"/>
        <v>NGR lake sediment grab sample</v>
      </c>
      <c r="K569" s="1" t="str">
        <f t="shared" si="89"/>
        <v>&lt;177 micron (NGR)</v>
      </c>
      <c r="L569">
        <v>29</v>
      </c>
      <c r="M569" t="s">
        <v>200</v>
      </c>
      <c r="N569">
        <v>568</v>
      </c>
      <c r="O569" t="s">
        <v>207</v>
      </c>
      <c r="P569" t="s">
        <v>236</v>
      </c>
      <c r="Q569" t="s">
        <v>152</v>
      </c>
      <c r="R569" t="s">
        <v>190</v>
      </c>
      <c r="S569" t="s">
        <v>179</v>
      </c>
      <c r="T569" t="s">
        <v>40</v>
      </c>
      <c r="U569" t="s">
        <v>1365</v>
      </c>
      <c r="V569" t="s">
        <v>1081</v>
      </c>
      <c r="W569" t="s">
        <v>110</v>
      </c>
      <c r="X569" t="s">
        <v>1132</v>
      </c>
      <c r="Y569" t="s">
        <v>121</v>
      </c>
      <c r="Z569" t="s">
        <v>326</v>
      </c>
      <c r="AA569" t="s">
        <v>155</v>
      </c>
      <c r="AB569" t="s">
        <v>1138</v>
      </c>
      <c r="AC569" t="s">
        <v>130</v>
      </c>
      <c r="AD569" t="s">
        <v>207</v>
      </c>
      <c r="AE569" t="s">
        <v>40</v>
      </c>
    </row>
    <row r="570" spans="1:31" x14ac:dyDescent="0.3">
      <c r="A570" t="s">
        <v>2869</v>
      </c>
      <c r="B570" t="s">
        <v>2870</v>
      </c>
      <c r="C570" s="1" t="str">
        <f t="shared" si="83"/>
        <v>21:0541</v>
      </c>
      <c r="D570" s="1" t="str">
        <f t="shared" si="87"/>
        <v>21:0086</v>
      </c>
      <c r="E570" t="s">
        <v>2871</v>
      </c>
      <c r="F570" t="s">
        <v>2872</v>
      </c>
      <c r="H570">
        <v>55.091459299999997</v>
      </c>
      <c r="I570">
        <v>-101.6239834</v>
      </c>
      <c r="J570" s="1" t="str">
        <f t="shared" si="88"/>
        <v>NGR lake sediment grab sample</v>
      </c>
      <c r="K570" s="1" t="str">
        <f t="shared" si="89"/>
        <v>&lt;177 micron (NGR)</v>
      </c>
      <c r="L570">
        <v>29</v>
      </c>
      <c r="M570" t="s">
        <v>212</v>
      </c>
      <c r="N570">
        <v>569</v>
      </c>
      <c r="O570" t="s">
        <v>207</v>
      </c>
      <c r="P570" t="s">
        <v>379</v>
      </c>
      <c r="Q570" t="s">
        <v>123</v>
      </c>
      <c r="R570" t="s">
        <v>106</v>
      </c>
      <c r="S570" t="s">
        <v>92</v>
      </c>
      <c r="T570" t="s">
        <v>40</v>
      </c>
      <c r="U570" t="s">
        <v>1462</v>
      </c>
      <c r="V570" t="s">
        <v>168</v>
      </c>
      <c r="W570" t="s">
        <v>132</v>
      </c>
      <c r="X570" t="s">
        <v>1132</v>
      </c>
      <c r="Y570" t="s">
        <v>64</v>
      </c>
      <c r="Z570" t="s">
        <v>386</v>
      </c>
      <c r="AA570" t="s">
        <v>46</v>
      </c>
      <c r="AB570" t="s">
        <v>485</v>
      </c>
      <c r="AC570" t="s">
        <v>516</v>
      </c>
      <c r="AD570" t="s">
        <v>146</v>
      </c>
      <c r="AE570" t="s">
        <v>40</v>
      </c>
    </row>
    <row r="571" spans="1:31" x14ac:dyDescent="0.3">
      <c r="A571" t="s">
        <v>2873</v>
      </c>
      <c r="B571" t="s">
        <v>2874</v>
      </c>
      <c r="C571" s="1" t="str">
        <f t="shared" si="83"/>
        <v>21:0541</v>
      </c>
      <c r="D571" s="1" t="str">
        <f>HYPERLINK("http://geochem.nrcan.gc.ca/cdogs/content/svy/svy_e.htm", "")</f>
        <v/>
      </c>
      <c r="G571" s="1" t="str">
        <f>HYPERLINK("http://geochem.nrcan.gc.ca/cdogs/content/cr_/cr_00060_e.htm", "60")</f>
        <v>60</v>
      </c>
      <c r="J571" t="s">
        <v>277</v>
      </c>
      <c r="K571" t="s">
        <v>278</v>
      </c>
      <c r="L571">
        <v>29</v>
      </c>
      <c r="M571" t="s">
        <v>279</v>
      </c>
      <c r="N571">
        <v>570</v>
      </c>
      <c r="O571" t="s">
        <v>280</v>
      </c>
      <c r="P571" t="s">
        <v>334</v>
      </c>
      <c r="Q571" t="s">
        <v>64</v>
      </c>
      <c r="R571" t="s">
        <v>289</v>
      </c>
      <c r="S571" t="s">
        <v>141</v>
      </c>
      <c r="T571" t="s">
        <v>40</v>
      </c>
      <c r="U571" t="s">
        <v>458</v>
      </c>
      <c r="V571" t="s">
        <v>303</v>
      </c>
      <c r="W571" t="s">
        <v>132</v>
      </c>
      <c r="X571" t="s">
        <v>45</v>
      </c>
      <c r="Y571" t="s">
        <v>123</v>
      </c>
      <c r="Z571" t="s">
        <v>326</v>
      </c>
      <c r="AA571" t="s">
        <v>164</v>
      </c>
      <c r="AB571" t="s">
        <v>1692</v>
      </c>
      <c r="AC571" t="s">
        <v>2875</v>
      </c>
      <c r="AD571" t="s">
        <v>462</v>
      </c>
      <c r="AE571" t="s">
        <v>40</v>
      </c>
    </row>
    <row r="572" spans="1:31" x14ac:dyDescent="0.3">
      <c r="A572" t="s">
        <v>2876</v>
      </c>
      <c r="B572" t="s">
        <v>2877</v>
      </c>
      <c r="C572" s="1" t="str">
        <f t="shared" si="83"/>
        <v>21:0541</v>
      </c>
      <c r="D572" s="1" t="str">
        <f t="shared" ref="D572:D591" si="90">HYPERLINK("http://geochem.nrcan.gc.ca/cdogs/content/svy/svy210086_e.htm", "21:0086")</f>
        <v>21:0086</v>
      </c>
      <c r="E572" t="s">
        <v>2878</v>
      </c>
      <c r="F572" t="s">
        <v>2879</v>
      </c>
      <c r="H572">
        <v>55.0748386</v>
      </c>
      <c r="I572">
        <v>-101.60843509999999</v>
      </c>
      <c r="J572" s="1" t="str">
        <f t="shared" ref="J572:J591" si="91">HYPERLINK("http://geochem.nrcan.gc.ca/cdogs/content/kwd/kwd020027_e.htm", "NGR lake sediment grab sample")</f>
        <v>NGR lake sediment grab sample</v>
      </c>
      <c r="K572" s="1" t="str">
        <f t="shared" ref="K572:K591" si="92">HYPERLINK("http://geochem.nrcan.gc.ca/cdogs/content/kwd/kwd080006_e.htm", "&lt;177 micron (NGR)")</f>
        <v>&lt;177 micron (NGR)</v>
      </c>
      <c r="L572">
        <v>29</v>
      </c>
      <c r="M572" t="s">
        <v>223</v>
      </c>
      <c r="N572">
        <v>571</v>
      </c>
      <c r="O572" t="s">
        <v>178</v>
      </c>
      <c r="P572" t="s">
        <v>259</v>
      </c>
      <c r="Q572" t="s">
        <v>58</v>
      </c>
      <c r="R572" t="s">
        <v>379</v>
      </c>
      <c r="S572" t="s">
        <v>92</v>
      </c>
      <c r="T572" t="s">
        <v>132</v>
      </c>
      <c r="U572" t="s">
        <v>290</v>
      </c>
      <c r="V572" t="s">
        <v>42</v>
      </c>
      <c r="W572" t="s">
        <v>132</v>
      </c>
      <c r="X572" t="s">
        <v>1132</v>
      </c>
      <c r="Y572" t="s">
        <v>152</v>
      </c>
      <c r="Z572" t="s">
        <v>155</v>
      </c>
      <c r="AA572" t="s">
        <v>155</v>
      </c>
      <c r="AB572" t="s">
        <v>171</v>
      </c>
      <c r="AC572" t="s">
        <v>742</v>
      </c>
      <c r="AD572" t="s">
        <v>146</v>
      </c>
      <c r="AE572" t="s">
        <v>40</v>
      </c>
    </row>
    <row r="573" spans="1:31" x14ac:dyDescent="0.3">
      <c r="A573" t="s">
        <v>2880</v>
      </c>
      <c r="B573" t="s">
        <v>2881</v>
      </c>
      <c r="C573" s="1" t="str">
        <f t="shared" si="83"/>
        <v>21:0541</v>
      </c>
      <c r="D573" s="1" t="str">
        <f t="shared" si="90"/>
        <v>21:0086</v>
      </c>
      <c r="E573" t="s">
        <v>2882</v>
      </c>
      <c r="F573" t="s">
        <v>2883</v>
      </c>
      <c r="H573">
        <v>55.055488099999998</v>
      </c>
      <c r="I573">
        <v>-101.5470926</v>
      </c>
      <c r="J573" s="1" t="str">
        <f t="shared" si="91"/>
        <v>NGR lake sediment grab sample</v>
      </c>
      <c r="K573" s="1" t="str">
        <f t="shared" si="92"/>
        <v>&lt;177 micron (NGR)</v>
      </c>
      <c r="L573">
        <v>29</v>
      </c>
      <c r="M573" t="s">
        <v>234</v>
      </c>
      <c r="N573">
        <v>572</v>
      </c>
      <c r="O573" t="s">
        <v>244</v>
      </c>
      <c r="P573" t="s">
        <v>271</v>
      </c>
      <c r="Q573" t="s">
        <v>45</v>
      </c>
      <c r="R573" t="s">
        <v>38</v>
      </c>
      <c r="S573" t="s">
        <v>121</v>
      </c>
      <c r="T573" t="s">
        <v>132</v>
      </c>
      <c r="U573" t="s">
        <v>457</v>
      </c>
      <c r="V573" t="s">
        <v>569</v>
      </c>
      <c r="W573" t="s">
        <v>132</v>
      </c>
      <c r="X573" t="s">
        <v>218</v>
      </c>
      <c r="Y573" t="s">
        <v>64</v>
      </c>
      <c r="Z573" t="s">
        <v>326</v>
      </c>
      <c r="AA573" t="s">
        <v>46</v>
      </c>
      <c r="AB573" t="s">
        <v>2884</v>
      </c>
      <c r="AC573" t="s">
        <v>303</v>
      </c>
      <c r="AD573" t="s">
        <v>207</v>
      </c>
      <c r="AE573" t="s">
        <v>40</v>
      </c>
    </row>
    <row r="574" spans="1:31" x14ac:dyDescent="0.3">
      <c r="A574" t="s">
        <v>2885</v>
      </c>
      <c r="B574" t="s">
        <v>2886</v>
      </c>
      <c r="C574" s="1" t="str">
        <f t="shared" si="83"/>
        <v>21:0541</v>
      </c>
      <c r="D574" s="1" t="str">
        <f t="shared" si="90"/>
        <v>21:0086</v>
      </c>
      <c r="E574" t="s">
        <v>2887</v>
      </c>
      <c r="F574" t="s">
        <v>2888</v>
      </c>
      <c r="H574">
        <v>55.041274100000003</v>
      </c>
      <c r="I574">
        <v>-101.50646190000001</v>
      </c>
      <c r="J574" s="1" t="str">
        <f t="shared" si="91"/>
        <v>NGR lake sediment grab sample</v>
      </c>
      <c r="K574" s="1" t="str">
        <f t="shared" si="92"/>
        <v>&lt;177 micron (NGR)</v>
      </c>
      <c r="L574">
        <v>29</v>
      </c>
      <c r="M574" t="s">
        <v>243</v>
      </c>
      <c r="N574">
        <v>573</v>
      </c>
      <c r="O574" t="s">
        <v>521</v>
      </c>
      <c r="P574" t="s">
        <v>44</v>
      </c>
      <c r="Q574" t="s">
        <v>141</v>
      </c>
      <c r="R574" t="s">
        <v>166</v>
      </c>
      <c r="S574" t="s">
        <v>123</v>
      </c>
      <c r="T574" t="s">
        <v>40</v>
      </c>
      <c r="U574" t="s">
        <v>809</v>
      </c>
      <c r="V574" t="s">
        <v>1425</v>
      </c>
      <c r="W574" t="s">
        <v>43</v>
      </c>
      <c r="X574" t="s">
        <v>121</v>
      </c>
      <c r="Y574" t="s">
        <v>45</v>
      </c>
      <c r="Z574" t="s">
        <v>179</v>
      </c>
      <c r="AA574" t="s">
        <v>352</v>
      </c>
      <c r="AB574" t="s">
        <v>193</v>
      </c>
      <c r="AC574" t="s">
        <v>273</v>
      </c>
      <c r="AD574" t="s">
        <v>508</v>
      </c>
      <c r="AE574" t="s">
        <v>40</v>
      </c>
    </row>
    <row r="575" spans="1:31" x14ac:dyDescent="0.3">
      <c r="A575" t="s">
        <v>2889</v>
      </c>
      <c r="B575" t="s">
        <v>2890</v>
      </c>
      <c r="C575" s="1" t="str">
        <f t="shared" si="83"/>
        <v>21:0541</v>
      </c>
      <c r="D575" s="1" t="str">
        <f t="shared" si="90"/>
        <v>21:0086</v>
      </c>
      <c r="E575" t="s">
        <v>2891</v>
      </c>
      <c r="F575" t="s">
        <v>2892</v>
      </c>
      <c r="H575">
        <v>55.056015600000002</v>
      </c>
      <c r="I575">
        <v>-101.46604189999999</v>
      </c>
      <c r="J575" s="1" t="str">
        <f t="shared" si="91"/>
        <v>NGR lake sediment grab sample</v>
      </c>
      <c r="K575" s="1" t="str">
        <f t="shared" si="92"/>
        <v>&lt;177 micron (NGR)</v>
      </c>
      <c r="L575">
        <v>29</v>
      </c>
      <c r="M575" t="s">
        <v>251</v>
      </c>
      <c r="N575">
        <v>574</v>
      </c>
      <c r="O575" t="s">
        <v>603</v>
      </c>
      <c r="P575" t="s">
        <v>122</v>
      </c>
      <c r="Q575" t="s">
        <v>123</v>
      </c>
      <c r="R575" t="s">
        <v>236</v>
      </c>
      <c r="S575" t="s">
        <v>107</v>
      </c>
      <c r="T575" t="s">
        <v>40</v>
      </c>
      <c r="U575" t="s">
        <v>407</v>
      </c>
      <c r="V575" t="s">
        <v>143</v>
      </c>
      <c r="W575" t="s">
        <v>40</v>
      </c>
      <c r="X575" t="s">
        <v>45</v>
      </c>
      <c r="Y575" t="s">
        <v>45</v>
      </c>
      <c r="Z575" t="s">
        <v>140</v>
      </c>
      <c r="AA575" t="s">
        <v>140</v>
      </c>
      <c r="AB575" t="s">
        <v>1655</v>
      </c>
      <c r="AC575" t="s">
        <v>988</v>
      </c>
      <c r="AD575" t="s">
        <v>114</v>
      </c>
      <c r="AE575" t="s">
        <v>40</v>
      </c>
    </row>
    <row r="576" spans="1:31" x14ac:dyDescent="0.3">
      <c r="A576" t="s">
        <v>2893</v>
      </c>
      <c r="B576" t="s">
        <v>2894</v>
      </c>
      <c r="C576" s="1" t="str">
        <f t="shared" si="83"/>
        <v>21:0541</v>
      </c>
      <c r="D576" s="1" t="str">
        <f t="shared" si="90"/>
        <v>21:0086</v>
      </c>
      <c r="E576" t="s">
        <v>2895</v>
      </c>
      <c r="F576" t="s">
        <v>2896</v>
      </c>
      <c r="H576">
        <v>55.079930900000001</v>
      </c>
      <c r="I576">
        <v>-101.44535759999999</v>
      </c>
      <c r="J576" s="1" t="str">
        <f t="shared" si="91"/>
        <v>NGR lake sediment grab sample</v>
      </c>
      <c r="K576" s="1" t="str">
        <f t="shared" si="92"/>
        <v>&lt;177 micron (NGR)</v>
      </c>
      <c r="L576">
        <v>29</v>
      </c>
      <c r="M576" t="s">
        <v>258</v>
      </c>
      <c r="N576">
        <v>575</v>
      </c>
      <c r="O576" t="s">
        <v>336</v>
      </c>
      <c r="P576" t="s">
        <v>626</v>
      </c>
      <c r="Q576" t="s">
        <v>107</v>
      </c>
      <c r="R576" t="s">
        <v>144</v>
      </c>
      <c r="S576" t="s">
        <v>304</v>
      </c>
      <c r="T576" t="s">
        <v>40</v>
      </c>
      <c r="U576" t="s">
        <v>292</v>
      </c>
      <c r="V576" t="s">
        <v>79</v>
      </c>
      <c r="W576" t="s">
        <v>40</v>
      </c>
      <c r="X576" t="s">
        <v>228</v>
      </c>
      <c r="Y576" t="s">
        <v>45</v>
      </c>
      <c r="Z576" t="s">
        <v>81</v>
      </c>
      <c r="AA576" t="s">
        <v>140</v>
      </c>
      <c r="AB576" t="s">
        <v>283</v>
      </c>
      <c r="AC576" t="s">
        <v>605</v>
      </c>
      <c r="AD576" t="s">
        <v>576</v>
      </c>
      <c r="AE576" t="s">
        <v>40</v>
      </c>
    </row>
    <row r="577" spans="1:31" x14ac:dyDescent="0.3">
      <c r="A577" t="s">
        <v>2897</v>
      </c>
      <c r="B577" t="s">
        <v>2898</v>
      </c>
      <c r="C577" s="1" t="str">
        <f t="shared" si="83"/>
        <v>21:0541</v>
      </c>
      <c r="D577" s="1" t="str">
        <f t="shared" si="90"/>
        <v>21:0086</v>
      </c>
      <c r="E577" t="s">
        <v>2899</v>
      </c>
      <c r="F577" t="s">
        <v>2900</v>
      </c>
      <c r="H577">
        <v>55.0759458</v>
      </c>
      <c r="I577">
        <v>-101.35246069999999</v>
      </c>
      <c r="J577" s="1" t="str">
        <f t="shared" si="91"/>
        <v>NGR lake sediment grab sample</v>
      </c>
      <c r="K577" s="1" t="str">
        <f t="shared" si="92"/>
        <v>&lt;177 micron (NGR)</v>
      </c>
      <c r="L577">
        <v>29</v>
      </c>
      <c r="M577" t="s">
        <v>269</v>
      </c>
      <c r="N577">
        <v>576</v>
      </c>
      <c r="O577" t="s">
        <v>336</v>
      </c>
      <c r="P577" t="s">
        <v>77</v>
      </c>
      <c r="Q577" t="s">
        <v>166</v>
      </c>
      <c r="R577" t="s">
        <v>47</v>
      </c>
      <c r="S577" t="s">
        <v>60</v>
      </c>
      <c r="T577" t="s">
        <v>40</v>
      </c>
      <c r="U577" t="s">
        <v>146</v>
      </c>
      <c r="V577" t="s">
        <v>113</v>
      </c>
      <c r="W577" t="s">
        <v>40</v>
      </c>
      <c r="X577" t="s">
        <v>253</v>
      </c>
      <c r="Y577" t="s">
        <v>64</v>
      </c>
      <c r="Z577" t="s">
        <v>352</v>
      </c>
      <c r="AA577" t="s">
        <v>140</v>
      </c>
      <c r="AB577" t="s">
        <v>559</v>
      </c>
      <c r="AC577" t="s">
        <v>988</v>
      </c>
      <c r="AD577" t="s">
        <v>979</v>
      </c>
      <c r="AE577" t="s">
        <v>40</v>
      </c>
    </row>
    <row r="578" spans="1:31" x14ac:dyDescent="0.3">
      <c r="A578" t="s">
        <v>2901</v>
      </c>
      <c r="B578" t="s">
        <v>2902</v>
      </c>
      <c r="C578" s="1" t="str">
        <f t="shared" ref="C578:C641" si="93">HYPERLINK("http://geochem.nrcan.gc.ca/cdogs/content/bdl/bdl210541_e.htm", "21:0541")</f>
        <v>21:0541</v>
      </c>
      <c r="D578" s="1" t="str">
        <f t="shared" si="90"/>
        <v>21:0086</v>
      </c>
      <c r="E578" t="s">
        <v>2903</v>
      </c>
      <c r="F578" t="s">
        <v>2904</v>
      </c>
      <c r="H578">
        <v>55.076333300000002</v>
      </c>
      <c r="I578">
        <v>-101.25646380000001</v>
      </c>
      <c r="J578" s="1" t="str">
        <f t="shared" si="91"/>
        <v>NGR lake sediment grab sample</v>
      </c>
      <c r="K578" s="1" t="str">
        <f t="shared" si="92"/>
        <v>&lt;177 micron (NGR)</v>
      </c>
      <c r="L578">
        <v>30</v>
      </c>
      <c r="M578" t="s">
        <v>35</v>
      </c>
      <c r="N578">
        <v>577</v>
      </c>
      <c r="O578" t="s">
        <v>339</v>
      </c>
      <c r="P578" t="s">
        <v>280</v>
      </c>
      <c r="Q578" t="s">
        <v>141</v>
      </c>
      <c r="R578" t="s">
        <v>386</v>
      </c>
      <c r="S578" t="s">
        <v>271</v>
      </c>
      <c r="T578" t="s">
        <v>40</v>
      </c>
      <c r="U578" t="s">
        <v>146</v>
      </c>
      <c r="V578" t="s">
        <v>64</v>
      </c>
      <c r="W578" t="s">
        <v>132</v>
      </c>
      <c r="X578" t="s">
        <v>121</v>
      </c>
      <c r="Y578" t="s">
        <v>45</v>
      </c>
      <c r="Z578" t="s">
        <v>81</v>
      </c>
      <c r="AA578" t="s">
        <v>235</v>
      </c>
      <c r="AB578" t="s">
        <v>2905</v>
      </c>
      <c r="AC578" t="s">
        <v>48</v>
      </c>
      <c r="AD578" t="s">
        <v>114</v>
      </c>
      <c r="AE578" t="s">
        <v>40</v>
      </c>
    </row>
    <row r="579" spans="1:31" x14ac:dyDescent="0.3">
      <c r="A579" t="s">
        <v>2906</v>
      </c>
      <c r="B579" t="s">
        <v>2907</v>
      </c>
      <c r="C579" s="1" t="str">
        <f t="shared" si="93"/>
        <v>21:0541</v>
      </c>
      <c r="D579" s="1" t="str">
        <f t="shared" si="90"/>
        <v>21:0086</v>
      </c>
      <c r="E579" t="s">
        <v>2908</v>
      </c>
      <c r="F579" t="s">
        <v>2909</v>
      </c>
      <c r="H579">
        <v>55.076896400000003</v>
      </c>
      <c r="I579">
        <v>-101.314587</v>
      </c>
      <c r="J579" s="1" t="str">
        <f t="shared" si="91"/>
        <v>NGR lake sediment grab sample</v>
      </c>
      <c r="K579" s="1" t="str">
        <f t="shared" si="92"/>
        <v>&lt;177 micron (NGR)</v>
      </c>
      <c r="L579">
        <v>30</v>
      </c>
      <c r="M579" t="s">
        <v>55</v>
      </c>
      <c r="N579">
        <v>578</v>
      </c>
      <c r="O579" t="s">
        <v>207</v>
      </c>
      <c r="P579" t="s">
        <v>202</v>
      </c>
      <c r="Q579" t="s">
        <v>166</v>
      </c>
      <c r="R579" t="s">
        <v>77</v>
      </c>
      <c r="S579" t="s">
        <v>93</v>
      </c>
      <c r="T579" t="s">
        <v>40</v>
      </c>
      <c r="U579" t="s">
        <v>854</v>
      </c>
      <c r="V579" t="s">
        <v>410</v>
      </c>
      <c r="W579" t="s">
        <v>40</v>
      </c>
      <c r="X579" t="s">
        <v>84</v>
      </c>
      <c r="Y579" t="s">
        <v>45</v>
      </c>
      <c r="Z579" t="s">
        <v>155</v>
      </c>
      <c r="AA579" t="s">
        <v>508</v>
      </c>
      <c r="AB579" t="s">
        <v>2392</v>
      </c>
      <c r="AC579" t="s">
        <v>782</v>
      </c>
      <c r="AD579" t="s">
        <v>85</v>
      </c>
      <c r="AE579" t="s">
        <v>40</v>
      </c>
    </row>
    <row r="580" spans="1:31" x14ac:dyDescent="0.3">
      <c r="A580" t="s">
        <v>2910</v>
      </c>
      <c r="B580" t="s">
        <v>2911</v>
      </c>
      <c r="C580" s="1" t="str">
        <f t="shared" si="93"/>
        <v>21:0541</v>
      </c>
      <c r="D580" s="1" t="str">
        <f t="shared" si="90"/>
        <v>21:0086</v>
      </c>
      <c r="E580" t="s">
        <v>2903</v>
      </c>
      <c r="F580" t="s">
        <v>2912</v>
      </c>
      <c r="H580">
        <v>55.076333300000002</v>
      </c>
      <c r="I580">
        <v>-101.25646380000001</v>
      </c>
      <c r="J580" s="1" t="str">
        <f t="shared" si="91"/>
        <v>NGR lake sediment grab sample</v>
      </c>
      <c r="K580" s="1" t="str">
        <f t="shared" si="92"/>
        <v>&lt;177 micron (NGR)</v>
      </c>
      <c r="L580">
        <v>30</v>
      </c>
      <c r="M580" t="s">
        <v>90</v>
      </c>
      <c r="N580">
        <v>579</v>
      </c>
      <c r="O580" t="s">
        <v>521</v>
      </c>
      <c r="P580" t="s">
        <v>280</v>
      </c>
      <c r="Q580" t="s">
        <v>58</v>
      </c>
      <c r="R580" t="s">
        <v>386</v>
      </c>
      <c r="S580" t="s">
        <v>271</v>
      </c>
      <c r="T580" t="s">
        <v>40</v>
      </c>
      <c r="U580" t="s">
        <v>1143</v>
      </c>
      <c r="V580" t="s">
        <v>317</v>
      </c>
      <c r="W580" t="s">
        <v>132</v>
      </c>
      <c r="X580" t="s">
        <v>408</v>
      </c>
      <c r="Y580" t="s">
        <v>45</v>
      </c>
      <c r="Z580" t="s">
        <v>262</v>
      </c>
      <c r="AA580" t="s">
        <v>124</v>
      </c>
      <c r="AB580" t="s">
        <v>2905</v>
      </c>
      <c r="AC580" t="s">
        <v>2184</v>
      </c>
      <c r="AD580" t="s">
        <v>50</v>
      </c>
      <c r="AE580" t="s">
        <v>40</v>
      </c>
    </row>
    <row r="581" spans="1:31" x14ac:dyDescent="0.3">
      <c r="A581" t="s">
        <v>2913</v>
      </c>
      <c r="B581" t="s">
        <v>2914</v>
      </c>
      <c r="C581" s="1" t="str">
        <f t="shared" si="93"/>
        <v>21:0541</v>
      </c>
      <c r="D581" s="1" t="str">
        <f t="shared" si="90"/>
        <v>21:0086</v>
      </c>
      <c r="E581" t="s">
        <v>2903</v>
      </c>
      <c r="F581" t="s">
        <v>2915</v>
      </c>
      <c r="H581">
        <v>55.076333300000002</v>
      </c>
      <c r="I581">
        <v>-101.25646380000001</v>
      </c>
      <c r="J581" s="1" t="str">
        <f t="shared" si="91"/>
        <v>NGR lake sediment grab sample</v>
      </c>
      <c r="K581" s="1" t="str">
        <f t="shared" si="92"/>
        <v>&lt;177 micron (NGR)</v>
      </c>
      <c r="L581">
        <v>30</v>
      </c>
      <c r="M581" t="s">
        <v>74</v>
      </c>
      <c r="N581">
        <v>580</v>
      </c>
      <c r="O581" t="s">
        <v>142</v>
      </c>
      <c r="P581" t="s">
        <v>139</v>
      </c>
      <c r="Q581" t="s">
        <v>189</v>
      </c>
      <c r="R581" t="s">
        <v>155</v>
      </c>
      <c r="S581" t="s">
        <v>271</v>
      </c>
      <c r="T581" t="s">
        <v>40</v>
      </c>
      <c r="U581" t="s">
        <v>172</v>
      </c>
      <c r="V581" t="s">
        <v>253</v>
      </c>
      <c r="W581" t="s">
        <v>132</v>
      </c>
      <c r="X581" t="s">
        <v>408</v>
      </c>
      <c r="Y581" t="s">
        <v>45</v>
      </c>
      <c r="Z581" t="s">
        <v>182</v>
      </c>
      <c r="AA581" t="s">
        <v>380</v>
      </c>
      <c r="AB581" t="s">
        <v>238</v>
      </c>
      <c r="AC581" t="s">
        <v>2916</v>
      </c>
      <c r="AD581" t="s">
        <v>229</v>
      </c>
      <c r="AE581" t="s">
        <v>40</v>
      </c>
    </row>
    <row r="582" spans="1:31" x14ac:dyDescent="0.3">
      <c r="A582" t="s">
        <v>2917</v>
      </c>
      <c r="B582" t="s">
        <v>2918</v>
      </c>
      <c r="C582" s="1" t="str">
        <f t="shared" si="93"/>
        <v>21:0541</v>
      </c>
      <c r="D582" s="1" t="str">
        <f t="shared" si="90"/>
        <v>21:0086</v>
      </c>
      <c r="E582" t="s">
        <v>2919</v>
      </c>
      <c r="F582" t="s">
        <v>2920</v>
      </c>
      <c r="H582">
        <v>55.277554799999997</v>
      </c>
      <c r="I582">
        <v>-101.1462246</v>
      </c>
      <c r="J582" s="1" t="str">
        <f t="shared" si="91"/>
        <v>NGR lake sediment grab sample</v>
      </c>
      <c r="K582" s="1" t="str">
        <f t="shared" si="92"/>
        <v>&lt;177 micron (NGR)</v>
      </c>
      <c r="L582">
        <v>30</v>
      </c>
      <c r="M582" t="s">
        <v>104</v>
      </c>
      <c r="N582">
        <v>581</v>
      </c>
      <c r="O582" t="s">
        <v>521</v>
      </c>
      <c r="P582" t="s">
        <v>262</v>
      </c>
      <c r="Q582" t="s">
        <v>141</v>
      </c>
      <c r="R582" t="s">
        <v>853</v>
      </c>
      <c r="S582" t="s">
        <v>180</v>
      </c>
      <c r="T582" t="s">
        <v>40</v>
      </c>
      <c r="U582" t="s">
        <v>809</v>
      </c>
      <c r="V582" t="s">
        <v>575</v>
      </c>
      <c r="W582" t="s">
        <v>110</v>
      </c>
      <c r="X582" t="s">
        <v>121</v>
      </c>
      <c r="Y582" t="s">
        <v>45</v>
      </c>
      <c r="Z582" t="s">
        <v>155</v>
      </c>
      <c r="AA582" t="s">
        <v>75</v>
      </c>
      <c r="AB582" t="s">
        <v>2921</v>
      </c>
      <c r="AC582" t="s">
        <v>2076</v>
      </c>
      <c r="AD582" t="s">
        <v>759</v>
      </c>
      <c r="AE582" t="s">
        <v>40</v>
      </c>
    </row>
    <row r="583" spans="1:31" x14ac:dyDescent="0.3">
      <c r="A583" t="s">
        <v>2922</v>
      </c>
      <c r="B583" t="s">
        <v>2923</v>
      </c>
      <c r="C583" s="1" t="str">
        <f t="shared" si="93"/>
        <v>21:0541</v>
      </c>
      <c r="D583" s="1" t="str">
        <f t="shared" si="90"/>
        <v>21:0086</v>
      </c>
      <c r="E583" t="s">
        <v>2924</v>
      </c>
      <c r="F583" t="s">
        <v>2925</v>
      </c>
      <c r="H583">
        <v>55.301307600000001</v>
      </c>
      <c r="I583">
        <v>-101.1571168</v>
      </c>
      <c r="J583" s="1" t="str">
        <f t="shared" si="91"/>
        <v>NGR lake sediment grab sample</v>
      </c>
      <c r="K583" s="1" t="str">
        <f t="shared" si="92"/>
        <v>&lt;177 micron (NGR)</v>
      </c>
      <c r="L583">
        <v>30</v>
      </c>
      <c r="M583" t="s">
        <v>119</v>
      </c>
      <c r="N583">
        <v>582</v>
      </c>
      <c r="O583" t="s">
        <v>542</v>
      </c>
      <c r="P583" t="s">
        <v>47</v>
      </c>
      <c r="Q583" t="s">
        <v>189</v>
      </c>
      <c r="R583" t="s">
        <v>66</v>
      </c>
      <c r="S583" t="s">
        <v>44</v>
      </c>
      <c r="T583" t="s">
        <v>40</v>
      </c>
      <c r="U583" t="s">
        <v>1166</v>
      </c>
      <c r="V583" t="s">
        <v>228</v>
      </c>
      <c r="W583" t="s">
        <v>40</v>
      </c>
      <c r="X583" t="s">
        <v>253</v>
      </c>
      <c r="Y583" t="s">
        <v>121</v>
      </c>
      <c r="Z583" t="s">
        <v>144</v>
      </c>
      <c r="AA583" t="s">
        <v>164</v>
      </c>
      <c r="AB583" t="s">
        <v>1040</v>
      </c>
      <c r="AC583" t="s">
        <v>408</v>
      </c>
      <c r="AD583" t="s">
        <v>50</v>
      </c>
      <c r="AE583" t="s">
        <v>40</v>
      </c>
    </row>
    <row r="584" spans="1:31" x14ac:dyDescent="0.3">
      <c r="A584" t="s">
        <v>2926</v>
      </c>
      <c r="B584" t="s">
        <v>2927</v>
      </c>
      <c r="C584" s="1" t="str">
        <f t="shared" si="93"/>
        <v>21:0541</v>
      </c>
      <c r="D584" s="1" t="str">
        <f t="shared" si="90"/>
        <v>21:0086</v>
      </c>
      <c r="E584" t="s">
        <v>2928</v>
      </c>
      <c r="F584" t="s">
        <v>2929</v>
      </c>
      <c r="H584">
        <v>55.331176200000002</v>
      </c>
      <c r="I584">
        <v>-101.18137950000001</v>
      </c>
      <c r="J584" s="1" t="str">
        <f t="shared" si="91"/>
        <v>NGR lake sediment grab sample</v>
      </c>
      <c r="K584" s="1" t="str">
        <f t="shared" si="92"/>
        <v>&lt;177 micron (NGR)</v>
      </c>
      <c r="L584">
        <v>30</v>
      </c>
      <c r="M584" t="s">
        <v>137</v>
      </c>
      <c r="N584">
        <v>583</v>
      </c>
      <c r="O584" t="s">
        <v>124</v>
      </c>
      <c r="P584" t="s">
        <v>626</v>
      </c>
      <c r="Q584" t="s">
        <v>123</v>
      </c>
      <c r="R584" t="s">
        <v>77</v>
      </c>
      <c r="S584" t="s">
        <v>38</v>
      </c>
      <c r="T584" t="s">
        <v>40</v>
      </c>
      <c r="U584" t="s">
        <v>108</v>
      </c>
      <c r="V584" t="s">
        <v>228</v>
      </c>
      <c r="W584" t="s">
        <v>40</v>
      </c>
      <c r="X584" t="s">
        <v>1132</v>
      </c>
      <c r="Y584" t="s">
        <v>64</v>
      </c>
      <c r="Z584" t="s">
        <v>144</v>
      </c>
      <c r="AA584" t="s">
        <v>81</v>
      </c>
      <c r="AB584" t="s">
        <v>2930</v>
      </c>
      <c r="AC584" t="s">
        <v>317</v>
      </c>
      <c r="AD584" t="s">
        <v>172</v>
      </c>
      <c r="AE584" t="s">
        <v>40</v>
      </c>
    </row>
    <row r="585" spans="1:31" x14ac:dyDescent="0.3">
      <c r="A585" t="s">
        <v>2931</v>
      </c>
      <c r="B585" t="s">
        <v>2932</v>
      </c>
      <c r="C585" s="1" t="str">
        <f t="shared" si="93"/>
        <v>21:0541</v>
      </c>
      <c r="D585" s="1" t="str">
        <f t="shared" si="90"/>
        <v>21:0086</v>
      </c>
      <c r="E585" t="s">
        <v>2933</v>
      </c>
      <c r="F585" t="s">
        <v>2934</v>
      </c>
      <c r="H585">
        <v>55.359983999999997</v>
      </c>
      <c r="I585">
        <v>-101.1540248</v>
      </c>
      <c r="J585" s="1" t="str">
        <f t="shared" si="91"/>
        <v>NGR lake sediment grab sample</v>
      </c>
      <c r="K585" s="1" t="str">
        <f t="shared" si="92"/>
        <v>&lt;177 micron (NGR)</v>
      </c>
      <c r="L585">
        <v>30</v>
      </c>
      <c r="M585" t="s">
        <v>151</v>
      </c>
      <c r="N585">
        <v>584</v>
      </c>
      <c r="O585" t="s">
        <v>207</v>
      </c>
      <c r="P585" t="s">
        <v>753</v>
      </c>
      <c r="Q585" t="s">
        <v>121</v>
      </c>
      <c r="R585" t="s">
        <v>379</v>
      </c>
      <c r="S585" t="s">
        <v>92</v>
      </c>
      <c r="T585" t="s">
        <v>40</v>
      </c>
      <c r="U585" t="s">
        <v>462</v>
      </c>
      <c r="V585" t="s">
        <v>109</v>
      </c>
      <c r="W585" t="s">
        <v>40</v>
      </c>
      <c r="X585" t="s">
        <v>1132</v>
      </c>
      <c r="Y585" t="s">
        <v>152</v>
      </c>
      <c r="Z585" t="s">
        <v>144</v>
      </c>
      <c r="AA585" t="s">
        <v>81</v>
      </c>
      <c r="AB585" t="s">
        <v>741</v>
      </c>
      <c r="AC585" t="s">
        <v>113</v>
      </c>
      <c r="AD585" t="s">
        <v>492</v>
      </c>
      <c r="AE585" t="s">
        <v>40</v>
      </c>
    </row>
    <row r="586" spans="1:31" x14ac:dyDescent="0.3">
      <c r="A586" t="s">
        <v>2935</v>
      </c>
      <c r="B586" t="s">
        <v>2936</v>
      </c>
      <c r="C586" s="1" t="str">
        <f t="shared" si="93"/>
        <v>21:0541</v>
      </c>
      <c r="D586" s="1" t="str">
        <f t="shared" si="90"/>
        <v>21:0086</v>
      </c>
      <c r="E586" t="s">
        <v>2937</v>
      </c>
      <c r="F586" t="s">
        <v>2938</v>
      </c>
      <c r="H586">
        <v>55.369979600000001</v>
      </c>
      <c r="I586">
        <v>-101.13143100000001</v>
      </c>
      <c r="J586" s="1" t="str">
        <f t="shared" si="91"/>
        <v>NGR lake sediment grab sample</v>
      </c>
      <c r="K586" s="1" t="str">
        <f t="shared" si="92"/>
        <v>&lt;177 micron (NGR)</v>
      </c>
      <c r="L586">
        <v>30</v>
      </c>
      <c r="M586" t="s">
        <v>162</v>
      </c>
      <c r="N586">
        <v>585</v>
      </c>
      <c r="O586" t="s">
        <v>336</v>
      </c>
      <c r="P586" t="s">
        <v>59</v>
      </c>
      <c r="Q586" t="s">
        <v>123</v>
      </c>
      <c r="R586" t="s">
        <v>66</v>
      </c>
      <c r="S586" t="s">
        <v>92</v>
      </c>
      <c r="T586" t="s">
        <v>40</v>
      </c>
      <c r="U586" t="s">
        <v>366</v>
      </c>
      <c r="V586" t="s">
        <v>130</v>
      </c>
      <c r="W586" t="s">
        <v>132</v>
      </c>
      <c r="X586" t="s">
        <v>309</v>
      </c>
      <c r="Y586" t="s">
        <v>45</v>
      </c>
      <c r="Z586" t="s">
        <v>144</v>
      </c>
      <c r="AA586" t="s">
        <v>164</v>
      </c>
      <c r="AB586" t="s">
        <v>334</v>
      </c>
      <c r="AC586" t="s">
        <v>327</v>
      </c>
      <c r="AD586" t="s">
        <v>452</v>
      </c>
      <c r="AE586" t="s">
        <v>40</v>
      </c>
    </row>
    <row r="587" spans="1:31" x14ac:dyDescent="0.3">
      <c r="A587" t="s">
        <v>2939</v>
      </c>
      <c r="B587" t="s">
        <v>2940</v>
      </c>
      <c r="C587" s="1" t="str">
        <f t="shared" si="93"/>
        <v>21:0541</v>
      </c>
      <c r="D587" s="1" t="str">
        <f t="shared" si="90"/>
        <v>21:0086</v>
      </c>
      <c r="E587" t="s">
        <v>2941</v>
      </c>
      <c r="F587" t="s">
        <v>2942</v>
      </c>
      <c r="H587">
        <v>55.388831500000002</v>
      </c>
      <c r="I587">
        <v>-101.1481859</v>
      </c>
      <c r="J587" s="1" t="str">
        <f t="shared" si="91"/>
        <v>NGR lake sediment grab sample</v>
      </c>
      <c r="K587" s="1" t="str">
        <f t="shared" si="92"/>
        <v>&lt;177 micron (NGR)</v>
      </c>
      <c r="L587">
        <v>30</v>
      </c>
      <c r="M587" t="s">
        <v>177</v>
      </c>
      <c r="N587">
        <v>586</v>
      </c>
      <c r="O587" t="s">
        <v>521</v>
      </c>
      <c r="P587" t="s">
        <v>291</v>
      </c>
      <c r="Q587" t="s">
        <v>64</v>
      </c>
      <c r="R587" t="s">
        <v>188</v>
      </c>
      <c r="S587" t="s">
        <v>92</v>
      </c>
      <c r="T587" t="s">
        <v>40</v>
      </c>
      <c r="U587" t="s">
        <v>167</v>
      </c>
      <c r="V587" t="s">
        <v>303</v>
      </c>
      <c r="W587" t="s">
        <v>132</v>
      </c>
      <c r="X587" t="s">
        <v>218</v>
      </c>
      <c r="Y587" t="s">
        <v>45</v>
      </c>
      <c r="Z587" t="s">
        <v>140</v>
      </c>
      <c r="AA587" t="s">
        <v>155</v>
      </c>
      <c r="AB587" t="s">
        <v>1277</v>
      </c>
      <c r="AC587" t="s">
        <v>811</v>
      </c>
      <c r="AD587" t="s">
        <v>282</v>
      </c>
      <c r="AE587" t="s">
        <v>40</v>
      </c>
    </row>
    <row r="588" spans="1:31" x14ac:dyDescent="0.3">
      <c r="A588" t="s">
        <v>2943</v>
      </c>
      <c r="B588" t="s">
        <v>2944</v>
      </c>
      <c r="C588" s="1" t="str">
        <f t="shared" si="93"/>
        <v>21:0541</v>
      </c>
      <c r="D588" s="1" t="str">
        <f t="shared" si="90"/>
        <v>21:0086</v>
      </c>
      <c r="E588" t="s">
        <v>2945</v>
      </c>
      <c r="F588" t="s">
        <v>2946</v>
      </c>
      <c r="H588">
        <v>55.403659400000002</v>
      </c>
      <c r="I588">
        <v>-101.0923482</v>
      </c>
      <c r="J588" s="1" t="str">
        <f t="shared" si="91"/>
        <v>NGR lake sediment grab sample</v>
      </c>
      <c r="K588" s="1" t="str">
        <f t="shared" si="92"/>
        <v>&lt;177 micron (NGR)</v>
      </c>
      <c r="L588">
        <v>30</v>
      </c>
      <c r="M588" t="s">
        <v>187</v>
      </c>
      <c r="N588">
        <v>587</v>
      </c>
      <c r="O588" t="s">
        <v>339</v>
      </c>
      <c r="P588" t="s">
        <v>188</v>
      </c>
      <c r="Q588" t="s">
        <v>123</v>
      </c>
      <c r="R588" t="s">
        <v>66</v>
      </c>
      <c r="S588" t="s">
        <v>38</v>
      </c>
      <c r="T588" t="s">
        <v>132</v>
      </c>
      <c r="U588" t="s">
        <v>514</v>
      </c>
      <c r="V588" t="s">
        <v>228</v>
      </c>
      <c r="W588" t="s">
        <v>110</v>
      </c>
      <c r="X588" t="s">
        <v>1132</v>
      </c>
      <c r="Y588" t="s">
        <v>45</v>
      </c>
      <c r="Z588" t="s">
        <v>46</v>
      </c>
      <c r="AA588" t="s">
        <v>508</v>
      </c>
      <c r="AB588" t="s">
        <v>188</v>
      </c>
      <c r="AC588" t="s">
        <v>722</v>
      </c>
      <c r="AD588" t="s">
        <v>492</v>
      </c>
      <c r="AE588" t="s">
        <v>40</v>
      </c>
    </row>
    <row r="589" spans="1:31" x14ac:dyDescent="0.3">
      <c r="A589" t="s">
        <v>2947</v>
      </c>
      <c r="B589" t="s">
        <v>2948</v>
      </c>
      <c r="C589" s="1" t="str">
        <f t="shared" si="93"/>
        <v>21:0541</v>
      </c>
      <c r="D589" s="1" t="str">
        <f t="shared" si="90"/>
        <v>21:0086</v>
      </c>
      <c r="E589" t="s">
        <v>2949</v>
      </c>
      <c r="F589" t="s">
        <v>2950</v>
      </c>
      <c r="H589">
        <v>55.433408900000003</v>
      </c>
      <c r="I589">
        <v>-101.1345748</v>
      </c>
      <c r="J589" s="1" t="str">
        <f t="shared" si="91"/>
        <v>NGR lake sediment grab sample</v>
      </c>
      <c r="K589" s="1" t="str">
        <f t="shared" si="92"/>
        <v>&lt;177 micron (NGR)</v>
      </c>
      <c r="L589">
        <v>30</v>
      </c>
      <c r="M589" t="s">
        <v>200</v>
      </c>
      <c r="N589">
        <v>588</v>
      </c>
      <c r="O589" t="s">
        <v>178</v>
      </c>
      <c r="P589" t="s">
        <v>39</v>
      </c>
      <c r="Q589" t="s">
        <v>58</v>
      </c>
      <c r="R589" t="s">
        <v>379</v>
      </c>
      <c r="S589" t="s">
        <v>166</v>
      </c>
      <c r="T589" t="s">
        <v>40</v>
      </c>
      <c r="U589" t="s">
        <v>36</v>
      </c>
      <c r="V589" t="s">
        <v>143</v>
      </c>
      <c r="W589" t="s">
        <v>132</v>
      </c>
      <c r="X589" t="s">
        <v>1132</v>
      </c>
      <c r="Y589" t="s">
        <v>45</v>
      </c>
      <c r="Z589" t="s">
        <v>46</v>
      </c>
      <c r="AA589" t="s">
        <v>155</v>
      </c>
      <c r="AB589" t="s">
        <v>1435</v>
      </c>
      <c r="AC589" t="s">
        <v>189</v>
      </c>
      <c r="AD589" t="s">
        <v>114</v>
      </c>
      <c r="AE589" t="s">
        <v>40</v>
      </c>
    </row>
    <row r="590" spans="1:31" x14ac:dyDescent="0.3">
      <c r="A590" t="s">
        <v>2951</v>
      </c>
      <c r="B590" t="s">
        <v>2952</v>
      </c>
      <c r="C590" s="1" t="str">
        <f t="shared" si="93"/>
        <v>21:0541</v>
      </c>
      <c r="D590" s="1" t="str">
        <f t="shared" si="90"/>
        <v>21:0086</v>
      </c>
      <c r="E590" t="s">
        <v>2953</v>
      </c>
      <c r="F590" t="s">
        <v>2954</v>
      </c>
      <c r="H590">
        <v>55.443481800000001</v>
      </c>
      <c r="I590">
        <v>-101.09627020000001</v>
      </c>
      <c r="J590" s="1" t="str">
        <f t="shared" si="91"/>
        <v>NGR lake sediment grab sample</v>
      </c>
      <c r="K590" s="1" t="str">
        <f t="shared" si="92"/>
        <v>&lt;177 micron (NGR)</v>
      </c>
      <c r="L590">
        <v>30</v>
      </c>
      <c r="M590" t="s">
        <v>212</v>
      </c>
      <c r="N590">
        <v>589</v>
      </c>
      <c r="O590" t="s">
        <v>336</v>
      </c>
      <c r="P590" t="s">
        <v>82</v>
      </c>
      <c r="Q590" t="s">
        <v>152</v>
      </c>
      <c r="R590" t="s">
        <v>259</v>
      </c>
      <c r="S590" t="s">
        <v>179</v>
      </c>
      <c r="T590" t="s">
        <v>40</v>
      </c>
      <c r="U590" t="s">
        <v>944</v>
      </c>
      <c r="V590" t="s">
        <v>1081</v>
      </c>
      <c r="W590" t="s">
        <v>110</v>
      </c>
      <c r="X590" t="s">
        <v>309</v>
      </c>
      <c r="Y590" t="s">
        <v>64</v>
      </c>
      <c r="Z590" t="s">
        <v>326</v>
      </c>
      <c r="AA590" t="s">
        <v>46</v>
      </c>
      <c r="AB590" t="s">
        <v>1484</v>
      </c>
      <c r="AC590" t="s">
        <v>95</v>
      </c>
      <c r="AD590" t="s">
        <v>339</v>
      </c>
      <c r="AE590" t="s">
        <v>40</v>
      </c>
    </row>
    <row r="591" spans="1:31" x14ac:dyDescent="0.3">
      <c r="A591" t="s">
        <v>2955</v>
      </c>
      <c r="B591" t="s">
        <v>2956</v>
      </c>
      <c r="C591" s="1" t="str">
        <f t="shared" si="93"/>
        <v>21:0541</v>
      </c>
      <c r="D591" s="1" t="str">
        <f t="shared" si="90"/>
        <v>21:0086</v>
      </c>
      <c r="E591" t="s">
        <v>2957</v>
      </c>
      <c r="F591" t="s">
        <v>2958</v>
      </c>
      <c r="H591">
        <v>55.482687800000001</v>
      </c>
      <c r="I591">
        <v>-101.083645</v>
      </c>
      <c r="J591" s="1" t="str">
        <f t="shared" si="91"/>
        <v>NGR lake sediment grab sample</v>
      </c>
      <c r="K591" s="1" t="str">
        <f t="shared" si="92"/>
        <v>&lt;177 micron (NGR)</v>
      </c>
      <c r="L591">
        <v>30</v>
      </c>
      <c r="M591" t="s">
        <v>223</v>
      </c>
      <c r="N591">
        <v>590</v>
      </c>
      <c r="O591" t="s">
        <v>65</v>
      </c>
      <c r="P591" t="s">
        <v>60</v>
      </c>
      <c r="Q591" t="s">
        <v>45</v>
      </c>
      <c r="R591" t="s">
        <v>334</v>
      </c>
      <c r="S591" t="s">
        <v>123</v>
      </c>
      <c r="T591" t="s">
        <v>40</v>
      </c>
      <c r="U591" t="s">
        <v>131</v>
      </c>
      <c r="V591" t="s">
        <v>273</v>
      </c>
      <c r="W591" t="s">
        <v>132</v>
      </c>
      <c r="X591" t="s">
        <v>218</v>
      </c>
      <c r="Y591" t="s">
        <v>45</v>
      </c>
      <c r="Z591" t="s">
        <v>326</v>
      </c>
      <c r="AA591" t="s">
        <v>508</v>
      </c>
      <c r="AB591" t="s">
        <v>2555</v>
      </c>
      <c r="AC591" t="s">
        <v>303</v>
      </c>
      <c r="AD591" t="s">
        <v>272</v>
      </c>
      <c r="AE591" t="s">
        <v>40</v>
      </c>
    </row>
    <row r="592" spans="1:31" x14ac:dyDescent="0.3">
      <c r="A592" t="s">
        <v>2959</v>
      </c>
      <c r="B592" t="s">
        <v>2960</v>
      </c>
      <c r="C592" s="1" t="str">
        <f t="shared" si="93"/>
        <v>21:0541</v>
      </c>
      <c r="D592" s="1" t="str">
        <f>HYPERLINK("http://geochem.nrcan.gc.ca/cdogs/content/svy/svy_e.htm", "")</f>
        <v/>
      </c>
      <c r="G592" s="1" t="str">
        <f>HYPERLINK("http://geochem.nrcan.gc.ca/cdogs/content/cr_/cr_00056_e.htm", "56")</f>
        <v>56</v>
      </c>
      <c r="J592" t="s">
        <v>277</v>
      </c>
      <c r="K592" t="s">
        <v>278</v>
      </c>
      <c r="L592">
        <v>30</v>
      </c>
      <c r="M592" t="s">
        <v>279</v>
      </c>
      <c r="N592">
        <v>591</v>
      </c>
      <c r="O592" t="s">
        <v>521</v>
      </c>
      <c r="P592" t="s">
        <v>244</v>
      </c>
      <c r="Q592" t="s">
        <v>205</v>
      </c>
      <c r="R592" t="s">
        <v>46</v>
      </c>
      <c r="S592" t="s">
        <v>60</v>
      </c>
      <c r="T592" t="s">
        <v>132</v>
      </c>
      <c r="U592" t="s">
        <v>450</v>
      </c>
      <c r="V592" t="s">
        <v>84</v>
      </c>
      <c r="W592" t="s">
        <v>110</v>
      </c>
      <c r="X592" t="s">
        <v>1621</v>
      </c>
      <c r="Y592" t="s">
        <v>189</v>
      </c>
      <c r="Z592" t="s">
        <v>193</v>
      </c>
      <c r="AA592" t="s">
        <v>521</v>
      </c>
      <c r="AB592" t="s">
        <v>394</v>
      </c>
      <c r="AC592" t="s">
        <v>617</v>
      </c>
      <c r="AD592" t="s">
        <v>452</v>
      </c>
      <c r="AE592" t="s">
        <v>110</v>
      </c>
    </row>
    <row r="593" spans="1:31" x14ac:dyDescent="0.3">
      <c r="A593" t="s">
        <v>2961</v>
      </c>
      <c r="B593" t="s">
        <v>2962</v>
      </c>
      <c r="C593" s="1" t="str">
        <f t="shared" si="93"/>
        <v>21:0541</v>
      </c>
      <c r="D593" s="1" t="str">
        <f t="shared" ref="D593:D610" si="94">HYPERLINK("http://geochem.nrcan.gc.ca/cdogs/content/svy/svy210086_e.htm", "21:0086")</f>
        <v>21:0086</v>
      </c>
      <c r="E593" t="s">
        <v>2963</v>
      </c>
      <c r="F593" t="s">
        <v>2964</v>
      </c>
      <c r="H593">
        <v>55.5228945</v>
      </c>
      <c r="I593">
        <v>-101.08293020000001</v>
      </c>
      <c r="J593" s="1" t="str">
        <f t="shared" ref="J593:J610" si="95">HYPERLINK("http://geochem.nrcan.gc.ca/cdogs/content/kwd/kwd020027_e.htm", "NGR lake sediment grab sample")</f>
        <v>NGR lake sediment grab sample</v>
      </c>
      <c r="K593" s="1" t="str">
        <f t="shared" ref="K593:K610" si="96">HYPERLINK("http://geochem.nrcan.gc.ca/cdogs/content/kwd/kwd080006_e.htm", "&lt;177 micron (NGR)")</f>
        <v>&lt;177 micron (NGR)</v>
      </c>
      <c r="L593">
        <v>30</v>
      </c>
      <c r="M593" t="s">
        <v>234</v>
      </c>
      <c r="N593">
        <v>592</v>
      </c>
      <c r="O593" t="s">
        <v>47</v>
      </c>
      <c r="P593" t="s">
        <v>271</v>
      </c>
      <c r="Q593" t="s">
        <v>152</v>
      </c>
      <c r="R593" t="s">
        <v>60</v>
      </c>
      <c r="S593" t="s">
        <v>123</v>
      </c>
      <c r="T593" t="s">
        <v>40</v>
      </c>
      <c r="U593" t="s">
        <v>207</v>
      </c>
      <c r="V593" t="s">
        <v>501</v>
      </c>
      <c r="W593" t="s">
        <v>132</v>
      </c>
      <c r="X593" t="s">
        <v>309</v>
      </c>
      <c r="Y593" t="s">
        <v>1040</v>
      </c>
      <c r="Z593" t="s">
        <v>1040</v>
      </c>
      <c r="AA593" t="s">
        <v>1040</v>
      </c>
      <c r="AB593" t="s">
        <v>1040</v>
      </c>
      <c r="AC593" t="s">
        <v>1040</v>
      </c>
      <c r="AD593" t="s">
        <v>237</v>
      </c>
      <c r="AE593" t="s">
        <v>1040</v>
      </c>
    </row>
    <row r="594" spans="1:31" x14ac:dyDescent="0.3">
      <c r="A594" t="s">
        <v>2965</v>
      </c>
      <c r="B594" t="s">
        <v>2966</v>
      </c>
      <c r="C594" s="1" t="str">
        <f t="shared" si="93"/>
        <v>21:0541</v>
      </c>
      <c r="D594" s="1" t="str">
        <f t="shared" si="94"/>
        <v>21:0086</v>
      </c>
      <c r="E594" t="s">
        <v>2967</v>
      </c>
      <c r="F594" t="s">
        <v>2968</v>
      </c>
      <c r="H594">
        <v>55.538628600000003</v>
      </c>
      <c r="I594">
        <v>-101.10368269999999</v>
      </c>
      <c r="J594" s="1" t="str">
        <f t="shared" si="95"/>
        <v>NGR lake sediment grab sample</v>
      </c>
      <c r="K594" s="1" t="str">
        <f t="shared" si="96"/>
        <v>&lt;177 micron (NGR)</v>
      </c>
      <c r="L594">
        <v>30</v>
      </c>
      <c r="M594" t="s">
        <v>243</v>
      </c>
      <c r="N594">
        <v>593</v>
      </c>
      <c r="O594" t="s">
        <v>207</v>
      </c>
      <c r="P594" t="s">
        <v>289</v>
      </c>
      <c r="Q594" t="s">
        <v>121</v>
      </c>
      <c r="R594" t="s">
        <v>626</v>
      </c>
      <c r="S594" t="s">
        <v>166</v>
      </c>
      <c r="T594" t="s">
        <v>40</v>
      </c>
      <c r="U594" t="s">
        <v>260</v>
      </c>
      <c r="V594" t="s">
        <v>192</v>
      </c>
      <c r="W594" t="s">
        <v>40</v>
      </c>
      <c r="X594" t="s">
        <v>218</v>
      </c>
      <c r="Y594" t="s">
        <v>45</v>
      </c>
      <c r="Z594" t="s">
        <v>82</v>
      </c>
      <c r="AA594" t="s">
        <v>155</v>
      </c>
      <c r="AB594" t="s">
        <v>2969</v>
      </c>
      <c r="AC594" t="s">
        <v>373</v>
      </c>
      <c r="AD594" t="s">
        <v>272</v>
      </c>
      <c r="AE594" t="s">
        <v>40</v>
      </c>
    </row>
    <row r="595" spans="1:31" x14ac:dyDescent="0.3">
      <c r="A595" t="s">
        <v>2970</v>
      </c>
      <c r="B595" t="s">
        <v>2971</v>
      </c>
      <c r="C595" s="1" t="str">
        <f t="shared" si="93"/>
        <v>21:0541</v>
      </c>
      <c r="D595" s="1" t="str">
        <f t="shared" si="94"/>
        <v>21:0086</v>
      </c>
      <c r="E595" t="s">
        <v>2972</v>
      </c>
      <c r="F595" t="s">
        <v>2973</v>
      </c>
      <c r="H595">
        <v>55.523225600000004</v>
      </c>
      <c r="I595">
        <v>-101.1269592</v>
      </c>
      <c r="J595" s="1" t="str">
        <f t="shared" si="95"/>
        <v>NGR lake sediment grab sample</v>
      </c>
      <c r="K595" s="1" t="str">
        <f t="shared" si="96"/>
        <v>&lt;177 micron (NGR)</v>
      </c>
      <c r="L595">
        <v>30</v>
      </c>
      <c r="M595" t="s">
        <v>251</v>
      </c>
      <c r="N595">
        <v>594</v>
      </c>
      <c r="O595" t="s">
        <v>178</v>
      </c>
      <c r="P595" t="s">
        <v>259</v>
      </c>
      <c r="Q595" t="s">
        <v>123</v>
      </c>
      <c r="R595" t="s">
        <v>165</v>
      </c>
      <c r="S595" t="s">
        <v>92</v>
      </c>
      <c r="T595" t="s">
        <v>40</v>
      </c>
      <c r="U595" t="s">
        <v>787</v>
      </c>
      <c r="V595" t="s">
        <v>168</v>
      </c>
      <c r="W595" t="s">
        <v>40</v>
      </c>
      <c r="X595" t="s">
        <v>1132</v>
      </c>
      <c r="Y595" t="s">
        <v>45</v>
      </c>
      <c r="Z595" t="s">
        <v>46</v>
      </c>
      <c r="AA595" t="s">
        <v>46</v>
      </c>
      <c r="AB595" t="s">
        <v>1061</v>
      </c>
      <c r="AC595" t="s">
        <v>597</v>
      </c>
      <c r="AD595" t="s">
        <v>146</v>
      </c>
      <c r="AE595" t="s">
        <v>40</v>
      </c>
    </row>
    <row r="596" spans="1:31" x14ac:dyDescent="0.3">
      <c r="A596" t="s">
        <v>2974</v>
      </c>
      <c r="B596" t="s">
        <v>2975</v>
      </c>
      <c r="C596" s="1" t="str">
        <f t="shared" si="93"/>
        <v>21:0541</v>
      </c>
      <c r="D596" s="1" t="str">
        <f t="shared" si="94"/>
        <v>21:0086</v>
      </c>
      <c r="E596" t="s">
        <v>2976</v>
      </c>
      <c r="F596" t="s">
        <v>2977</v>
      </c>
      <c r="H596">
        <v>55.535647400000002</v>
      </c>
      <c r="I596">
        <v>-101.15268399999999</v>
      </c>
      <c r="J596" s="1" t="str">
        <f t="shared" si="95"/>
        <v>NGR lake sediment grab sample</v>
      </c>
      <c r="K596" s="1" t="str">
        <f t="shared" si="96"/>
        <v>&lt;177 micron (NGR)</v>
      </c>
      <c r="L596">
        <v>30</v>
      </c>
      <c r="M596" t="s">
        <v>258</v>
      </c>
      <c r="N596">
        <v>595</v>
      </c>
      <c r="O596" t="s">
        <v>178</v>
      </c>
      <c r="P596" t="s">
        <v>205</v>
      </c>
      <c r="Q596" t="s">
        <v>123</v>
      </c>
      <c r="R596" t="s">
        <v>224</v>
      </c>
      <c r="S596" t="s">
        <v>166</v>
      </c>
      <c r="T596" t="s">
        <v>40</v>
      </c>
      <c r="U596" t="s">
        <v>203</v>
      </c>
      <c r="V596" t="s">
        <v>591</v>
      </c>
      <c r="W596" t="s">
        <v>110</v>
      </c>
      <c r="X596" t="s">
        <v>1132</v>
      </c>
      <c r="Y596" t="s">
        <v>45</v>
      </c>
      <c r="Z596" t="s">
        <v>626</v>
      </c>
      <c r="AA596" t="s">
        <v>508</v>
      </c>
      <c r="AB596" t="s">
        <v>993</v>
      </c>
      <c r="AC596" t="s">
        <v>653</v>
      </c>
      <c r="AD596" t="s">
        <v>203</v>
      </c>
      <c r="AE596" t="s">
        <v>40</v>
      </c>
    </row>
    <row r="597" spans="1:31" x14ac:dyDescent="0.3">
      <c r="A597" t="s">
        <v>2978</v>
      </c>
      <c r="B597" t="s">
        <v>2979</v>
      </c>
      <c r="C597" s="1" t="str">
        <f t="shared" si="93"/>
        <v>21:0541</v>
      </c>
      <c r="D597" s="1" t="str">
        <f t="shared" si="94"/>
        <v>21:0086</v>
      </c>
      <c r="E597" t="s">
        <v>2980</v>
      </c>
      <c r="F597" t="s">
        <v>2981</v>
      </c>
      <c r="H597">
        <v>55.560420899999997</v>
      </c>
      <c r="I597">
        <v>-101.1981373</v>
      </c>
      <c r="J597" s="1" t="str">
        <f t="shared" si="95"/>
        <v>NGR lake sediment grab sample</v>
      </c>
      <c r="K597" s="1" t="str">
        <f t="shared" si="96"/>
        <v>&lt;177 micron (NGR)</v>
      </c>
      <c r="L597">
        <v>30</v>
      </c>
      <c r="M597" t="s">
        <v>269</v>
      </c>
      <c r="N597">
        <v>596</v>
      </c>
      <c r="O597" t="s">
        <v>207</v>
      </c>
      <c r="P597" t="s">
        <v>753</v>
      </c>
      <c r="Q597" t="s">
        <v>64</v>
      </c>
      <c r="R597" t="s">
        <v>82</v>
      </c>
      <c r="S597" t="s">
        <v>92</v>
      </c>
      <c r="T597" t="s">
        <v>40</v>
      </c>
      <c r="U597" t="s">
        <v>163</v>
      </c>
      <c r="V597" t="s">
        <v>192</v>
      </c>
      <c r="W597" t="s">
        <v>110</v>
      </c>
      <c r="X597" t="s">
        <v>309</v>
      </c>
      <c r="Y597" t="s">
        <v>121</v>
      </c>
      <c r="Z597" t="s">
        <v>144</v>
      </c>
      <c r="AA597" t="s">
        <v>75</v>
      </c>
      <c r="AB597" t="s">
        <v>2982</v>
      </c>
      <c r="AC597" t="s">
        <v>1072</v>
      </c>
      <c r="AD597" t="s">
        <v>272</v>
      </c>
      <c r="AE597" t="s">
        <v>40</v>
      </c>
    </row>
    <row r="598" spans="1:31" x14ac:dyDescent="0.3">
      <c r="A598" t="s">
        <v>2983</v>
      </c>
      <c r="B598" t="s">
        <v>2984</v>
      </c>
      <c r="C598" s="1" t="str">
        <f t="shared" si="93"/>
        <v>21:0541</v>
      </c>
      <c r="D598" s="1" t="str">
        <f t="shared" si="94"/>
        <v>21:0086</v>
      </c>
      <c r="E598" t="s">
        <v>2985</v>
      </c>
      <c r="F598" t="s">
        <v>2986</v>
      </c>
      <c r="H598">
        <v>55.606411799999997</v>
      </c>
      <c r="I598">
        <v>-101.21967770000001</v>
      </c>
      <c r="J598" s="1" t="str">
        <f t="shared" si="95"/>
        <v>NGR lake sediment grab sample</v>
      </c>
      <c r="K598" s="1" t="str">
        <f t="shared" si="96"/>
        <v>&lt;177 micron (NGR)</v>
      </c>
      <c r="L598">
        <v>31</v>
      </c>
      <c r="M598" t="s">
        <v>35</v>
      </c>
      <c r="N598">
        <v>597</v>
      </c>
      <c r="O598" t="s">
        <v>521</v>
      </c>
      <c r="P598" t="s">
        <v>39</v>
      </c>
      <c r="Q598" t="s">
        <v>141</v>
      </c>
      <c r="R598" t="s">
        <v>59</v>
      </c>
      <c r="S598" t="s">
        <v>304</v>
      </c>
      <c r="T598" t="s">
        <v>40</v>
      </c>
      <c r="U598" t="s">
        <v>290</v>
      </c>
      <c r="V598" t="s">
        <v>49</v>
      </c>
      <c r="W598" t="s">
        <v>40</v>
      </c>
      <c r="X598" t="s">
        <v>1132</v>
      </c>
      <c r="Y598" t="s">
        <v>64</v>
      </c>
      <c r="Z598" t="s">
        <v>193</v>
      </c>
      <c r="AA598" t="s">
        <v>508</v>
      </c>
      <c r="AB598" t="s">
        <v>2827</v>
      </c>
      <c r="AC598" t="s">
        <v>522</v>
      </c>
      <c r="AD598" t="s">
        <v>1703</v>
      </c>
      <c r="AE598" t="s">
        <v>40</v>
      </c>
    </row>
    <row r="599" spans="1:31" x14ac:dyDescent="0.3">
      <c r="A599" t="s">
        <v>2987</v>
      </c>
      <c r="B599" t="s">
        <v>2988</v>
      </c>
      <c r="C599" s="1" t="str">
        <f t="shared" si="93"/>
        <v>21:0541</v>
      </c>
      <c r="D599" s="1" t="str">
        <f t="shared" si="94"/>
        <v>21:0086</v>
      </c>
      <c r="E599" t="s">
        <v>2989</v>
      </c>
      <c r="F599" t="s">
        <v>2990</v>
      </c>
      <c r="H599">
        <v>55.5818966</v>
      </c>
      <c r="I599">
        <v>-101.22637210000001</v>
      </c>
      <c r="J599" s="1" t="str">
        <f t="shared" si="95"/>
        <v>NGR lake sediment grab sample</v>
      </c>
      <c r="K599" s="1" t="str">
        <f t="shared" si="96"/>
        <v>&lt;177 micron (NGR)</v>
      </c>
      <c r="L599">
        <v>31</v>
      </c>
      <c r="M599" t="s">
        <v>55</v>
      </c>
      <c r="N599">
        <v>598</v>
      </c>
      <c r="O599" t="s">
        <v>339</v>
      </c>
      <c r="P599" t="s">
        <v>259</v>
      </c>
      <c r="Q599" t="s">
        <v>121</v>
      </c>
      <c r="R599" t="s">
        <v>165</v>
      </c>
      <c r="S599" t="s">
        <v>93</v>
      </c>
      <c r="T599" t="s">
        <v>40</v>
      </c>
      <c r="U599" t="s">
        <v>237</v>
      </c>
      <c r="V599" t="s">
        <v>653</v>
      </c>
      <c r="W599" t="s">
        <v>110</v>
      </c>
      <c r="X599" t="s">
        <v>1132</v>
      </c>
      <c r="Y599" t="s">
        <v>45</v>
      </c>
      <c r="Z599" t="s">
        <v>59</v>
      </c>
      <c r="AA599" t="s">
        <v>193</v>
      </c>
      <c r="AB599" t="s">
        <v>2124</v>
      </c>
      <c r="AC599" t="s">
        <v>157</v>
      </c>
      <c r="AD599" t="s">
        <v>2991</v>
      </c>
      <c r="AE599" t="s">
        <v>40</v>
      </c>
    </row>
    <row r="600" spans="1:31" x14ac:dyDescent="0.3">
      <c r="A600" t="s">
        <v>2992</v>
      </c>
      <c r="B600" t="s">
        <v>2993</v>
      </c>
      <c r="C600" s="1" t="str">
        <f t="shared" si="93"/>
        <v>21:0541</v>
      </c>
      <c r="D600" s="1" t="str">
        <f t="shared" si="94"/>
        <v>21:0086</v>
      </c>
      <c r="E600" t="s">
        <v>2985</v>
      </c>
      <c r="F600" t="s">
        <v>2994</v>
      </c>
      <c r="H600">
        <v>55.606411799999997</v>
      </c>
      <c r="I600">
        <v>-101.21967770000001</v>
      </c>
      <c r="J600" s="1" t="str">
        <f t="shared" si="95"/>
        <v>NGR lake sediment grab sample</v>
      </c>
      <c r="K600" s="1" t="str">
        <f t="shared" si="96"/>
        <v>&lt;177 micron (NGR)</v>
      </c>
      <c r="L600">
        <v>31</v>
      </c>
      <c r="M600" t="s">
        <v>74</v>
      </c>
      <c r="N600">
        <v>599</v>
      </c>
      <c r="O600" t="s">
        <v>178</v>
      </c>
      <c r="P600" t="s">
        <v>626</v>
      </c>
      <c r="Q600" t="s">
        <v>107</v>
      </c>
      <c r="R600" t="s">
        <v>59</v>
      </c>
      <c r="S600" t="s">
        <v>304</v>
      </c>
      <c r="T600" t="s">
        <v>40</v>
      </c>
      <c r="U600" t="s">
        <v>290</v>
      </c>
      <c r="V600" t="s">
        <v>49</v>
      </c>
      <c r="W600" t="s">
        <v>40</v>
      </c>
      <c r="X600" t="s">
        <v>45</v>
      </c>
      <c r="Y600" t="s">
        <v>45</v>
      </c>
      <c r="Z600" t="s">
        <v>193</v>
      </c>
      <c r="AA600" t="s">
        <v>508</v>
      </c>
      <c r="AB600" t="s">
        <v>529</v>
      </c>
      <c r="AC600" t="s">
        <v>68</v>
      </c>
      <c r="AD600" t="s">
        <v>172</v>
      </c>
      <c r="AE600" t="s">
        <v>40</v>
      </c>
    </row>
    <row r="601" spans="1:31" x14ac:dyDescent="0.3">
      <c r="A601" t="s">
        <v>2995</v>
      </c>
      <c r="B601" t="s">
        <v>2996</v>
      </c>
      <c r="C601" s="1" t="str">
        <f t="shared" si="93"/>
        <v>21:0541</v>
      </c>
      <c r="D601" s="1" t="str">
        <f t="shared" si="94"/>
        <v>21:0086</v>
      </c>
      <c r="E601" t="s">
        <v>2985</v>
      </c>
      <c r="F601" t="s">
        <v>2997</v>
      </c>
      <c r="H601">
        <v>55.606411799999997</v>
      </c>
      <c r="I601">
        <v>-101.21967770000001</v>
      </c>
      <c r="J601" s="1" t="str">
        <f t="shared" si="95"/>
        <v>NGR lake sediment grab sample</v>
      </c>
      <c r="K601" s="1" t="str">
        <f t="shared" si="96"/>
        <v>&lt;177 micron (NGR)</v>
      </c>
      <c r="L601">
        <v>31</v>
      </c>
      <c r="M601" t="s">
        <v>90</v>
      </c>
      <c r="N601">
        <v>600</v>
      </c>
      <c r="O601" t="s">
        <v>521</v>
      </c>
      <c r="P601" t="s">
        <v>626</v>
      </c>
      <c r="Q601" t="s">
        <v>107</v>
      </c>
      <c r="R601" t="s">
        <v>245</v>
      </c>
      <c r="S601" t="s">
        <v>180</v>
      </c>
      <c r="T601" t="s">
        <v>40</v>
      </c>
      <c r="U601" t="s">
        <v>1388</v>
      </c>
      <c r="V601" t="s">
        <v>49</v>
      </c>
      <c r="W601" t="s">
        <v>132</v>
      </c>
      <c r="X601" t="s">
        <v>45</v>
      </c>
      <c r="Y601" t="s">
        <v>45</v>
      </c>
      <c r="Z601" t="s">
        <v>155</v>
      </c>
      <c r="AA601" t="s">
        <v>508</v>
      </c>
      <c r="AB601" t="s">
        <v>2998</v>
      </c>
      <c r="AC601" t="s">
        <v>84</v>
      </c>
      <c r="AD601" t="s">
        <v>979</v>
      </c>
      <c r="AE601" t="s">
        <v>40</v>
      </c>
    </row>
    <row r="602" spans="1:31" x14ac:dyDescent="0.3">
      <c r="A602" t="s">
        <v>2999</v>
      </c>
      <c r="B602" t="s">
        <v>3000</v>
      </c>
      <c r="C602" s="1" t="str">
        <f t="shared" si="93"/>
        <v>21:0541</v>
      </c>
      <c r="D602" s="1" t="str">
        <f t="shared" si="94"/>
        <v>21:0086</v>
      </c>
      <c r="E602" t="s">
        <v>3001</v>
      </c>
      <c r="F602" t="s">
        <v>3002</v>
      </c>
      <c r="H602">
        <v>55.625923499999999</v>
      </c>
      <c r="I602">
        <v>-101.2267042</v>
      </c>
      <c r="J602" s="1" t="str">
        <f t="shared" si="95"/>
        <v>NGR lake sediment grab sample</v>
      </c>
      <c r="K602" s="1" t="str">
        <f t="shared" si="96"/>
        <v>&lt;177 micron (NGR)</v>
      </c>
      <c r="L602">
        <v>31</v>
      </c>
      <c r="M602" t="s">
        <v>104</v>
      </c>
      <c r="N602">
        <v>601</v>
      </c>
      <c r="O602" t="s">
        <v>207</v>
      </c>
      <c r="P602" t="s">
        <v>39</v>
      </c>
      <c r="Q602" t="s">
        <v>189</v>
      </c>
      <c r="R602" t="s">
        <v>66</v>
      </c>
      <c r="S602" t="s">
        <v>44</v>
      </c>
      <c r="T602" t="s">
        <v>40</v>
      </c>
      <c r="U602" t="s">
        <v>108</v>
      </c>
      <c r="V602" t="s">
        <v>228</v>
      </c>
      <c r="W602" t="s">
        <v>40</v>
      </c>
      <c r="X602" t="s">
        <v>218</v>
      </c>
      <c r="Y602" t="s">
        <v>45</v>
      </c>
      <c r="Z602" t="s">
        <v>46</v>
      </c>
      <c r="AA602" t="s">
        <v>508</v>
      </c>
      <c r="AB602" t="s">
        <v>553</v>
      </c>
      <c r="AC602" t="s">
        <v>754</v>
      </c>
      <c r="AD602" t="s">
        <v>441</v>
      </c>
      <c r="AE602" t="s">
        <v>40</v>
      </c>
    </row>
    <row r="603" spans="1:31" x14ac:dyDescent="0.3">
      <c r="A603" t="s">
        <v>3003</v>
      </c>
      <c r="B603" t="s">
        <v>3004</v>
      </c>
      <c r="C603" s="1" t="str">
        <f t="shared" si="93"/>
        <v>21:0541</v>
      </c>
      <c r="D603" s="1" t="str">
        <f t="shared" si="94"/>
        <v>21:0086</v>
      </c>
      <c r="E603" t="s">
        <v>3005</v>
      </c>
      <c r="F603" t="s">
        <v>3006</v>
      </c>
      <c r="H603">
        <v>55.673708900000001</v>
      </c>
      <c r="I603">
        <v>-101.2802781</v>
      </c>
      <c r="J603" s="1" t="str">
        <f t="shared" si="95"/>
        <v>NGR lake sediment grab sample</v>
      </c>
      <c r="K603" s="1" t="str">
        <f t="shared" si="96"/>
        <v>&lt;177 micron (NGR)</v>
      </c>
      <c r="L603">
        <v>31</v>
      </c>
      <c r="M603" t="s">
        <v>119</v>
      </c>
      <c r="N603">
        <v>602</v>
      </c>
      <c r="O603" t="s">
        <v>207</v>
      </c>
      <c r="P603" t="s">
        <v>82</v>
      </c>
      <c r="Q603" t="s">
        <v>141</v>
      </c>
      <c r="R603" t="s">
        <v>37</v>
      </c>
      <c r="S603" t="s">
        <v>93</v>
      </c>
      <c r="T603" t="s">
        <v>40</v>
      </c>
      <c r="U603" t="s">
        <v>297</v>
      </c>
      <c r="V603" t="s">
        <v>98</v>
      </c>
      <c r="W603" t="s">
        <v>40</v>
      </c>
      <c r="X603" t="s">
        <v>218</v>
      </c>
      <c r="Y603" t="s">
        <v>121</v>
      </c>
      <c r="Z603" t="s">
        <v>81</v>
      </c>
      <c r="AA603" t="s">
        <v>155</v>
      </c>
      <c r="AB603" t="s">
        <v>1731</v>
      </c>
      <c r="AC603" t="s">
        <v>361</v>
      </c>
      <c r="AD603" t="s">
        <v>590</v>
      </c>
      <c r="AE603" t="s">
        <v>40</v>
      </c>
    </row>
    <row r="604" spans="1:31" x14ac:dyDescent="0.3">
      <c r="A604" t="s">
        <v>3007</v>
      </c>
      <c r="B604" t="s">
        <v>3008</v>
      </c>
      <c r="C604" s="1" t="str">
        <f t="shared" si="93"/>
        <v>21:0541</v>
      </c>
      <c r="D604" s="1" t="str">
        <f t="shared" si="94"/>
        <v>21:0086</v>
      </c>
      <c r="E604" t="s">
        <v>3009</v>
      </c>
      <c r="F604" t="s">
        <v>3010</v>
      </c>
      <c r="H604">
        <v>55.701297500000003</v>
      </c>
      <c r="I604">
        <v>-101.262069</v>
      </c>
      <c r="J604" s="1" t="str">
        <f t="shared" si="95"/>
        <v>NGR lake sediment grab sample</v>
      </c>
      <c r="K604" s="1" t="str">
        <f t="shared" si="96"/>
        <v>&lt;177 micron (NGR)</v>
      </c>
      <c r="L604">
        <v>31</v>
      </c>
      <c r="M604" t="s">
        <v>137</v>
      </c>
      <c r="N604">
        <v>603</v>
      </c>
      <c r="O604" t="s">
        <v>75</v>
      </c>
      <c r="P604" t="s">
        <v>225</v>
      </c>
      <c r="Q604" t="s">
        <v>141</v>
      </c>
      <c r="R604" t="s">
        <v>188</v>
      </c>
      <c r="S604" t="s">
        <v>93</v>
      </c>
      <c r="T604" t="s">
        <v>40</v>
      </c>
      <c r="U604" t="s">
        <v>3011</v>
      </c>
      <c r="V604" t="s">
        <v>253</v>
      </c>
      <c r="W604" t="s">
        <v>40</v>
      </c>
      <c r="X604" t="s">
        <v>45</v>
      </c>
      <c r="Y604" t="s">
        <v>64</v>
      </c>
      <c r="Z604" t="s">
        <v>386</v>
      </c>
      <c r="AA604" t="s">
        <v>193</v>
      </c>
      <c r="AB604" t="s">
        <v>3012</v>
      </c>
      <c r="AC604" t="s">
        <v>361</v>
      </c>
      <c r="AD604" t="s">
        <v>1879</v>
      </c>
      <c r="AE604" t="s">
        <v>40</v>
      </c>
    </row>
    <row r="605" spans="1:31" x14ac:dyDescent="0.3">
      <c r="A605" t="s">
        <v>3013</v>
      </c>
      <c r="B605" t="s">
        <v>3014</v>
      </c>
      <c r="C605" s="1" t="str">
        <f t="shared" si="93"/>
        <v>21:0541</v>
      </c>
      <c r="D605" s="1" t="str">
        <f t="shared" si="94"/>
        <v>21:0086</v>
      </c>
      <c r="E605" t="s">
        <v>3015</v>
      </c>
      <c r="F605" t="s">
        <v>3016</v>
      </c>
      <c r="H605">
        <v>55.681209299999999</v>
      </c>
      <c r="I605">
        <v>-101.3706426</v>
      </c>
      <c r="J605" s="1" t="str">
        <f t="shared" si="95"/>
        <v>NGR lake sediment grab sample</v>
      </c>
      <c r="K605" s="1" t="str">
        <f t="shared" si="96"/>
        <v>&lt;177 micron (NGR)</v>
      </c>
      <c r="L605">
        <v>31</v>
      </c>
      <c r="M605" t="s">
        <v>151</v>
      </c>
      <c r="N605">
        <v>604</v>
      </c>
      <c r="O605" t="s">
        <v>75</v>
      </c>
      <c r="P605" t="s">
        <v>165</v>
      </c>
      <c r="Q605" t="s">
        <v>141</v>
      </c>
      <c r="R605" t="s">
        <v>202</v>
      </c>
      <c r="S605" t="s">
        <v>92</v>
      </c>
      <c r="T605" t="s">
        <v>40</v>
      </c>
      <c r="U605" t="s">
        <v>374</v>
      </c>
      <c r="V605" t="s">
        <v>64</v>
      </c>
      <c r="W605" t="s">
        <v>40</v>
      </c>
      <c r="X605" t="s">
        <v>218</v>
      </c>
      <c r="Y605" t="s">
        <v>64</v>
      </c>
      <c r="Z605" t="s">
        <v>155</v>
      </c>
      <c r="AA605" t="s">
        <v>508</v>
      </c>
      <c r="AB605" t="s">
        <v>291</v>
      </c>
      <c r="AC605" t="s">
        <v>154</v>
      </c>
      <c r="AD605" t="s">
        <v>69</v>
      </c>
      <c r="AE605" t="s">
        <v>40</v>
      </c>
    </row>
    <row r="606" spans="1:31" x14ac:dyDescent="0.3">
      <c r="A606" t="s">
        <v>3017</v>
      </c>
      <c r="B606" t="s">
        <v>3018</v>
      </c>
      <c r="C606" s="1" t="str">
        <f t="shared" si="93"/>
        <v>21:0541</v>
      </c>
      <c r="D606" s="1" t="str">
        <f t="shared" si="94"/>
        <v>21:0086</v>
      </c>
      <c r="E606" t="s">
        <v>3019</v>
      </c>
      <c r="F606" t="s">
        <v>3020</v>
      </c>
      <c r="H606">
        <v>55.659202999999998</v>
      </c>
      <c r="I606">
        <v>-101.36707079999999</v>
      </c>
      <c r="J606" s="1" t="str">
        <f t="shared" si="95"/>
        <v>NGR lake sediment grab sample</v>
      </c>
      <c r="K606" s="1" t="str">
        <f t="shared" si="96"/>
        <v>&lt;177 micron (NGR)</v>
      </c>
      <c r="L606">
        <v>31</v>
      </c>
      <c r="M606" t="s">
        <v>162</v>
      </c>
      <c r="N606">
        <v>605</v>
      </c>
      <c r="O606" t="s">
        <v>336</v>
      </c>
      <c r="P606" t="s">
        <v>626</v>
      </c>
      <c r="Q606" t="s">
        <v>141</v>
      </c>
      <c r="R606" t="s">
        <v>144</v>
      </c>
      <c r="S606" t="s">
        <v>38</v>
      </c>
      <c r="T606" t="s">
        <v>40</v>
      </c>
      <c r="U606" t="s">
        <v>527</v>
      </c>
      <c r="V606" t="s">
        <v>253</v>
      </c>
      <c r="W606" t="s">
        <v>40</v>
      </c>
      <c r="X606" t="s">
        <v>1132</v>
      </c>
      <c r="Y606" t="s">
        <v>45</v>
      </c>
      <c r="Z606" t="s">
        <v>81</v>
      </c>
      <c r="AA606" t="s">
        <v>155</v>
      </c>
      <c r="AB606" t="s">
        <v>326</v>
      </c>
      <c r="AC606" t="s">
        <v>113</v>
      </c>
      <c r="AD606" t="s">
        <v>425</v>
      </c>
      <c r="AE606" t="s">
        <v>40</v>
      </c>
    </row>
    <row r="607" spans="1:31" x14ac:dyDescent="0.3">
      <c r="A607" t="s">
        <v>3021</v>
      </c>
      <c r="B607" t="s">
        <v>3022</v>
      </c>
      <c r="C607" s="1" t="str">
        <f t="shared" si="93"/>
        <v>21:0541</v>
      </c>
      <c r="D607" s="1" t="str">
        <f t="shared" si="94"/>
        <v>21:0086</v>
      </c>
      <c r="E607" t="s">
        <v>3023</v>
      </c>
      <c r="F607" t="s">
        <v>3024</v>
      </c>
      <c r="H607">
        <v>55.6423767</v>
      </c>
      <c r="I607">
        <v>-101.3483684</v>
      </c>
      <c r="J607" s="1" t="str">
        <f t="shared" si="95"/>
        <v>NGR lake sediment grab sample</v>
      </c>
      <c r="K607" s="1" t="str">
        <f t="shared" si="96"/>
        <v>&lt;177 micron (NGR)</v>
      </c>
      <c r="L607">
        <v>31</v>
      </c>
      <c r="M607" t="s">
        <v>177</v>
      </c>
      <c r="N607">
        <v>606</v>
      </c>
      <c r="O607" t="s">
        <v>336</v>
      </c>
      <c r="P607" t="s">
        <v>190</v>
      </c>
      <c r="Q607" t="s">
        <v>179</v>
      </c>
      <c r="R607" t="s">
        <v>144</v>
      </c>
      <c r="S607" t="s">
        <v>93</v>
      </c>
      <c r="T607" t="s">
        <v>40</v>
      </c>
      <c r="U607" t="s">
        <v>760</v>
      </c>
      <c r="V607" t="s">
        <v>49</v>
      </c>
      <c r="W607" t="s">
        <v>40</v>
      </c>
      <c r="X607" t="s">
        <v>228</v>
      </c>
      <c r="Y607" t="s">
        <v>45</v>
      </c>
      <c r="Z607" t="s">
        <v>352</v>
      </c>
      <c r="AA607" t="s">
        <v>155</v>
      </c>
      <c r="AB607" t="s">
        <v>1591</v>
      </c>
      <c r="AC607" t="s">
        <v>111</v>
      </c>
      <c r="AD607" t="s">
        <v>1879</v>
      </c>
      <c r="AE607" t="s">
        <v>40</v>
      </c>
    </row>
    <row r="608" spans="1:31" x14ac:dyDescent="0.3">
      <c r="A608" t="s">
        <v>3025</v>
      </c>
      <c r="B608" t="s">
        <v>3026</v>
      </c>
      <c r="C608" s="1" t="str">
        <f t="shared" si="93"/>
        <v>21:0541</v>
      </c>
      <c r="D608" s="1" t="str">
        <f t="shared" si="94"/>
        <v>21:0086</v>
      </c>
      <c r="E608" t="s">
        <v>3027</v>
      </c>
      <c r="F608" t="s">
        <v>3028</v>
      </c>
      <c r="H608">
        <v>55.603938100000001</v>
      </c>
      <c r="I608">
        <v>-101.3821299</v>
      </c>
      <c r="J608" s="1" t="str">
        <f t="shared" si="95"/>
        <v>NGR lake sediment grab sample</v>
      </c>
      <c r="K608" s="1" t="str">
        <f t="shared" si="96"/>
        <v>&lt;177 micron (NGR)</v>
      </c>
      <c r="L608">
        <v>31</v>
      </c>
      <c r="M608" t="s">
        <v>187</v>
      </c>
      <c r="N608">
        <v>607</v>
      </c>
      <c r="O608" t="s">
        <v>207</v>
      </c>
      <c r="P608" t="s">
        <v>753</v>
      </c>
      <c r="Q608" t="s">
        <v>93</v>
      </c>
      <c r="R608" t="s">
        <v>106</v>
      </c>
      <c r="S608" t="s">
        <v>93</v>
      </c>
      <c r="T608" t="s">
        <v>40</v>
      </c>
      <c r="U608" t="s">
        <v>61</v>
      </c>
      <c r="V608" t="s">
        <v>113</v>
      </c>
      <c r="W608" t="s">
        <v>40</v>
      </c>
      <c r="X608" t="s">
        <v>121</v>
      </c>
      <c r="Y608" t="s">
        <v>45</v>
      </c>
      <c r="Z608" t="s">
        <v>352</v>
      </c>
      <c r="AA608" t="s">
        <v>155</v>
      </c>
      <c r="AB608" t="s">
        <v>1446</v>
      </c>
      <c r="AC608" t="s">
        <v>2383</v>
      </c>
      <c r="AD608" t="s">
        <v>425</v>
      </c>
      <c r="AE608" t="s">
        <v>40</v>
      </c>
    </row>
    <row r="609" spans="1:31" x14ac:dyDescent="0.3">
      <c r="A609" t="s">
        <v>3029</v>
      </c>
      <c r="B609" t="s">
        <v>3030</v>
      </c>
      <c r="C609" s="1" t="str">
        <f t="shared" si="93"/>
        <v>21:0541</v>
      </c>
      <c r="D609" s="1" t="str">
        <f t="shared" si="94"/>
        <v>21:0086</v>
      </c>
      <c r="E609" t="s">
        <v>3031</v>
      </c>
      <c r="F609" t="s">
        <v>3032</v>
      </c>
      <c r="H609">
        <v>55.588541399999997</v>
      </c>
      <c r="I609">
        <v>-101.3490437</v>
      </c>
      <c r="J609" s="1" t="str">
        <f t="shared" si="95"/>
        <v>NGR lake sediment grab sample</v>
      </c>
      <c r="K609" s="1" t="str">
        <f t="shared" si="96"/>
        <v>&lt;177 micron (NGR)</v>
      </c>
      <c r="L609">
        <v>31</v>
      </c>
      <c r="M609" t="s">
        <v>200</v>
      </c>
      <c r="N609">
        <v>608</v>
      </c>
      <c r="O609" t="s">
        <v>207</v>
      </c>
      <c r="P609" t="s">
        <v>127</v>
      </c>
      <c r="Q609" t="s">
        <v>141</v>
      </c>
      <c r="R609" t="s">
        <v>77</v>
      </c>
      <c r="S609" t="s">
        <v>44</v>
      </c>
      <c r="T609" t="s">
        <v>40</v>
      </c>
      <c r="U609" t="s">
        <v>407</v>
      </c>
      <c r="V609" t="s">
        <v>95</v>
      </c>
      <c r="W609" t="s">
        <v>132</v>
      </c>
      <c r="X609" t="s">
        <v>1132</v>
      </c>
      <c r="Y609" t="s">
        <v>45</v>
      </c>
      <c r="Z609" t="s">
        <v>144</v>
      </c>
      <c r="AA609" t="s">
        <v>193</v>
      </c>
      <c r="AB609" t="s">
        <v>2905</v>
      </c>
      <c r="AC609" t="s">
        <v>373</v>
      </c>
      <c r="AD609" t="s">
        <v>1703</v>
      </c>
      <c r="AE609" t="s">
        <v>40</v>
      </c>
    </row>
    <row r="610" spans="1:31" x14ac:dyDescent="0.3">
      <c r="A610" t="s">
        <v>3033</v>
      </c>
      <c r="B610" t="s">
        <v>3034</v>
      </c>
      <c r="C610" s="1" t="str">
        <f t="shared" si="93"/>
        <v>21:0541</v>
      </c>
      <c r="D610" s="1" t="str">
        <f t="shared" si="94"/>
        <v>21:0086</v>
      </c>
      <c r="E610" t="s">
        <v>3035</v>
      </c>
      <c r="F610" t="s">
        <v>3036</v>
      </c>
      <c r="H610">
        <v>55.574930799999997</v>
      </c>
      <c r="I610">
        <v>-101.2694948</v>
      </c>
      <c r="J610" s="1" t="str">
        <f t="shared" si="95"/>
        <v>NGR lake sediment grab sample</v>
      </c>
      <c r="K610" s="1" t="str">
        <f t="shared" si="96"/>
        <v>&lt;177 micron (NGR)</v>
      </c>
      <c r="L610">
        <v>31</v>
      </c>
      <c r="M610" t="s">
        <v>212</v>
      </c>
      <c r="N610">
        <v>609</v>
      </c>
      <c r="O610" t="s">
        <v>178</v>
      </c>
      <c r="P610" t="s">
        <v>188</v>
      </c>
      <c r="Q610" t="s">
        <v>141</v>
      </c>
      <c r="R610" t="s">
        <v>202</v>
      </c>
      <c r="S610" t="s">
        <v>304</v>
      </c>
      <c r="T610" t="s">
        <v>40</v>
      </c>
      <c r="U610" t="s">
        <v>527</v>
      </c>
      <c r="V610" t="s">
        <v>49</v>
      </c>
      <c r="W610" t="s">
        <v>40</v>
      </c>
      <c r="X610" t="s">
        <v>218</v>
      </c>
      <c r="Y610" t="s">
        <v>64</v>
      </c>
      <c r="Z610" t="s">
        <v>81</v>
      </c>
      <c r="AA610" t="s">
        <v>46</v>
      </c>
      <c r="AB610" t="s">
        <v>2998</v>
      </c>
      <c r="AC610" t="s">
        <v>1072</v>
      </c>
      <c r="AD610" t="s">
        <v>441</v>
      </c>
      <c r="AE610" t="s">
        <v>40</v>
      </c>
    </row>
    <row r="611" spans="1:31" x14ac:dyDescent="0.3">
      <c r="A611" t="s">
        <v>3037</v>
      </c>
      <c r="B611" t="s">
        <v>3038</v>
      </c>
      <c r="C611" s="1" t="str">
        <f t="shared" si="93"/>
        <v>21:0541</v>
      </c>
      <c r="D611" s="1" t="str">
        <f>HYPERLINK("http://geochem.nrcan.gc.ca/cdogs/content/svy/svy_e.htm", "")</f>
        <v/>
      </c>
      <c r="G611" s="1" t="str">
        <f>HYPERLINK("http://geochem.nrcan.gc.ca/cdogs/content/cr_/cr_00055_e.htm", "55")</f>
        <v>55</v>
      </c>
      <c r="J611" t="s">
        <v>277</v>
      </c>
      <c r="K611" t="s">
        <v>278</v>
      </c>
      <c r="L611">
        <v>31</v>
      </c>
      <c r="M611" t="s">
        <v>279</v>
      </c>
      <c r="N611">
        <v>610</v>
      </c>
      <c r="O611" t="s">
        <v>296</v>
      </c>
      <c r="P611" t="s">
        <v>180</v>
      </c>
      <c r="Q611" t="s">
        <v>121</v>
      </c>
      <c r="R611" t="s">
        <v>271</v>
      </c>
      <c r="S611" t="s">
        <v>123</v>
      </c>
      <c r="T611" t="s">
        <v>40</v>
      </c>
      <c r="U611" t="s">
        <v>203</v>
      </c>
      <c r="V611" t="s">
        <v>192</v>
      </c>
      <c r="W611" t="s">
        <v>110</v>
      </c>
      <c r="X611" t="s">
        <v>45</v>
      </c>
      <c r="Y611" t="s">
        <v>189</v>
      </c>
      <c r="Z611" t="s">
        <v>326</v>
      </c>
      <c r="AA611" t="s">
        <v>120</v>
      </c>
      <c r="AB611" t="s">
        <v>165</v>
      </c>
      <c r="AC611" t="s">
        <v>58</v>
      </c>
      <c r="AD611" t="s">
        <v>354</v>
      </c>
      <c r="AE611" t="s">
        <v>40</v>
      </c>
    </row>
    <row r="612" spans="1:31" x14ac:dyDescent="0.3">
      <c r="A612" t="s">
        <v>3039</v>
      </c>
      <c r="B612" t="s">
        <v>3040</v>
      </c>
      <c r="C612" s="1" t="str">
        <f t="shared" si="93"/>
        <v>21:0541</v>
      </c>
      <c r="D612" s="1" t="str">
        <f t="shared" ref="D612:D631" si="97">HYPERLINK("http://geochem.nrcan.gc.ca/cdogs/content/svy/svy210086_e.htm", "21:0086")</f>
        <v>21:0086</v>
      </c>
      <c r="E612" t="s">
        <v>3041</v>
      </c>
      <c r="F612" t="s">
        <v>3042</v>
      </c>
      <c r="H612">
        <v>55.550491700000002</v>
      </c>
      <c r="I612">
        <v>-101.2406604</v>
      </c>
      <c r="J612" s="1" t="str">
        <f t="shared" ref="J612:J631" si="98">HYPERLINK("http://geochem.nrcan.gc.ca/cdogs/content/kwd/kwd020027_e.htm", "NGR lake sediment grab sample")</f>
        <v>NGR lake sediment grab sample</v>
      </c>
      <c r="K612" s="1" t="str">
        <f t="shared" ref="K612:K631" si="99">HYPERLINK("http://geochem.nrcan.gc.ca/cdogs/content/kwd/kwd080006_e.htm", "&lt;177 micron (NGR)")</f>
        <v>&lt;177 micron (NGR)</v>
      </c>
      <c r="L612">
        <v>31</v>
      </c>
      <c r="M612" t="s">
        <v>223</v>
      </c>
      <c r="N612">
        <v>611</v>
      </c>
      <c r="O612" t="s">
        <v>336</v>
      </c>
      <c r="P612" t="s">
        <v>165</v>
      </c>
      <c r="Q612" t="s">
        <v>141</v>
      </c>
      <c r="R612" t="s">
        <v>140</v>
      </c>
      <c r="S612" t="s">
        <v>93</v>
      </c>
      <c r="T612" t="s">
        <v>40</v>
      </c>
      <c r="U612" t="s">
        <v>1245</v>
      </c>
      <c r="V612" t="s">
        <v>228</v>
      </c>
      <c r="W612" t="s">
        <v>40</v>
      </c>
      <c r="X612" t="s">
        <v>1132</v>
      </c>
      <c r="Y612" t="s">
        <v>45</v>
      </c>
      <c r="Z612" t="s">
        <v>164</v>
      </c>
      <c r="AA612" t="s">
        <v>193</v>
      </c>
      <c r="AB612" t="s">
        <v>467</v>
      </c>
      <c r="AC612" t="s">
        <v>811</v>
      </c>
      <c r="AD612" t="s">
        <v>452</v>
      </c>
      <c r="AE612" t="s">
        <v>40</v>
      </c>
    </row>
    <row r="613" spans="1:31" x14ac:dyDescent="0.3">
      <c r="A613" t="s">
        <v>3043</v>
      </c>
      <c r="B613" t="s">
        <v>3044</v>
      </c>
      <c r="C613" s="1" t="str">
        <f t="shared" si="93"/>
        <v>21:0541</v>
      </c>
      <c r="D613" s="1" t="str">
        <f t="shared" si="97"/>
        <v>21:0086</v>
      </c>
      <c r="E613" t="s">
        <v>3045</v>
      </c>
      <c r="F613" t="s">
        <v>3046</v>
      </c>
      <c r="H613">
        <v>55.524555700000001</v>
      </c>
      <c r="I613">
        <v>-101.2082456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31</v>
      </c>
      <c r="M613" t="s">
        <v>234</v>
      </c>
      <c r="N613">
        <v>612</v>
      </c>
      <c r="O613" t="s">
        <v>75</v>
      </c>
      <c r="P613" t="s">
        <v>753</v>
      </c>
      <c r="Q613" t="s">
        <v>121</v>
      </c>
      <c r="R613" t="s">
        <v>753</v>
      </c>
      <c r="S613" t="s">
        <v>179</v>
      </c>
      <c r="T613" t="s">
        <v>40</v>
      </c>
      <c r="U613" t="s">
        <v>318</v>
      </c>
      <c r="V613" t="s">
        <v>325</v>
      </c>
      <c r="W613" t="s">
        <v>132</v>
      </c>
      <c r="X613" t="s">
        <v>218</v>
      </c>
      <c r="Y613" t="s">
        <v>45</v>
      </c>
      <c r="Z613" t="s">
        <v>82</v>
      </c>
      <c r="AA613" t="s">
        <v>155</v>
      </c>
      <c r="AB613" t="s">
        <v>164</v>
      </c>
      <c r="AC613" t="s">
        <v>168</v>
      </c>
      <c r="AD613" t="s">
        <v>521</v>
      </c>
      <c r="AE613" t="s">
        <v>40</v>
      </c>
    </row>
    <row r="614" spans="1:31" x14ac:dyDescent="0.3">
      <c r="A614" t="s">
        <v>3047</v>
      </c>
      <c r="B614" t="s">
        <v>3048</v>
      </c>
      <c r="C614" s="1" t="str">
        <f t="shared" si="93"/>
        <v>21:0541</v>
      </c>
      <c r="D614" s="1" t="str">
        <f t="shared" si="97"/>
        <v>21:0086</v>
      </c>
      <c r="E614" t="s">
        <v>3049</v>
      </c>
      <c r="F614" t="s">
        <v>3050</v>
      </c>
      <c r="H614">
        <v>55.506520399999999</v>
      </c>
      <c r="I614">
        <v>-101.1960096</v>
      </c>
      <c r="J614" s="1" t="str">
        <f t="shared" si="98"/>
        <v>NGR lake sediment grab sample</v>
      </c>
      <c r="K614" s="1" t="str">
        <f t="shared" si="99"/>
        <v>&lt;177 micron (NGR)</v>
      </c>
      <c r="L614">
        <v>31</v>
      </c>
      <c r="M614" t="s">
        <v>243</v>
      </c>
      <c r="N614">
        <v>613</v>
      </c>
      <c r="O614" t="s">
        <v>336</v>
      </c>
      <c r="P614" t="s">
        <v>122</v>
      </c>
      <c r="Q614" t="s">
        <v>64</v>
      </c>
      <c r="R614" t="s">
        <v>236</v>
      </c>
      <c r="S614" t="s">
        <v>44</v>
      </c>
      <c r="T614" t="s">
        <v>40</v>
      </c>
      <c r="U614" t="s">
        <v>332</v>
      </c>
      <c r="V614" t="s">
        <v>218</v>
      </c>
      <c r="W614" t="s">
        <v>43</v>
      </c>
      <c r="X614" t="s">
        <v>309</v>
      </c>
      <c r="Y614" t="s">
        <v>152</v>
      </c>
      <c r="Z614" t="s">
        <v>326</v>
      </c>
      <c r="AA614" t="s">
        <v>46</v>
      </c>
      <c r="AB614" t="s">
        <v>2010</v>
      </c>
      <c r="AC614" t="s">
        <v>373</v>
      </c>
      <c r="AD614" t="s">
        <v>163</v>
      </c>
      <c r="AE614" t="s">
        <v>40</v>
      </c>
    </row>
    <row r="615" spans="1:31" x14ac:dyDescent="0.3">
      <c r="A615" t="s">
        <v>3051</v>
      </c>
      <c r="B615" t="s">
        <v>3052</v>
      </c>
      <c r="C615" s="1" t="str">
        <f t="shared" si="93"/>
        <v>21:0541</v>
      </c>
      <c r="D615" s="1" t="str">
        <f t="shared" si="97"/>
        <v>21:0086</v>
      </c>
      <c r="E615" t="s">
        <v>3053</v>
      </c>
      <c r="F615" t="s">
        <v>3054</v>
      </c>
      <c r="H615">
        <v>55.503846899999999</v>
      </c>
      <c r="I615">
        <v>-101.2506843</v>
      </c>
      <c r="J615" s="1" t="str">
        <f t="shared" si="98"/>
        <v>NGR lake sediment grab sample</v>
      </c>
      <c r="K615" s="1" t="str">
        <f t="shared" si="99"/>
        <v>&lt;177 micron (NGR)</v>
      </c>
      <c r="L615">
        <v>31</v>
      </c>
      <c r="M615" t="s">
        <v>251</v>
      </c>
      <c r="N615">
        <v>614</v>
      </c>
      <c r="O615" t="s">
        <v>473</v>
      </c>
      <c r="P615" t="s">
        <v>93</v>
      </c>
      <c r="Q615" t="s">
        <v>64</v>
      </c>
      <c r="R615" t="s">
        <v>281</v>
      </c>
      <c r="S615" t="s">
        <v>123</v>
      </c>
      <c r="T615" t="s">
        <v>40</v>
      </c>
      <c r="U615" t="s">
        <v>336</v>
      </c>
      <c r="V615" t="s">
        <v>1186</v>
      </c>
      <c r="W615" t="s">
        <v>132</v>
      </c>
      <c r="X615" t="s">
        <v>309</v>
      </c>
      <c r="Y615" t="s">
        <v>45</v>
      </c>
      <c r="Z615" t="s">
        <v>205</v>
      </c>
      <c r="AA615" t="s">
        <v>155</v>
      </c>
      <c r="AB615" t="s">
        <v>2526</v>
      </c>
      <c r="AC615" t="s">
        <v>192</v>
      </c>
      <c r="AD615" t="s">
        <v>75</v>
      </c>
      <c r="AE615" t="s">
        <v>40</v>
      </c>
    </row>
    <row r="616" spans="1:31" x14ac:dyDescent="0.3">
      <c r="A616" t="s">
        <v>3055</v>
      </c>
      <c r="B616" t="s">
        <v>3056</v>
      </c>
      <c r="C616" s="1" t="str">
        <f t="shared" si="93"/>
        <v>21:0541</v>
      </c>
      <c r="D616" s="1" t="str">
        <f t="shared" si="97"/>
        <v>21:0086</v>
      </c>
      <c r="E616" t="s">
        <v>3057</v>
      </c>
      <c r="F616" t="s">
        <v>3058</v>
      </c>
      <c r="H616">
        <v>55.448564900000001</v>
      </c>
      <c r="I616">
        <v>-101.2351582</v>
      </c>
      <c r="J616" s="1" t="str">
        <f t="shared" si="98"/>
        <v>NGR lake sediment grab sample</v>
      </c>
      <c r="K616" s="1" t="str">
        <f t="shared" si="99"/>
        <v>&lt;177 micron (NGR)</v>
      </c>
      <c r="L616">
        <v>31</v>
      </c>
      <c r="M616" t="s">
        <v>258</v>
      </c>
      <c r="N616">
        <v>615</v>
      </c>
      <c r="O616" t="s">
        <v>139</v>
      </c>
      <c r="P616" t="s">
        <v>60</v>
      </c>
      <c r="Q616" t="s">
        <v>121</v>
      </c>
      <c r="R616" t="s">
        <v>289</v>
      </c>
      <c r="S616" t="s">
        <v>58</v>
      </c>
      <c r="T616" t="s">
        <v>40</v>
      </c>
      <c r="U616" t="s">
        <v>1377</v>
      </c>
      <c r="V616" t="s">
        <v>3059</v>
      </c>
      <c r="W616" t="s">
        <v>110</v>
      </c>
      <c r="X616" t="s">
        <v>1132</v>
      </c>
      <c r="Y616" t="s">
        <v>45</v>
      </c>
      <c r="Z616" t="s">
        <v>326</v>
      </c>
      <c r="AA616" t="s">
        <v>81</v>
      </c>
      <c r="AB616" t="s">
        <v>3060</v>
      </c>
      <c r="AC616" t="s">
        <v>261</v>
      </c>
      <c r="AD616" t="s">
        <v>124</v>
      </c>
      <c r="AE616" t="s">
        <v>40</v>
      </c>
    </row>
    <row r="617" spans="1:31" x14ac:dyDescent="0.3">
      <c r="A617" t="s">
        <v>3061</v>
      </c>
      <c r="B617" t="s">
        <v>3062</v>
      </c>
      <c r="C617" s="1" t="str">
        <f t="shared" si="93"/>
        <v>21:0541</v>
      </c>
      <c r="D617" s="1" t="str">
        <f t="shared" si="97"/>
        <v>21:0086</v>
      </c>
      <c r="E617" t="s">
        <v>3063</v>
      </c>
      <c r="F617" t="s">
        <v>3064</v>
      </c>
      <c r="H617">
        <v>55.414597800000003</v>
      </c>
      <c r="I617">
        <v>-101.21041150000001</v>
      </c>
      <c r="J617" s="1" t="str">
        <f t="shared" si="98"/>
        <v>NGR lake sediment grab sample</v>
      </c>
      <c r="K617" s="1" t="str">
        <f t="shared" si="99"/>
        <v>&lt;177 micron (NGR)</v>
      </c>
      <c r="L617">
        <v>31</v>
      </c>
      <c r="M617" t="s">
        <v>269</v>
      </c>
      <c r="N617">
        <v>616</v>
      </c>
      <c r="O617" t="s">
        <v>416</v>
      </c>
      <c r="P617" t="s">
        <v>326</v>
      </c>
      <c r="Q617" t="s">
        <v>64</v>
      </c>
      <c r="R617" t="s">
        <v>259</v>
      </c>
      <c r="S617" t="s">
        <v>179</v>
      </c>
      <c r="T617" t="s">
        <v>40</v>
      </c>
      <c r="U617" t="s">
        <v>1377</v>
      </c>
      <c r="V617" t="s">
        <v>591</v>
      </c>
      <c r="W617" t="s">
        <v>110</v>
      </c>
      <c r="X617" t="s">
        <v>575</v>
      </c>
      <c r="Y617" t="s">
        <v>45</v>
      </c>
      <c r="Z617" t="s">
        <v>82</v>
      </c>
      <c r="AA617" t="s">
        <v>508</v>
      </c>
      <c r="AB617" t="s">
        <v>848</v>
      </c>
      <c r="AC617" t="s">
        <v>228</v>
      </c>
      <c r="AD617" t="s">
        <v>207</v>
      </c>
      <c r="AE617" t="s">
        <v>40</v>
      </c>
    </row>
    <row r="618" spans="1:31" x14ac:dyDescent="0.3">
      <c r="A618" t="s">
        <v>3065</v>
      </c>
      <c r="B618" t="s">
        <v>3066</v>
      </c>
      <c r="C618" s="1" t="str">
        <f t="shared" si="93"/>
        <v>21:0541</v>
      </c>
      <c r="D618" s="1" t="str">
        <f t="shared" si="97"/>
        <v>21:0086</v>
      </c>
      <c r="E618" t="s">
        <v>3067</v>
      </c>
      <c r="F618" t="s">
        <v>3068</v>
      </c>
      <c r="H618">
        <v>55.367964600000001</v>
      </c>
      <c r="I618">
        <v>-101.2243375</v>
      </c>
      <c r="J618" s="1" t="str">
        <f t="shared" si="98"/>
        <v>NGR lake sediment grab sample</v>
      </c>
      <c r="K618" s="1" t="str">
        <f t="shared" si="99"/>
        <v>&lt;177 micron (NGR)</v>
      </c>
      <c r="L618">
        <v>32</v>
      </c>
      <c r="M618" t="s">
        <v>35</v>
      </c>
      <c r="N618">
        <v>617</v>
      </c>
      <c r="O618" t="s">
        <v>336</v>
      </c>
      <c r="P618" t="s">
        <v>225</v>
      </c>
      <c r="Q618" t="s">
        <v>45</v>
      </c>
      <c r="R618" t="s">
        <v>205</v>
      </c>
      <c r="S618" t="s">
        <v>141</v>
      </c>
      <c r="T618" t="s">
        <v>40</v>
      </c>
      <c r="U618" t="s">
        <v>388</v>
      </c>
      <c r="V618" t="s">
        <v>218</v>
      </c>
      <c r="W618" t="s">
        <v>110</v>
      </c>
      <c r="X618" t="s">
        <v>309</v>
      </c>
      <c r="Y618" t="s">
        <v>45</v>
      </c>
      <c r="Z618" t="s">
        <v>205</v>
      </c>
      <c r="AA618" t="s">
        <v>144</v>
      </c>
      <c r="AB618" t="s">
        <v>607</v>
      </c>
      <c r="AC618" t="s">
        <v>261</v>
      </c>
      <c r="AD618" t="s">
        <v>207</v>
      </c>
      <c r="AE618" t="s">
        <v>40</v>
      </c>
    </row>
    <row r="619" spans="1:31" x14ac:dyDescent="0.3">
      <c r="A619" t="s">
        <v>3069</v>
      </c>
      <c r="B619" t="s">
        <v>3070</v>
      </c>
      <c r="C619" s="1" t="str">
        <f t="shared" si="93"/>
        <v>21:0541</v>
      </c>
      <c r="D619" s="1" t="str">
        <f t="shared" si="97"/>
        <v>21:0086</v>
      </c>
      <c r="E619" t="s">
        <v>3067</v>
      </c>
      <c r="F619" t="s">
        <v>3071</v>
      </c>
      <c r="H619">
        <v>55.367964600000001</v>
      </c>
      <c r="I619">
        <v>-101.2243375</v>
      </c>
      <c r="J619" s="1" t="str">
        <f t="shared" si="98"/>
        <v>NGR lake sediment grab sample</v>
      </c>
      <c r="K619" s="1" t="str">
        <f t="shared" si="99"/>
        <v>&lt;177 micron (NGR)</v>
      </c>
      <c r="L619">
        <v>32</v>
      </c>
      <c r="M619" t="s">
        <v>90</v>
      </c>
      <c r="N619">
        <v>618</v>
      </c>
      <c r="O619" t="s">
        <v>75</v>
      </c>
      <c r="P619" t="s">
        <v>326</v>
      </c>
      <c r="Q619" t="s">
        <v>64</v>
      </c>
      <c r="R619" t="s">
        <v>205</v>
      </c>
      <c r="S619" t="s">
        <v>107</v>
      </c>
      <c r="T619" t="s">
        <v>40</v>
      </c>
      <c r="U619" t="s">
        <v>203</v>
      </c>
      <c r="V619" t="s">
        <v>218</v>
      </c>
      <c r="W619" t="s">
        <v>110</v>
      </c>
      <c r="X619" t="s">
        <v>309</v>
      </c>
      <c r="Y619" t="s">
        <v>45</v>
      </c>
      <c r="Z619" t="s">
        <v>205</v>
      </c>
      <c r="AA619" t="s">
        <v>140</v>
      </c>
      <c r="AB619" t="s">
        <v>2217</v>
      </c>
      <c r="AC619" t="s">
        <v>192</v>
      </c>
      <c r="AD619" t="s">
        <v>336</v>
      </c>
      <c r="AE619" t="s">
        <v>40</v>
      </c>
    </row>
    <row r="620" spans="1:31" x14ac:dyDescent="0.3">
      <c r="A620" t="s">
        <v>3072</v>
      </c>
      <c r="B620" t="s">
        <v>3073</v>
      </c>
      <c r="C620" s="1" t="str">
        <f t="shared" si="93"/>
        <v>21:0541</v>
      </c>
      <c r="D620" s="1" t="str">
        <f t="shared" si="97"/>
        <v>21:0086</v>
      </c>
      <c r="E620" t="s">
        <v>3067</v>
      </c>
      <c r="F620" t="s">
        <v>3074</v>
      </c>
      <c r="H620">
        <v>55.367964600000001</v>
      </c>
      <c r="I620">
        <v>-101.2243375</v>
      </c>
      <c r="J620" s="1" t="str">
        <f t="shared" si="98"/>
        <v>NGR lake sediment grab sample</v>
      </c>
      <c r="K620" s="1" t="str">
        <f t="shared" si="99"/>
        <v>&lt;177 micron (NGR)</v>
      </c>
      <c r="L620">
        <v>32</v>
      </c>
      <c r="M620" t="s">
        <v>74</v>
      </c>
      <c r="N620">
        <v>619</v>
      </c>
      <c r="O620" t="s">
        <v>207</v>
      </c>
      <c r="P620" t="s">
        <v>334</v>
      </c>
      <c r="Q620" t="s">
        <v>64</v>
      </c>
      <c r="R620" t="s">
        <v>205</v>
      </c>
      <c r="S620" t="s">
        <v>107</v>
      </c>
      <c r="T620" t="s">
        <v>40</v>
      </c>
      <c r="U620" t="s">
        <v>131</v>
      </c>
      <c r="V620" t="s">
        <v>218</v>
      </c>
      <c r="W620" t="s">
        <v>132</v>
      </c>
      <c r="X620" t="s">
        <v>309</v>
      </c>
      <c r="Y620" t="s">
        <v>45</v>
      </c>
      <c r="Z620" t="s">
        <v>205</v>
      </c>
      <c r="AA620" t="s">
        <v>140</v>
      </c>
      <c r="AB620" t="s">
        <v>607</v>
      </c>
      <c r="AC620" t="s">
        <v>218</v>
      </c>
      <c r="AD620" t="s">
        <v>124</v>
      </c>
      <c r="AE620" t="s">
        <v>40</v>
      </c>
    </row>
    <row r="621" spans="1:31" x14ac:dyDescent="0.3">
      <c r="A621" t="s">
        <v>3075</v>
      </c>
      <c r="B621" t="s">
        <v>3076</v>
      </c>
      <c r="C621" s="1" t="str">
        <f t="shared" si="93"/>
        <v>21:0541</v>
      </c>
      <c r="D621" s="1" t="str">
        <f t="shared" si="97"/>
        <v>21:0086</v>
      </c>
      <c r="E621" t="s">
        <v>3077</v>
      </c>
      <c r="F621" t="s">
        <v>3078</v>
      </c>
      <c r="H621">
        <v>55.357723300000004</v>
      </c>
      <c r="I621">
        <v>-101.2001925</v>
      </c>
      <c r="J621" s="1" t="str">
        <f t="shared" si="98"/>
        <v>NGR lake sediment grab sample</v>
      </c>
      <c r="K621" s="1" t="str">
        <f t="shared" si="99"/>
        <v>&lt;177 micron (NGR)</v>
      </c>
      <c r="L621">
        <v>32</v>
      </c>
      <c r="M621" t="s">
        <v>55</v>
      </c>
      <c r="N621">
        <v>620</v>
      </c>
      <c r="O621" t="s">
        <v>75</v>
      </c>
      <c r="P621" t="s">
        <v>225</v>
      </c>
      <c r="Q621" t="s">
        <v>45</v>
      </c>
      <c r="R621" t="s">
        <v>753</v>
      </c>
      <c r="S621" t="s">
        <v>179</v>
      </c>
      <c r="T621" t="s">
        <v>40</v>
      </c>
      <c r="U621" t="s">
        <v>521</v>
      </c>
      <c r="V621" t="s">
        <v>1995</v>
      </c>
      <c r="W621" t="s">
        <v>132</v>
      </c>
      <c r="X621" t="s">
        <v>309</v>
      </c>
      <c r="Y621" t="s">
        <v>45</v>
      </c>
      <c r="Z621" t="s">
        <v>205</v>
      </c>
      <c r="AA621" t="s">
        <v>46</v>
      </c>
      <c r="AB621" t="s">
        <v>680</v>
      </c>
      <c r="AC621" t="s">
        <v>569</v>
      </c>
      <c r="AD621" t="s">
        <v>124</v>
      </c>
      <c r="AE621" t="s">
        <v>40</v>
      </c>
    </row>
    <row r="622" spans="1:31" x14ac:dyDescent="0.3">
      <c r="A622" t="s">
        <v>3079</v>
      </c>
      <c r="B622" t="s">
        <v>3080</v>
      </c>
      <c r="C622" s="1" t="str">
        <f t="shared" si="93"/>
        <v>21:0541</v>
      </c>
      <c r="D622" s="1" t="str">
        <f t="shared" si="97"/>
        <v>21:0086</v>
      </c>
      <c r="E622" t="s">
        <v>3081</v>
      </c>
      <c r="F622" t="s">
        <v>3082</v>
      </c>
      <c r="H622">
        <v>55.3144274</v>
      </c>
      <c r="I622">
        <v>-101.2386939</v>
      </c>
      <c r="J622" s="1" t="str">
        <f t="shared" si="98"/>
        <v>NGR lake sediment grab sample</v>
      </c>
      <c r="K622" s="1" t="str">
        <f t="shared" si="99"/>
        <v>&lt;177 micron (NGR)</v>
      </c>
      <c r="L622">
        <v>32</v>
      </c>
      <c r="M622" t="s">
        <v>104</v>
      </c>
      <c r="N622">
        <v>621</v>
      </c>
      <c r="O622" t="s">
        <v>423</v>
      </c>
      <c r="P622" t="s">
        <v>106</v>
      </c>
      <c r="Q622" t="s">
        <v>121</v>
      </c>
      <c r="R622" t="s">
        <v>82</v>
      </c>
      <c r="S622" t="s">
        <v>179</v>
      </c>
      <c r="T622" t="s">
        <v>40</v>
      </c>
      <c r="U622" t="s">
        <v>108</v>
      </c>
      <c r="V622" t="s">
        <v>130</v>
      </c>
      <c r="W622" t="s">
        <v>40</v>
      </c>
      <c r="X622" t="s">
        <v>218</v>
      </c>
      <c r="Y622" t="s">
        <v>64</v>
      </c>
      <c r="Z622" t="s">
        <v>140</v>
      </c>
      <c r="AA622" t="s">
        <v>46</v>
      </c>
      <c r="AB622" t="s">
        <v>2010</v>
      </c>
      <c r="AC622" t="s">
        <v>79</v>
      </c>
      <c r="AD622" t="s">
        <v>492</v>
      </c>
      <c r="AE622" t="s">
        <v>40</v>
      </c>
    </row>
    <row r="623" spans="1:31" x14ac:dyDescent="0.3">
      <c r="A623" t="s">
        <v>3083</v>
      </c>
      <c r="B623" t="s">
        <v>3084</v>
      </c>
      <c r="C623" s="1" t="str">
        <f t="shared" si="93"/>
        <v>21:0541</v>
      </c>
      <c r="D623" s="1" t="str">
        <f t="shared" si="97"/>
        <v>21:0086</v>
      </c>
      <c r="E623" t="s">
        <v>3085</v>
      </c>
      <c r="F623" t="s">
        <v>3086</v>
      </c>
      <c r="H623">
        <v>55.3076942</v>
      </c>
      <c r="I623">
        <v>-101.2954039</v>
      </c>
      <c r="J623" s="1" t="str">
        <f t="shared" si="98"/>
        <v>NGR lake sediment grab sample</v>
      </c>
      <c r="K623" s="1" t="str">
        <f t="shared" si="99"/>
        <v>&lt;177 micron (NGR)</v>
      </c>
      <c r="L623">
        <v>32</v>
      </c>
      <c r="M623" t="s">
        <v>119</v>
      </c>
      <c r="N623">
        <v>622</v>
      </c>
      <c r="O623" t="s">
        <v>75</v>
      </c>
      <c r="P623" t="s">
        <v>190</v>
      </c>
      <c r="Q623" t="s">
        <v>123</v>
      </c>
      <c r="R623" t="s">
        <v>753</v>
      </c>
      <c r="S623" t="s">
        <v>44</v>
      </c>
      <c r="T623" t="s">
        <v>40</v>
      </c>
      <c r="U623" t="s">
        <v>36</v>
      </c>
      <c r="V623" t="s">
        <v>303</v>
      </c>
      <c r="W623" t="s">
        <v>132</v>
      </c>
      <c r="X623" t="s">
        <v>218</v>
      </c>
      <c r="Y623" t="s">
        <v>45</v>
      </c>
      <c r="Z623" t="s">
        <v>140</v>
      </c>
      <c r="AA623" t="s">
        <v>164</v>
      </c>
      <c r="AB623" t="s">
        <v>3087</v>
      </c>
      <c r="AC623" t="s">
        <v>192</v>
      </c>
      <c r="AD623" t="s">
        <v>462</v>
      </c>
      <c r="AE623" t="s">
        <v>40</v>
      </c>
    </row>
    <row r="624" spans="1:31" x14ac:dyDescent="0.3">
      <c r="A624" t="s">
        <v>3088</v>
      </c>
      <c r="B624" t="s">
        <v>3089</v>
      </c>
      <c r="C624" s="1" t="str">
        <f t="shared" si="93"/>
        <v>21:0541</v>
      </c>
      <c r="D624" s="1" t="str">
        <f t="shared" si="97"/>
        <v>21:0086</v>
      </c>
      <c r="E624" t="s">
        <v>3090</v>
      </c>
      <c r="F624" t="s">
        <v>3091</v>
      </c>
      <c r="H624">
        <v>55.287882199999999</v>
      </c>
      <c r="I624">
        <v>-101.2685259</v>
      </c>
      <c r="J624" s="1" t="str">
        <f t="shared" si="98"/>
        <v>NGR lake sediment grab sample</v>
      </c>
      <c r="K624" s="1" t="str">
        <f t="shared" si="99"/>
        <v>&lt;177 micron (NGR)</v>
      </c>
      <c r="L624">
        <v>32</v>
      </c>
      <c r="M624" t="s">
        <v>137</v>
      </c>
      <c r="N624">
        <v>623</v>
      </c>
      <c r="O624" t="s">
        <v>178</v>
      </c>
      <c r="P624" t="s">
        <v>106</v>
      </c>
      <c r="Q624" t="s">
        <v>107</v>
      </c>
      <c r="R624" t="s">
        <v>144</v>
      </c>
      <c r="S624" t="s">
        <v>93</v>
      </c>
      <c r="T624" t="s">
        <v>40</v>
      </c>
      <c r="U624" t="s">
        <v>527</v>
      </c>
      <c r="V624" t="s">
        <v>253</v>
      </c>
      <c r="W624" t="s">
        <v>132</v>
      </c>
      <c r="X624" t="s">
        <v>45</v>
      </c>
      <c r="Y624" t="s">
        <v>45</v>
      </c>
      <c r="Z624" t="s">
        <v>155</v>
      </c>
      <c r="AA624" t="s">
        <v>193</v>
      </c>
      <c r="AB624" t="s">
        <v>334</v>
      </c>
      <c r="AC624" t="s">
        <v>62</v>
      </c>
      <c r="AD624" t="s">
        <v>146</v>
      </c>
      <c r="AE624" t="s">
        <v>40</v>
      </c>
    </row>
    <row r="625" spans="1:31" x14ac:dyDescent="0.3">
      <c r="A625" t="s">
        <v>3092</v>
      </c>
      <c r="B625" t="s">
        <v>3093</v>
      </c>
      <c r="C625" s="1" t="str">
        <f t="shared" si="93"/>
        <v>21:0541</v>
      </c>
      <c r="D625" s="1" t="str">
        <f t="shared" si="97"/>
        <v>21:0086</v>
      </c>
      <c r="E625" t="s">
        <v>3094</v>
      </c>
      <c r="F625" t="s">
        <v>3095</v>
      </c>
      <c r="H625">
        <v>55.286378900000003</v>
      </c>
      <c r="I625">
        <v>-101.24725770000001</v>
      </c>
      <c r="J625" s="1" t="str">
        <f t="shared" si="98"/>
        <v>NGR lake sediment grab sample</v>
      </c>
      <c r="K625" s="1" t="str">
        <f t="shared" si="99"/>
        <v>&lt;177 micron (NGR)</v>
      </c>
      <c r="L625">
        <v>32</v>
      </c>
      <c r="M625" t="s">
        <v>151</v>
      </c>
      <c r="N625">
        <v>624</v>
      </c>
      <c r="O625" t="s">
        <v>207</v>
      </c>
      <c r="P625" t="s">
        <v>76</v>
      </c>
      <c r="Q625" t="s">
        <v>141</v>
      </c>
      <c r="R625" t="s">
        <v>37</v>
      </c>
      <c r="S625" t="s">
        <v>38</v>
      </c>
      <c r="T625" t="s">
        <v>40</v>
      </c>
      <c r="U625" t="s">
        <v>1365</v>
      </c>
      <c r="V625" t="s">
        <v>575</v>
      </c>
      <c r="W625" t="s">
        <v>132</v>
      </c>
      <c r="X625" t="s">
        <v>1132</v>
      </c>
      <c r="Y625" t="s">
        <v>64</v>
      </c>
      <c r="Z625" t="s">
        <v>155</v>
      </c>
      <c r="AA625" t="s">
        <v>155</v>
      </c>
      <c r="AB625" t="s">
        <v>3096</v>
      </c>
      <c r="AC625" t="s">
        <v>113</v>
      </c>
      <c r="AD625" t="s">
        <v>302</v>
      </c>
      <c r="AE625" t="s">
        <v>40</v>
      </c>
    </row>
    <row r="626" spans="1:31" x14ac:dyDescent="0.3">
      <c r="A626" t="s">
        <v>3097</v>
      </c>
      <c r="B626" t="s">
        <v>3098</v>
      </c>
      <c r="C626" s="1" t="str">
        <f t="shared" si="93"/>
        <v>21:0541</v>
      </c>
      <c r="D626" s="1" t="str">
        <f t="shared" si="97"/>
        <v>21:0086</v>
      </c>
      <c r="E626" t="s">
        <v>3099</v>
      </c>
      <c r="F626" t="s">
        <v>3100</v>
      </c>
      <c r="H626">
        <v>55.225306099999997</v>
      </c>
      <c r="I626">
        <v>-101.3285096</v>
      </c>
      <c r="J626" s="1" t="str">
        <f t="shared" si="98"/>
        <v>NGR lake sediment grab sample</v>
      </c>
      <c r="K626" s="1" t="str">
        <f t="shared" si="99"/>
        <v>&lt;177 micron (NGR)</v>
      </c>
      <c r="L626">
        <v>32</v>
      </c>
      <c r="M626" t="s">
        <v>162</v>
      </c>
      <c r="N626">
        <v>625</v>
      </c>
      <c r="O626" t="s">
        <v>207</v>
      </c>
      <c r="P626" t="s">
        <v>753</v>
      </c>
      <c r="Q626" t="s">
        <v>141</v>
      </c>
      <c r="R626" t="s">
        <v>379</v>
      </c>
      <c r="S626" t="s">
        <v>93</v>
      </c>
      <c r="T626" t="s">
        <v>40</v>
      </c>
      <c r="U626" t="s">
        <v>1703</v>
      </c>
      <c r="V626" t="s">
        <v>126</v>
      </c>
      <c r="W626" t="s">
        <v>40</v>
      </c>
      <c r="X626" t="s">
        <v>121</v>
      </c>
      <c r="Y626" t="s">
        <v>45</v>
      </c>
      <c r="Z626" t="s">
        <v>262</v>
      </c>
      <c r="AA626" t="s">
        <v>140</v>
      </c>
      <c r="AB626" t="s">
        <v>205</v>
      </c>
      <c r="AC626" t="s">
        <v>598</v>
      </c>
      <c r="AD626" t="s">
        <v>85</v>
      </c>
      <c r="AE626" t="s">
        <v>40</v>
      </c>
    </row>
    <row r="627" spans="1:31" x14ac:dyDescent="0.3">
      <c r="A627" t="s">
        <v>3101</v>
      </c>
      <c r="B627" t="s">
        <v>3102</v>
      </c>
      <c r="C627" s="1" t="str">
        <f t="shared" si="93"/>
        <v>21:0541</v>
      </c>
      <c r="D627" s="1" t="str">
        <f t="shared" si="97"/>
        <v>21:0086</v>
      </c>
      <c r="E627" t="s">
        <v>3103</v>
      </c>
      <c r="F627" t="s">
        <v>3104</v>
      </c>
      <c r="H627">
        <v>55.246761300000003</v>
      </c>
      <c r="I627">
        <v>-101.37565859999999</v>
      </c>
      <c r="J627" s="1" t="str">
        <f t="shared" si="98"/>
        <v>NGR lake sediment grab sample</v>
      </c>
      <c r="K627" s="1" t="str">
        <f t="shared" si="99"/>
        <v>&lt;177 micron (NGR)</v>
      </c>
      <c r="L627">
        <v>32</v>
      </c>
      <c r="M627" t="s">
        <v>177</v>
      </c>
      <c r="N627">
        <v>626</v>
      </c>
      <c r="O627" t="s">
        <v>75</v>
      </c>
      <c r="P627" t="s">
        <v>188</v>
      </c>
      <c r="Q627" t="s">
        <v>141</v>
      </c>
      <c r="R627" t="s">
        <v>188</v>
      </c>
      <c r="S627" t="s">
        <v>92</v>
      </c>
      <c r="T627" t="s">
        <v>40</v>
      </c>
      <c r="U627" t="s">
        <v>604</v>
      </c>
      <c r="V627" t="s">
        <v>130</v>
      </c>
      <c r="W627" t="s">
        <v>40</v>
      </c>
      <c r="X627" t="s">
        <v>45</v>
      </c>
      <c r="Y627" t="s">
        <v>45</v>
      </c>
      <c r="Z627" t="s">
        <v>46</v>
      </c>
      <c r="AA627" t="s">
        <v>127</v>
      </c>
      <c r="AB627" t="s">
        <v>753</v>
      </c>
      <c r="AC627" t="s">
        <v>79</v>
      </c>
      <c r="AD627" t="s">
        <v>181</v>
      </c>
      <c r="AE627" t="s">
        <v>40</v>
      </c>
    </row>
    <row r="628" spans="1:31" x14ac:dyDescent="0.3">
      <c r="A628" t="s">
        <v>3105</v>
      </c>
      <c r="B628" t="s">
        <v>3106</v>
      </c>
      <c r="C628" s="1" t="str">
        <f t="shared" si="93"/>
        <v>21:0541</v>
      </c>
      <c r="D628" s="1" t="str">
        <f t="shared" si="97"/>
        <v>21:0086</v>
      </c>
      <c r="E628" t="s">
        <v>3107</v>
      </c>
      <c r="F628" t="s">
        <v>3108</v>
      </c>
      <c r="H628">
        <v>55.261220199999997</v>
      </c>
      <c r="I628">
        <v>-101.45984609999999</v>
      </c>
      <c r="J628" s="1" t="str">
        <f t="shared" si="98"/>
        <v>NGR lake sediment grab sample</v>
      </c>
      <c r="K628" s="1" t="str">
        <f t="shared" si="99"/>
        <v>&lt;177 micron (NGR)</v>
      </c>
      <c r="L628">
        <v>32</v>
      </c>
      <c r="M628" t="s">
        <v>187</v>
      </c>
      <c r="N628">
        <v>627</v>
      </c>
      <c r="O628" t="s">
        <v>75</v>
      </c>
      <c r="P628" t="s">
        <v>140</v>
      </c>
      <c r="Q628" t="s">
        <v>44</v>
      </c>
      <c r="R628" t="s">
        <v>66</v>
      </c>
      <c r="S628" t="s">
        <v>93</v>
      </c>
      <c r="T628" t="s">
        <v>40</v>
      </c>
      <c r="U628" t="s">
        <v>604</v>
      </c>
      <c r="V628" t="s">
        <v>410</v>
      </c>
      <c r="W628" t="s">
        <v>132</v>
      </c>
      <c r="X628" t="s">
        <v>121</v>
      </c>
      <c r="Y628" t="s">
        <v>45</v>
      </c>
      <c r="Z628" t="s">
        <v>155</v>
      </c>
      <c r="AA628" t="s">
        <v>140</v>
      </c>
      <c r="AB628" t="s">
        <v>2998</v>
      </c>
      <c r="AC628" t="s">
        <v>408</v>
      </c>
      <c r="AD628" t="s">
        <v>229</v>
      </c>
      <c r="AE628" t="s">
        <v>40</v>
      </c>
    </row>
    <row r="629" spans="1:31" x14ac:dyDescent="0.3">
      <c r="A629" t="s">
        <v>3109</v>
      </c>
      <c r="B629" t="s">
        <v>3110</v>
      </c>
      <c r="C629" s="1" t="str">
        <f t="shared" si="93"/>
        <v>21:0541</v>
      </c>
      <c r="D629" s="1" t="str">
        <f t="shared" si="97"/>
        <v>21:0086</v>
      </c>
      <c r="E629" t="s">
        <v>3111</v>
      </c>
      <c r="F629" t="s">
        <v>3112</v>
      </c>
      <c r="H629">
        <v>55.262255799999998</v>
      </c>
      <c r="I629">
        <v>-101.513159</v>
      </c>
      <c r="J629" s="1" t="str">
        <f t="shared" si="98"/>
        <v>NGR lake sediment grab sample</v>
      </c>
      <c r="K629" s="1" t="str">
        <f t="shared" si="99"/>
        <v>&lt;177 micron (NGR)</v>
      </c>
      <c r="L629">
        <v>32</v>
      </c>
      <c r="M629" t="s">
        <v>200</v>
      </c>
      <c r="N629">
        <v>628</v>
      </c>
      <c r="O629" t="s">
        <v>207</v>
      </c>
      <c r="P629" t="s">
        <v>291</v>
      </c>
      <c r="Q629" t="s">
        <v>45</v>
      </c>
      <c r="R629" t="s">
        <v>259</v>
      </c>
      <c r="S629" t="s">
        <v>141</v>
      </c>
      <c r="T629" t="s">
        <v>40</v>
      </c>
      <c r="U629" t="s">
        <v>314</v>
      </c>
      <c r="V629" t="s">
        <v>3113</v>
      </c>
      <c r="W629" t="s">
        <v>110</v>
      </c>
      <c r="X629" t="s">
        <v>309</v>
      </c>
      <c r="Y629" t="s">
        <v>64</v>
      </c>
      <c r="Z629" t="s">
        <v>93</v>
      </c>
      <c r="AA629" t="s">
        <v>46</v>
      </c>
      <c r="AB629" t="s">
        <v>3114</v>
      </c>
      <c r="AC629" t="s">
        <v>45</v>
      </c>
      <c r="AD629" t="s">
        <v>235</v>
      </c>
      <c r="AE629" t="s">
        <v>40</v>
      </c>
    </row>
    <row r="630" spans="1:31" x14ac:dyDescent="0.3">
      <c r="A630" t="s">
        <v>3115</v>
      </c>
      <c r="B630" t="s">
        <v>3116</v>
      </c>
      <c r="C630" s="1" t="str">
        <f t="shared" si="93"/>
        <v>21:0541</v>
      </c>
      <c r="D630" s="1" t="str">
        <f t="shared" si="97"/>
        <v>21:0086</v>
      </c>
      <c r="E630" t="s">
        <v>3117</v>
      </c>
      <c r="F630" t="s">
        <v>3118</v>
      </c>
      <c r="H630">
        <v>55.2806912</v>
      </c>
      <c r="I630">
        <v>-101.54663739999999</v>
      </c>
      <c r="J630" s="1" t="str">
        <f t="shared" si="98"/>
        <v>NGR lake sediment grab sample</v>
      </c>
      <c r="K630" s="1" t="str">
        <f t="shared" si="99"/>
        <v>&lt;177 micron (NGR)</v>
      </c>
      <c r="L630">
        <v>32</v>
      </c>
      <c r="M630" t="s">
        <v>212</v>
      </c>
      <c r="N630">
        <v>629</v>
      </c>
      <c r="O630" t="s">
        <v>75</v>
      </c>
      <c r="P630" t="s">
        <v>224</v>
      </c>
      <c r="Q630" t="s">
        <v>179</v>
      </c>
      <c r="R630" t="s">
        <v>190</v>
      </c>
      <c r="S630" t="s">
        <v>179</v>
      </c>
      <c r="T630" t="s">
        <v>40</v>
      </c>
      <c r="U630" t="s">
        <v>1268</v>
      </c>
      <c r="V630" t="s">
        <v>45</v>
      </c>
      <c r="W630" t="s">
        <v>132</v>
      </c>
      <c r="X630" t="s">
        <v>45</v>
      </c>
      <c r="Y630" t="s">
        <v>152</v>
      </c>
      <c r="Z630" t="s">
        <v>140</v>
      </c>
      <c r="AA630" t="s">
        <v>164</v>
      </c>
      <c r="AB630" t="s">
        <v>1201</v>
      </c>
      <c r="AC630" t="s">
        <v>130</v>
      </c>
      <c r="AD630" t="s">
        <v>237</v>
      </c>
      <c r="AE630" t="s">
        <v>40</v>
      </c>
    </row>
    <row r="631" spans="1:31" x14ac:dyDescent="0.3">
      <c r="A631" t="s">
        <v>3119</v>
      </c>
      <c r="B631" t="s">
        <v>3120</v>
      </c>
      <c r="C631" s="1" t="str">
        <f t="shared" si="93"/>
        <v>21:0541</v>
      </c>
      <c r="D631" s="1" t="str">
        <f t="shared" si="97"/>
        <v>21:0086</v>
      </c>
      <c r="E631" t="s">
        <v>3121</v>
      </c>
      <c r="F631" t="s">
        <v>3122</v>
      </c>
      <c r="H631">
        <v>55.2950655</v>
      </c>
      <c r="I631">
        <v>-101.54445440000001</v>
      </c>
      <c r="J631" s="1" t="str">
        <f t="shared" si="98"/>
        <v>NGR lake sediment grab sample</v>
      </c>
      <c r="K631" s="1" t="str">
        <f t="shared" si="99"/>
        <v>&lt;177 micron (NGR)</v>
      </c>
      <c r="L631">
        <v>32</v>
      </c>
      <c r="M631" t="s">
        <v>223</v>
      </c>
      <c r="N631">
        <v>630</v>
      </c>
      <c r="O631" t="s">
        <v>207</v>
      </c>
      <c r="P631" t="s">
        <v>236</v>
      </c>
      <c r="Q631" t="s">
        <v>58</v>
      </c>
      <c r="R631" t="s">
        <v>106</v>
      </c>
      <c r="S631" t="s">
        <v>44</v>
      </c>
      <c r="T631" t="s">
        <v>40</v>
      </c>
      <c r="U631" t="s">
        <v>479</v>
      </c>
      <c r="V631" t="s">
        <v>95</v>
      </c>
      <c r="W631" t="s">
        <v>40</v>
      </c>
      <c r="X631" t="s">
        <v>218</v>
      </c>
      <c r="Y631" t="s">
        <v>45</v>
      </c>
      <c r="Z631" t="s">
        <v>46</v>
      </c>
      <c r="AA631" t="s">
        <v>46</v>
      </c>
      <c r="AB631" t="s">
        <v>814</v>
      </c>
      <c r="AC631" t="s">
        <v>62</v>
      </c>
      <c r="AD631" t="s">
        <v>195</v>
      </c>
      <c r="AE631" t="s">
        <v>40</v>
      </c>
    </row>
    <row r="632" spans="1:31" x14ac:dyDescent="0.3">
      <c r="A632" t="s">
        <v>3123</v>
      </c>
      <c r="B632" t="s">
        <v>3124</v>
      </c>
      <c r="C632" s="1" t="str">
        <f t="shared" si="93"/>
        <v>21:0541</v>
      </c>
      <c r="D632" s="1" t="str">
        <f>HYPERLINK("http://geochem.nrcan.gc.ca/cdogs/content/svy/svy_e.htm", "")</f>
        <v/>
      </c>
      <c r="G632" s="1" t="str">
        <f>HYPERLINK("http://geochem.nrcan.gc.ca/cdogs/content/cr_/cr_00055_e.htm", "55")</f>
        <v>55</v>
      </c>
      <c r="J632" t="s">
        <v>277</v>
      </c>
      <c r="K632" t="s">
        <v>278</v>
      </c>
      <c r="L632">
        <v>32</v>
      </c>
      <c r="M632" t="s">
        <v>279</v>
      </c>
      <c r="N632">
        <v>631</v>
      </c>
      <c r="O632" t="s">
        <v>386</v>
      </c>
      <c r="P632" t="s">
        <v>60</v>
      </c>
      <c r="Q632" t="s">
        <v>121</v>
      </c>
      <c r="R632" t="s">
        <v>271</v>
      </c>
      <c r="S632" t="s">
        <v>189</v>
      </c>
      <c r="T632" t="s">
        <v>40</v>
      </c>
      <c r="U632" t="s">
        <v>203</v>
      </c>
      <c r="V632" t="s">
        <v>192</v>
      </c>
      <c r="W632" t="s">
        <v>110</v>
      </c>
      <c r="X632" t="s">
        <v>1132</v>
      </c>
      <c r="Y632" t="s">
        <v>123</v>
      </c>
      <c r="Z632" t="s">
        <v>127</v>
      </c>
      <c r="AA632" t="s">
        <v>193</v>
      </c>
      <c r="AB632" t="s">
        <v>553</v>
      </c>
      <c r="AC632" t="s">
        <v>1934</v>
      </c>
      <c r="AD632" t="s">
        <v>388</v>
      </c>
      <c r="AE632" t="s">
        <v>40</v>
      </c>
    </row>
    <row r="633" spans="1:31" x14ac:dyDescent="0.3">
      <c r="A633" t="s">
        <v>3125</v>
      </c>
      <c r="B633" t="s">
        <v>3126</v>
      </c>
      <c r="C633" s="1" t="str">
        <f t="shared" si="93"/>
        <v>21:0541</v>
      </c>
      <c r="D633" s="1" t="str">
        <f t="shared" ref="D633:D639" si="100">HYPERLINK("http://geochem.nrcan.gc.ca/cdogs/content/svy/svy210086_e.htm", "21:0086")</f>
        <v>21:0086</v>
      </c>
      <c r="E633" t="s">
        <v>3127</v>
      </c>
      <c r="F633" t="s">
        <v>3128</v>
      </c>
      <c r="H633">
        <v>55.311261100000003</v>
      </c>
      <c r="I633">
        <v>-101.5835672</v>
      </c>
      <c r="J633" s="1" t="str">
        <f t="shared" ref="J633:J639" si="101">HYPERLINK("http://geochem.nrcan.gc.ca/cdogs/content/kwd/kwd020027_e.htm", "NGR lake sediment grab sample")</f>
        <v>NGR lake sediment grab sample</v>
      </c>
      <c r="K633" s="1" t="str">
        <f t="shared" ref="K633:K639" si="102">HYPERLINK("http://geochem.nrcan.gc.ca/cdogs/content/kwd/kwd080006_e.htm", "&lt;177 micron (NGR)")</f>
        <v>&lt;177 micron (NGR)</v>
      </c>
      <c r="L633">
        <v>32</v>
      </c>
      <c r="M633" t="s">
        <v>234</v>
      </c>
      <c r="N633">
        <v>632</v>
      </c>
      <c r="O633" t="s">
        <v>75</v>
      </c>
      <c r="P633" t="s">
        <v>291</v>
      </c>
      <c r="Q633" t="s">
        <v>123</v>
      </c>
      <c r="R633" t="s">
        <v>165</v>
      </c>
      <c r="S633" t="s">
        <v>44</v>
      </c>
      <c r="T633" t="s">
        <v>40</v>
      </c>
      <c r="U633" t="s">
        <v>282</v>
      </c>
      <c r="V633" t="s">
        <v>228</v>
      </c>
      <c r="W633" t="s">
        <v>40</v>
      </c>
      <c r="X633" t="s">
        <v>1132</v>
      </c>
      <c r="Y633" t="s">
        <v>152</v>
      </c>
      <c r="Z633" t="s">
        <v>46</v>
      </c>
      <c r="AA633" t="s">
        <v>155</v>
      </c>
      <c r="AB633" t="s">
        <v>1440</v>
      </c>
      <c r="AC633" t="s">
        <v>79</v>
      </c>
      <c r="AD633" t="s">
        <v>374</v>
      </c>
      <c r="AE633" t="s">
        <v>40</v>
      </c>
    </row>
    <row r="634" spans="1:31" x14ac:dyDescent="0.3">
      <c r="A634" t="s">
        <v>3129</v>
      </c>
      <c r="B634" t="s">
        <v>3130</v>
      </c>
      <c r="C634" s="1" t="str">
        <f t="shared" si="93"/>
        <v>21:0541</v>
      </c>
      <c r="D634" s="1" t="str">
        <f t="shared" si="100"/>
        <v>21:0086</v>
      </c>
      <c r="E634" t="s">
        <v>3131</v>
      </c>
      <c r="F634" t="s">
        <v>3132</v>
      </c>
      <c r="H634">
        <v>55.278562000000001</v>
      </c>
      <c r="I634">
        <v>-101.5973643</v>
      </c>
      <c r="J634" s="1" t="str">
        <f t="shared" si="101"/>
        <v>NGR lake sediment grab sample</v>
      </c>
      <c r="K634" s="1" t="str">
        <f t="shared" si="102"/>
        <v>&lt;177 micron (NGR)</v>
      </c>
      <c r="L634">
        <v>32</v>
      </c>
      <c r="M634" t="s">
        <v>243</v>
      </c>
      <c r="N634">
        <v>633</v>
      </c>
      <c r="O634" t="s">
        <v>336</v>
      </c>
      <c r="P634" t="s">
        <v>259</v>
      </c>
      <c r="Q634" t="s">
        <v>58</v>
      </c>
      <c r="R634" t="s">
        <v>379</v>
      </c>
      <c r="S634" t="s">
        <v>92</v>
      </c>
      <c r="T634" t="s">
        <v>40</v>
      </c>
      <c r="U634" t="s">
        <v>1634</v>
      </c>
      <c r="V634" t="s">
        <v>168</v>
      </c>
      <c r="W634" t="s">
        <v>40</v>
      </c>
      <c r="X634" t="s">
        <v>1132</v>
      </c>
      <c r="Y634" t="s">
        <v>45</v>
      </c>
      <c r="Z634" t="s">
        <v>164</v>
      </c>
      <c r="AA634" t="s">
        <v>46</v>
      </c>
      <c r="AB634" t="s">
        <v>2740</v>
      </c>
      <c r="AC634" t="s">
        <v>605</v>
      </c>
      <c r="AD634" t="s">
        <v>181</v>
      </c>
      <c r="AE634" t="s">
        <v>40</v>
      </c>
    </row>
    <row r="635" spans="1:31" x14ac:dyDescent="0.3">
      <c r="A635" t="s">
        <v>3133</v>
      </c>
      <c r="B635" t="s">
        <v>3134</v>
      </c>
      <c r="C635" s="1" t="str">
        <f t="shared" si="93"/>
        <v>21:0541</v>
      </c>
      <c r="D635" s="1" t="str">
        <f t="shared" si="100"/>
        <v>21:0086</v>
      </c>
      <c r="E635" t="s">
        <v>3135</v>
      </c>
      <c r="F635" t="s">
        <v>3136</v>
      </c>
      <c r="H635">
        <v>55.319963000000001</v>
      </c>
      <c r="I635">
        <v>-101.6294698</v>
      </c>
      <c r="J635" s="1" t="str">
        <f t="shared" si="101"/>
        <v>NGR lake sediment grab sample</v>
      </c>
      <c r="K635" s="1" t="str">
        <f t="shared" si="102"/>
        <v>&lt;177 micron (NGR)</v>
      </c>
      <c r="L635">
        <v>32</v>
      </c>
      <c r="M635" t="s">
        <v>251</v>
      </c>
      <c r="N635">
        <v>634</v>
      </c>
      <c r="O635" t="s">
        <v>124</v>
      </c>
      <c r="P635" t="s">
        <v>386</v>
      </c>
      <c r="Q635" t="s">
        <v>121</v>
      </c>
      <c r="R635" t="s">
        <v>144</v>
      </c>
      <c r="S635" t="s">
        <v>92</v>
      </c>
      <c r="T635" t="s">
        <v>40</v>
      </c>
      <c r="U635" t="s">
        <v>479</v>
      </c>
      <c r="V635" t="s">
        <v>228</v>
      </c>
      <c r="W635" t="s">
        <v>132</v>
      </c>
      <c r="X635" t="s">
        <v>1132</v>
      </c>
      <c r="Y635" t="s">
        <v>64</v>
      </c>
      <c r="Z635" t="s">
        <v>144</v>
      </c>
      <c r="AA635" t="s">
        <v>46</v>
      </c>
      <c r="AB635" t="s">
        <v>2275</v>
      </c>
      <c r="AC635" t="s">
        <v>62</v>
      </c>
      <c r="AD635" t="s">
        <v>492</v>
      </c>
      <c r="AE635" t="s">
        <v>40</v>
      </c>
    </row>
    <row r="636" spans="1:31" x14ac:dyDescent="0.3">
      <c r="A636" t="s">
        <v>3137</v>
      </c>
      <c r="B636" t="s">
        <v>3138</v>
      </c>
      <c r="C636" s="1" t="str">
        <f t="shared" si="93"/>
        <v>21:0541</v>
      </c>
      <c r="D636" s="1" t="str">
        <f t="shared" si="100"/>
        <v>21:0086</v>
      </c>
      <c r="E636" t="s">
        <v>3139</v>
      </c>
      <c r="F636" t="s">
        <v>3140</v>
      </c>
      <c r="H636">
        <v>55.319025400000001</v>
      </c>
      <c r="I636">
        <v>-101.6898618</v>
      </c>
      <c r="J636" s="1" t="str">
        <f t="shared" si="101"/>
        <v>NGR lake sediment grab sample</v>
      </c>
      <c r="K636" s="1" t="str">
        <f t="shared" si="102"/>
        <v>&lt;177 micron (NGR)</v>
      </c>
      <c r="L636">
        <v>32</v>
      </c>
      <c r="M636" t="s">
        <v>258</v>
      </c>
      <c r="N636">
        <v>635</v>
      </c>
      <c r="O636" t="s">
        <v>336</v>
      </c>
      <c r="P636" t="s">
        <v>165</v>
      </c>
      <c r="Q636" t="s">
        <v>179</v>
      </c>
      <c r="R636" t="s">
        <v>76</v>
      </c>
      <c r="S636" t="s">
        <v>304</v>
      </c>
      <c r="T636" t="s">
        <v>40</v>
      </c>
      <c r="U636" t="s">
        <v>809</v>
      </c>
      <c r="V636" t="s">
        <v>62</v>
      </c>
      <c r="W636" t="s">
        <v>40</v>
      </c>
      <c r="X636" t="s">
        <v>1132</v>
      </c>
      <c r="Y636" t="s">
        <v>45</v>
      </c>
      <c r="Z636" t="s">
        <v>1654</v>
      </c>
      <c r="AA636" t="s">
        <v>46</v>
      </c>
      <c r="AB636" t="s">
        <v>1446</v>
      </c>
      <c r="AC636" t="s">
        <v>742</v>
      </c>
      <c r="AD636" t="s">
        <v>85</v>
      </c>
      <c r="AE636" t="s">
        <v>40</v>
      </c>
    </row>
    <row r="637" spans="1:31" x14ac:dyDescent="0.3">
      <c r="A637" t="s">
        <v>3141</v>
      </c>
      <c r="B637" t="s">
        <v>3142</v>
      </c>
      <c r="C637" s="1" t="str">
        <f t="shared" si="93"/>
        <v>21:0541</v>
      </c>
      <c r="D637" s="1" t="str">
        <f t="shared" si="100"/>
        <v>21:0086</v>
      </c>
      <c r="E637" t="s">
        <v>3143</v>
      </c>
      <c r="F637" t="s">
        <v>3144</v>
      </c>
      <c r="H637">
        <v>55.310669500000003</v>
      </c>
      <c r="I637">
        <v>-101.7409918</v>
      </c>
      <c r="J637" s="1" t="str">
        <f t="shared" si="101"/>
        <v>NGR lake sediment grab sample</v>
      </c>
      <c r="K637" s="1" t="str">
        <f t="shared" si="102"/>
        <v>&lt;177 micron (NGR)</v>
      </c>
      <c r="L637">
        <v>32</v>
      </c>
      <c r="M637" t="s">
        <v>269</v>
      </c>
      <c r="N637">
        <v>636</v>
      </c>
      <c r="O637" t="s">
        <v>178</v>
      </c>
      <c r="P637" t="s">
        <v>188</v>
      </c>
      <c r="Q637" t="s">
        <v>123</v>
      </c>
      <c r="R637" t="s">
        <v>37</v>
      </c>
      <c r="S637" t="s">
        <v>38</v>
      </c>
      <c r="T637" t="s">
        <v>40</v>
      </c>
      <c r="U637" t="s">
        <v>492</v>
      </c>
      <c r="V637" t="s">
        <v>575</v>
      </c>
      <c r="W637" t="s">
        <v>40</v>
      </c>
      <c r="X637" t="s">
        <v>218</v>
      </c>
      <c r="Y637" t="s">
        <v>45</v>
      </c>
      <c r="Z637" t="s">
        <v>81</v>
      </c>
      <c r="AA637" t="s">
        <v>46</v>
      </c>
      <c r="AB637" t="s">
        <v>1277</v>
      </c>
      <c r="AC637" t="s">
        <v>98</v>
      </c>
      <c r="AD637" t="s">
        <v>452</v>
      </c>
      <c r="AE637" t="s">
        <v>40</v>
      </c>
    </row>
    <row r="638" spans="1:31" x14ac:dyDescent="0.3">
      <c r="A638" t="s">
        <v>3145</v>
      </c>
      <c r="B638" t="s">
        <v>3146</v>
      </c>
      <c r="C638" s="1" t="str">
        <f t="shared" si="93"/>
        <v>21:0541</v>
      </c>
      <c r="D638" s="1" t="str">
        <f t="shared" si="100"/>
        <v>21:0086</v>
      </c>
      <c r="E638" t="s">
        <v>3147</v>
      </c>
      <c r="F638" t="s">
        <v>3148</v>
      </c>
      <c r="H638">
        <v>55.328972999999998</v>
      </c>
      <c r="I638">
        <v>-101.7949055</v>
      </c>
      <c r="J638" s="1" t="str">
        <f t="shared" si="101"/>
        <v>NGR lake sediment grab sample</v>
      </c>
      <c r="K638" s="1" t="str">
        <f t="shared" si="102"/>
        <v>&lt;177 micron (NGR)</v>
      </c>
      <c r="L638">
        <v>33</v>
      </c>
      <c r="M638" t="s">
        <v>35</v>
      </c>
      <c r="N638">
        <v>637</v>
      </c>
      <c r="O638" t="s">
        <v>75</v>
      </c>
      <c r="P638" t="s">
        <v>626</v>
      </c>
      <c r="Q638" t="s">
        <v>121</v>
      </c>
      <c r="R638" t="s">
        <v>626</v>
      </c>
      <c r="S638" t="s">
        <v>107</v>
      </c>
      <c r="T638" t="s">
        <v>40</v>
      </c>
      <c r="U638" t="s">
        <v>1148</v>
      </c>
      <c r="V638" t="s">
        <v>192</v>
      </c>
      <c r="W638" t="s">
        <v>132</v>
      </c>
      <c r="X638" t="s">
        <v>309</v>
      </c>
      <c r="Y638" t="s">
        <v>45</v>
      </c>
      <c r="Z638" t="s">
        <v>140</v>
      </c>
      <c r="AA638" t="s">
        <v>46</v>
      </c>
      <c r="AB638" t="s">
        <v>1538</v>
      </c>
      <c r="AC638" t="s">
        <v>754</v>
      </c>
      <c r="AD638" t="s">
        <v>56</v>
      </c>
      <c r="AE638" t="s">
        <v>40</v>
      </c>
    </row>
    <row r="639" spans="1:31" x14ac:dyDescent="0.3">
      <c r="A639" t="s">
        <v>3149</v>
      </c>
      <c r="B639" t="s">
        <v>3150</v>
      </c>
      <c r="C639" s="1" t="str">
        <f t="shared" si="93"/>
        <v>21:0541</v>
      </c>
      <c r="D639" s="1" t="str">
        <f t="shared" si="100"/>
        <v>21:0086</v>
      </c>
      <c r="E639" t="s">
        <v>3151</v>
      </c>
      <c r="F639" t="s">
        <v>3152</v>
      </c>
      <c r="H639">
        <v>55.299292299999998</v>
      </c>
      <c r="I639">
        <v>-101.76989260000001</v>
      </c>
      <c r="J639" s="1" t="str">
        <f t="shared" si="101"/>
        <v>NGR lake sediment grab sample</v>
      </c>
      <c r="K639" s="1" t="str">
        <f t="shared" si="102"/>
        <v>&lt;177 micron (NGR)</v>
      </c>
      <c r="L639">
        <v>33</v>
      </c>
      <c r="M639" t="s">
        <v>55</v>
      </c>
      <c r="N639">
        <v>638</v>
      </c>
      <c r="O639" t="s">
        <v>142</v>
      </c>
      <c r="P639" t="s">
        <v>224</v>
      </c>
      <c r="Q639" t="s">
        <v>179</v>
      </c>
      <c r="R639" t="s">
        <v>46</v>
      </c>
      <c r="S639" t="s">
        <v>180</v>
      </c>
      <c r="T639" t="s">
        <v>40</v>
      </c>
      <c r="U639" t="s">
        <v>446</v>
      </c>
      <c r="V639" t="s">
        <v>113</v>
      </c>
      <c r="W639" t="s">
        <v>40</v>
      </c>
      <c r="X639" t="s">
        <v>45</v>
      </c>
      <c r="Y639" t="s">
        <v>45</v>
      </c>
      <c r="Z639" t="s">
        <v>182</v>
      </c>
      <c r="AA639" t="s">
        <v>46</v>
      </c>
      <c r="AB639" t="s">
        <v>1824</v>
      </c>
      <c r="AC639" t="s">
        <v>1355</v>
      </c>
      <c r="AD639" t="s">
        <v>69</v>
      </c>
      <c r="AE639" t="s">
        <v>40</v>
      </c>
    </row>
    <row r="640" spans="1:31" x14ac:dyDescent="0.3">
      <c r="A640" t="s">
        <v>3153</v>
      </c>
      <c r="B640" t="s">
        <v>3154</v>
      </c>
      <c r="C640" s="1" t="str">
        <f t="shared" si="93"/>
        <v>21:0541</v>
      </c>
      <c r="D640" s="1" t="str">
        <f>HYPERLINK("http://geochem.nrcan.gc.ca/cdogs/content/svy/svy_e.htm", "")</f>
        <v/>
      </c>
      <c r="G640" s="1" t="str">
        <f>HYPERLINK("http://geochem.nrcan.gc.ca/cdogs/content/cr_/cr_00060_e.htm", "60")</f>
        <v>60</v>
      </c>
      <c r="J640" t="s">
        <v>277</v>
      </c>
      <c r="K640" t="s">
        <v>278</v>
      </c>
      <c r="L640">
        <v>33</v>
      </c>
      <c r="M640" t="s">
        <v>279</v>
      </c>
      <c r="N640">
        <v>639</v>
      </c>
      <c r="O640" t="s">
        <v>182</v>
      </c>
      <c r="P640" t="s">
        <v>326</v>
      </c>
      <c r="Q640" t="s">
        <v>121</v>
      </c>
      <c r="R640" t="s">
        <v>122</v>
      </c>
      <c r="S640" t="s">
        <v>58</v>
      </c>
      <c r="T640" t="s">
        <v>40</v>
      </c>
      <c r="U640" t="s">
        <v>1634</v>
      </c>
      <c r="V640" t="s">
        <v>303</v>
      </c>
      <c r="W640" t="s">
        <v>132</v>
      </c>
      <c r="X640" t="s">
        <v>45</v>
      </c>
      <c r="Y640" t="s">
        <v>121</v>
      </c>
      <c r="Z640" t="s">
        <v>127</v>
      </c>
      <c r="AA640" t="s">
        <v>140</v>
      </c>
      <c r="AB640" t="s">
        <v>283</v>
      </c>
      <c r="AC640" t="s">
        <v>3155</v>
      </c>
      <c r="AD640" t="s">
        <v>237</v>
      </c>
      <c r="AE640" t="s">
        <v>40</v>
      </c>
    </row>
    <row r="641" spans="1:31" x14ac:dyDescent="0.3">
      <c r="A641" t="s">
        <v>3156</v>
      </c>
      <c r="B641" t="s">
        <v>3157</v>
      </c>
      <c r="C641" s="1" t="str">
        <f t="shared" si="93"/>
        <v>21:0541</v>
      </c>
      <c r="D641" s="1" t="str">
        <f t="shared" ref="D641:D676" si="103">HYPERLINK("http://geochem.nrcan.gc.ca/cdogs/content/svy/svy210086_e.htm", "21:0086")</f>
        <v>21:0086</v>
      </c>
      <c r="E641" t="s">
        <v>3147</v>
      </c>
      <c r="F641" t="s">
        <v>3158</v>
      </c>
      <c r="H641">
        <v>55.328972999999998</v>
      </c>
      <c r="I641">
        <v>-101.7949055</v>
      </c>
      <c r="J641" s="1" t="str">
        <f t="shared" ref="J641:J676" si="104">HYPERLINK("http://geochem.nrcan.gc.ca/cdogs/content/kwd/kwd020027_e.htm", "NGR lake sediment grab sample")</f>
        <v>NGR lake sediment grab sample</v>
      </c>
      <c r="K641" s="1" t="str">
        <f t="shared" ref="K641:K676" si="105">HYPERLINK("http://geochem.nrcan.gc.ca/cdogs/content/kwd/kwd080006_e.htm", "&lt;177 micron (NGR)")</f>
        <v>&lt;177 micron (NGR)</v>
      </c>
      <c r="L641">
        <v>33</v>
      </c>
      <c r="M641" t="s">
        <v>74</v>
      </c>
      <c r="N641">
        <v>640</v>
      </c>
      <c r="O641" t="s">
        <v>75</v>
      </c>
      <c r="P641" t="s">
        <v>39</v>
      </c>
      <c r="Q641" t="s">
        <v>45</v>
      </c>
      <c r="R641" t="s">
        <v>753</v>
      </c>
      <c r="S641" t="s">
        <v>179</v>
      </c>
      <c r="T641" t="s">
        <v>40</v>
      </c>
      <c r="U641" t="s">
        <v>1634</v>
      </c>
      <c r="V641" t="s">
        <v>653</v>
      </c>
      <c r="W641" t="s">
        <v>132</v>
      </c>
      <c r="X641" t="s">
        <v>309</v>
      </c>
      <c r="Y641" t="s">
        <v>45</v>
      </c>
      <c r="Z641" t="s">
        <v>82</v>
      </c>
      <c r="AA641" t="s">
        <v>155</v>
      </c>
      <c r="AB641" t="s">
        <v>1538</v>
      </c>
      <c r="AC641" t="s">
        <v>742</v>
      </c>
      <c r="AD641" t="s">
        <v>108</v>
      </c>
      <c r="AE641" t="s">
        <v>40</v>
      </c>
    </row>
    <row r="642" spans="1:31" x14ac:dyDescent="0.3">
      <c r="A642" t="s">
        <v>3159</v>
      </c>
      <c r="B642" t="s">
        <v>3160</v>
      </c>
      <c r="C642" s="1" t="str">
        <f t="shared" ref="C642:C705" si="106">HYPERLINK("http://geochem.nrcan.gc.ca/cdogs/content/bdl/bdl210541_e.htm", "21:0541")</f>
        <v>21:0541</v>
      </c>
      <c r="D642" s="1" t="str">
        <f t="shared" si="103"/>
        <v>21:0086</v>
      </c>
      <c r="E642" t="s">
        <v>3147</v>
      </c>
      <c r="F642" t="s">
        <v>3161</v>
      </c>
      <c r="H642">
        <v>55.328972999999998</v>
      </c>
      <c r="I642">
        <v>-101.7949055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33</v>
      </c>
      <c r="M642" t="s">
        <v>90</v>
      </c>
      <c r="N642">
        <v>641</v>
      </c>
      <c r="O642" t="s">
        <v>75</v>
      </c>
      <c r="P642" t="s">
        <v>626</v>
      </c>
      <c r="Q642" t="s">
        <v>45</v>
      </c>
      <c r="R642" t="s">
        <v>82</v>
      </c>
      <c r="S642" t="s">
        <v>179</v>
      </c>
      <c r="T642" t="s">
        <v>40</v>
      </c>
      <c r="U642" t="s">
        <v>264</v>
      </c>
      <c r="V642" t="s">
        <v>192</v>
      </c>
      <c r="W642" t="s">
        <v>132</v>
      </c>
      <c r="X642" t="s">
        <v>309</v>
      </c>
      <c r="Y642" t="s">
        <v>45</v>
      </c>
      <c r="Z642" t="s">
        <v>106</v>
      </c>
      <c r="AA642" t="s">
        <v>144</v>
      </c>
      <c r="AB642" t="s">
        <v>164</v>
      </c>
      <c r="AC642" t="s">
        <v>988</v>
      </c>
      <c r="AD642" t="s">
        <v>272</v>
      </c>
      <c r="AE642" t="s">
        <v>40</v>
      </c>
    </row>
    <row r="643" spans="1:31" x14ac:dyDescent="0.3">
      <c r="A643" t="s">
        <v>3162</v>
      </c>
      <c r="B643" t="s">
        <v>3163</v>
      </c>
      <c r="C643" s="1" t="str">
        <f t="shared" si="106"/>
        <v>21:0541</v>
      </c>
      <c r="D643" s="1" t="str">
        <f t="shared" si="103"/>
        <v>21:0086</v>
      </c>
      <c r="E643" t="s">
        <v>3164</v>
      </c>
      <c r="F643" t="s">
        <v>3165</v>
      </c>
      <c r="H643">
        <v>55.315797400000001</v>
      </c>
      <c r="I643">
        <v>-101.8441849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33</v>
      </c>
      <c r="M643" t="s">
        <v>104</v>
      </c>
      <c r="N643">
        <v>642</v>
      </c>
      <c r="O643" t="s">
        <v>178</v>
      </c>
      <c r="P643" t="s">
        <v>66</v>
      </c>
      <c r="Q643" t="s">
        <v>92</v>
      </c>
      <c r="R643" t="s">
        <v>59</v>
      </c>
      <c r="S643" t="s">
        <v>38</v>
      </c>
      <c r="T643" t="s">
        <v>40</v>
      </c>
      <c r="U643" t="s">
        <v>450</v>
      </c>
      <c r="V643" t="s">
        <v>79</v>
      </c>
      <c r="W643" t="s">
        <v>132</v>
      </c>
      <c r="X643" t="s">
        <v>228</v>
      </c>
      <c r="Y643" t="s">
        <v>45</v>
      </c>
      <c r="Z643" t="s">
        <v>193</v>
      </c>
      <c r="AA643" t="s">
        <v>46</v>
      </c>
      <c r="AB643" t="s">
        <v>965</v>
      </c>
      <c r="AC643" t="s">
        <v>811</v>
      </c>
      <c r="AD643" t="s">
        <v>425</v>
      </c>
      <c r="AE643" t="s">
        <v>40</v>
      </c>
    </row>
    <row r="644" spans="1:31" x14ac:dyDescent="0.3">
      <c r="A644" t="s">
        <v>3166</v>
      </c>
      <c r="B644" t="s">
        <v>3167</v>
      </c>
      <c r="C644" s="1" t="str">
        <f t="shared" si="106"/>
        <v>21:0541</v>
      </c>
      <c r="D644" s="1" t="str">
        <f t="shared" si="103"/>
        <v>21:0086</v>
      </c>
      <c r="E644" t="s">
        <v>3168</v>
      </c>
      <c r="F644" t="s">
        <v>3169</v>
      </c>
      <c r="H644">
        <v>55.335780900000003</v>
      </c>
      <c r="I644">
        <v>-101.8376677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33</v>
      </c>
      <c r="M644" t="s">
        <v>119</v>
      </c>
      <c r="N644">
        <v>643</v>
      </c>
      <c r="O644" t="s">
        <v>339</v>
      </c>
      <c r="P644" t="s">
        <v>190</v>
      </c>
      <c r="Q644" t="s">
        <v>141</v>
      </c>
      <c r="R644" t="s">
        <v>245</v>
      </c>
      <c r="S644" t="s">
        <v>38</v>
      </c>
      <c r="T644" t="s">
        <v>40</v>
      </c>
      <c r="U644" t="s">
        <v>527</v>
      </c>
      <c r="V644" t="s">
        <v>62</v>
      </c>
      <c r="W644" t="s">
        <v>40</v>
      </c>
      <c r="X644" t="s">
        <v>1132</v>
      </c>
      <c r="Y644" t="s">
        <v>45</v>
      </c>
      <c r="Z644" t="s">
        <v>81</v>
      </c>
      <c r="AA644" t="s">
        <v>46</v>
      </c>
      <c r="AB644" t="s">
        <v>2740</v>
      </c>
      <c r="AC644" t="s">
        <v>361</v>
      </c>
      <c r="AD644" t="s">
        <v>425</v>
      </c>
      <c r="AE644" t="s">
        <v>40</v>
      </c>
    </row>
    <row r="645" spans="1:31" x14ac:dyDescent="0.3">
      <c r="A645" t="s">
        <v>3170</v>
      </c>
      <c r="B645" t="s">
        <v>3171</v>
      </c>
      <c r="C645" s="1" t="str">
        <f t="shared" si="106"/>
        <v>21:0541</v>
      </c>
      <c r="D645" s="1" t="str">
        <f t="shared" si="103"/>
        <v>21:0086</v>
      </c>
      <c r="E645" t="s">
        <v>3172</v>
      </c>
      <c r="F645" t="s">
        <v>3173</v>
      </c>
      <c r="H645">
        <v>55.346017699999997</v>
      </c>
      <c r="I645">
        <v>-101.8727746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33</v>
      </c>
      <c r="M645" t="s">
        <v>137</v>
      </c>
      <c r="N645">
        <v>644</v>
      </c>
      <c r="O645" t="s">
        <v>207</v>
      </c>
      <c r="P645" t="s">
        <v>188</v>
      </c>
      <c r="Q645" t="s">
        <v>44</v>
      </c>
      <c r="R645" t="s">
        <v>245</v>
      </c>
      <c r="S645" t="s">
        <v>60</v>
      </c>
      <c r="T645" t="s">
        <v>40</v>
      </c>
      <c r="U645" t="s">
        <v>970</v>
      </c>
      <c r="V645" t="s">
        <v>988</v>
      </c>
      <c r="W645" t="s">
        <v>40</v>
      </c>
      <c r="X645" t="s">
        <v>575</v>
      </c>
      <c r="Y645" t="s">
        <v>45</v>
      </c>
      <c r="Z645" t="s">
        <v>352</v>
      </c>
      <c r="AA645" t="s">
        <v>205</v>
      </c>
      <c r="AB645" t="s">
        <v>67</v>
      </c>
      <c r="AC645" t="s">
        <v>1934</v>
      </c>
      <c r="AD645" t="s">
        <v>979</v>
      </c>
      <c r="AE645" t="s">
        <v>40</v>
      </c>
    </row>
    <row r="646" spans="1:31" x14ac:dyDescent="0.3">
      <c r="A646" t="s">
        <v>3174</v>
      </c>
      <c r="B646" t="s">
        <v>3175</v>
      </c>
      <c r="C646" s="1" t="str">
        <f t="shared" si="106"/>
        <v>21:0541</v>
      </c>
      <c r="D646" s="1" t="str">
        <f t="shared" si="103"/>
        <v>21:0086</v>
      </c>
      <c r="E646" t="s">
        <v>3176</v>
      </c>
      <c r="F646" t="s">
        <v>3177</v>
      </c>
      <c r="H646">
        <v>55.365859800000003</v>
      </c>
      <c r="I646">
        <v>-101.8604644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33</v>
      </c>
      <c r="M646" t="s">
        <v>151</v>
      </c>
      <c r="N646">
        <v>645</v>
      </c>
      <c r="O646" t="s">
        <v>207</v>
      </c>
      <c r="P646" t="s">
        <v>144</v>
      </c>
      <c r="Q646" t="s">
        <v>44</v>
      </c>
      <c r="R646" t="s">
        <v>245</v>
      </c>
      <c r="S646" t="s">
        <v>304</v>
      </c>
      <c r="T646" t="s">
        <v>40</v>
      </c>
      <c r="U646" t="s">
        <v>297</v>
      </c>
      <c r="V646" t="s">
        <v>126</v>
      </c>
      <c r="W646" t="s">
        <v>40</v>
      </c>
      <c r="X646" t="s">
        <v>1132</v>
      </c>
      <c r="Y646" t="s">
        <v>45</v>
      </c>
      <c r="Z646" t="s">
        <v>352</v>
      </c>
      <c r="AA646" t="s">
        <v>140</v>
      </c>
      <c r="AB646" t="s">
        <v>1405</v>
      </c>
      <c r="AC646" t="s">
        <v>154</v>
      </c>
      <c r="AD646" t="s">
        <v>1879</v>
      </c>
      <c r="AE646" t="s">
        <v>40</v>
      </c>
    </row>
    <row r="647" spans="1:31" x14ac:dyDescent="0.3">
      <c r="A647" t="s">
        <v>3178</v>
      </c>
      <c r="B647" t="s">
        <v>3179</v>
      </c>
      <c r="C647" s="1" t="str">
        <f t="shared" si="106"/>
        <v>21:0541</v>
      </c>
      <c r="D647" s="1" t="str">
        <f t="shared" si="103"/>
        <v>21:0086</v>
      </c>
      <c r="E647" t="s">
        <v>3180</v>
      </c>
      <c r="F647" t="s">
        <v>3181</v>
      </c>
      <c r="H647">
        <v>55.391601199999997</v>
      </c>
      <c r="I647">
        <v>-101.85379399999999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33</v>
      </c>
      <c r="M647" t="s">
        <v>162</v>
      </c>
      <c r="N647">
        <v>646</v>
      </c>
      <c r="O647" t="s">
        <v>207</v>
      </c>
      <c r="P647" t="s">
        <v>140</v>
      </c>
      <c r="Q647" t="s">
        <v>107</v>
      </c>
      <c r="R647" t="s">
        <v>59</v>
      </c>
      <c r="S647" t="s">
        <v>93</v>
      </c>
      <c r="T647" t="s">
        <v>40</v>
      </c>
      <c r="U647" t="s">
        <v>297</v>
      </c>
      <c r="V647" t="s">
        <v>62</v>
      </c>
      <c r="W647" t="s">
        <v>40</v>
      </c>
      <c r="X647" t="s">
        <v>1132</v>
      </c>
      <c r="Y647" t="s">
        <v>45</v>
      </c>
      <c r="Z647" t="s">
        <v>352</v>
      </c>
      <c r="AA647" t="s">
        <v>140</v>
      </c>
      <c r="AB647" t="s">
        <v>304</v>
      </c>
      <c r="AC647" t="s">
        <v>3182</v>
      </c>
      <c r="AD647" t="s">
        <v>1879</v>
      </c>
      <c r="AE647" t="s">
        <v>40</v>
      </c>
    </row>
    <row r="648" spans="1:31" x14ac:dyDescent="0.3">
      <c r="A648" t="s">
        <v>3183</v>
      </c>
      <c r="B648" t="s">
        <v>3184</v>
      </c>
      <c r="C648" s="1" t="str">
        <f t="shared" si="106"/>
        <v>21:0541</v>
      </c>
      <c r="D648" s="1" t="str">
        <f t="shared" si="103"/>
        <v>21:0086</v>
      </c>
      <c r="E648" t="s">
        <v>3185</v>
      </c>
      <c r="F648" t="s">
        <v>3186</v>
      </c>
      <c r="H648">
        <v>55.389927399999998</v>
      </c>
      <c r="I648">
        <v>-101.90536470000001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33</v>
      </c>
      <c r="M648" t="s">
        <v>177</v>
      </c>
      <c r="N648">
        <v>647</v>
      </c>
      <c r="O648" t="s">
        <v>336</v>
      </c>
      <c r="P648" t="s">
        <v>77</v>
      </c>
      <c r="Q648" t="s">
        <v>107</v>
      </c>
      <c r="R648" t="s">
        <v>46</v>
      </c>
      <c r="S648" t="s">
        <v>180</v>
      </c>
      <c r="T648" t="s">
        <v>40</v>
      </c>
      <c r="U648" t="s">
        <v>631</v>
      </c>
      <c r="V648" t="s">
        <v>988</v>
      </c>
      <c r="W648" t="s">
        <v>40</v>
      </c>
      <c r="X648" t="s">
        <v>228</v>
      </c>
      <c r="Y648" t="s">
        <v>45</v>
      </c>
      <c r="Z648" t="s">
        <v>120</v>
      </c>
      <c r="AA648" t="s">
        <v>127</v>
      </c>
      <c r="AB648" t="s">
        <v>60</v>
      </c>
      <c r="AC648" t="s">
        <v>3187</v>
      </c>
      <c r="AD648" t="s">
        <v>979</v>
      </c>
      <c r="AE648" t="s">
        <v>40</v>
      </c>
    </row>
    <row r="649" spans="1:31" x14ac:dyDescent="0.3">
      <c r="A649" t="s">
        <v>3188</v>
      </c>
      <c r="B649" t="s">
        <v>3189</v>
      </c>
      <c r="C649" s="1" t="str">
        <f t="shared" si="106"/>
        <v>21:0541</v>
      </c>
      <c r="D649" s="1" t="str">
        <f t="shared" si="103"/>
        <v>21:0086</v>
      </c>
      <c r="E649" t="s">
        <v>3190</v>
      </c>
      <c r="F649" t="s">
        <v>3191</v>
      </c>
      <c r="H649">
        <v>55.418489200000003</v>
      </c>
      <c r="I649">
        <v>-101.8890329</v>
      </c>
      <c r="J649" s="1" t="str">
        <f t="shared" si="104"/>
        <v>NGR lake sediment grab sample</v>
      </c>
      <c r="K649" s="1" t="str">
        <f t="shared" si="105"/>
        <v>&lt;177 micron (NGR)</v>
      </c>
      <c r="L649">
        <v>33</v>
      </c>
      <c r="M649" t="s">
        <v>187</v>
      </c>
      <c r="N649">
        <v>648</v>
      </c>
      <c r="O649" t="s">
        <v>336</v>
      </c>
      <c r="P649" t="s">
        <v>66</v>
      </c>
      <c r="Q649" t="s">
        <v>166</v>
      </c>
      <c r="R649" t="s">
        <v>245</v>
      </c>
      <c r="S649" t="s">
        <v>93</v>
      </c>
      <c r="T649" t="s">
        <v>40</v>
      </c>
      <c r="U649" t="s">
        <v>672</v>
      </c>
      <c r="V649" t="s">
        <v>113</v>
      </c>
      <c r="W649" t="s">
        <v>40</v>
      </c>
      <c r="X649" t="s">
        <v>1132</v>
      </c>
      <c r="Y649" t="s">
        <v>45</v>
      </c>
      <c r="Z649" t="s">
        <v>120</v>
      </c>
      <c r="AA649" t="s">
        <v>140</v>
      </c>
      <c r="AB649" t="s">
        <v>1446</v>
      </c>
      <c r="AC649" t="s">
        <v>227</v>
      </c>
      <c r="AD649" t="s">
        <v>395</v>
      </c>
      <c r="AE649" t="s">
        <v>40</v>
      </c>
    </row>
    <row r="650" spans="1:31" x14ac:dyDescent="0.3">
      <c r="A650" t="s">
        <v>3192</v>
      </c>
      <c r="B650" t="s">
        <v>3193</v>
      </c>
      <c r="C650" s="1" t="str">
        <f t="shared" si="106"/>
        <v>21:0541</v>
      </c>
      <c r="D650" s="1" t="str">
        <f t="shared" si="103"/>
        <v>21:0086</v>
      </c>
      <c r="E650" t="s">
        <v>3194</v>
      </c>
      <c r="F650" t="s">
        <v>3195</v>
      </c>
      <c r="H650">
        <v>55.437100100000002</v>
      </c>
      <c r="I650">
        <v>-101.8413906</v>
      </c>
      <c r="J650" s="1" t="str">
        <f t="shared" si="104"/>
        <v>NGR lake sediment grab sample</v>
      </c>
      <c r="K650" s="1" t="str">
        <f t="shared" si="105"/>
        <v>&lt;177 micron (NGR)</v>
      </c>
      <c r="L650">
        <v>33</v>
      </c>
      <c r="M650" t="s">
        <v>200</v>
      </c>
      <c r="N650">
        <v>649</v>
      </c>
      <c r="O650" t="s">
        <v>207</v>
      </c>
      <c r="P650" t="s">
        <v>66</v>
      </c>
      <c r="Q650" t="s">
        <v>44</v>
      </c>
      <c r="R650" t="s">
        <v>245</v>
      </c>
      <c r="S650" t="s">
        <v>180</v>
      </c>
      <c r="T650" t="s">
        <v>132</v>
      </c>
      <c r="U650" t="s">
        <v>514</v>
      </c>
      <c r="V650" t="s">
        <v>49</v>
      </c>
      <c r="W650" t="s">
        <v>40</v>
      </c>
      <c r="X650" t="s">
        <v>45</v>
      </c>
      <c r="Y650" t="s">
        <v>45</v>
      </c>
      <c r="Z650" t="s">
        <v>352</v>
      </c>
      <c r="AA650" t="s">
        <v>82</v>
      </c>
      <c r="AB650" t="s">
        <v>271</v>
      </c>
      <c r="AC650" t="s">
        <v>598</v>
      </c>
      <c r="AD650" t="s">
        <v>69</v>
      </c>
      <c r="AE650" t="s">
        <v>40</v>
      </c>
    </row>
    <row r="651" spans="1:31" x14ac:dyDescent="0.3">
      <c r="A651" t="s">
        <v>3196</v>
      </c>
      <c r="B651" t="s">
        <v>3197</v>
      </c>
      <c r="C651" s="1" t="str">
        <f t="shared" si="106"/>
        <v>21:0541</v>
      </c>
      <c r="D651" s="1" t="str">
        <f t="shared" si="103"/>
        <v>21:0086</v>
      </c>
      <c r="E651" t="s">
        <v>3198</v>
      </c>
      <c r="F651" t="s">
        <v>3199</v>
      </c>
      <c r="H651">
        <v>55.465207100000001</v>
      </c>
      <c r="I651">
        <v>-101.84195579999999</v>
      </c>
      <c r="J651" s="1" t="str">
        <f t="shared" si="104"/>
        <v>NGR lake sediment grab sample</v>
      </c>
      <c r="K651" s="1" t="str">
        <f t="shared" si="105"/>
        <v>&lt;177 micron (NGR)</v>
      </c>
      <c r="L651">
        <v>33</v>
      </c>
      <c r="M651" t="s">
        <v>212</v>
      </c>
      <c r="N651">
        <v>650</v>
      </c>
      <c r="O651" t="s">
        <v>521</v>
      </c>
      <c r="P651" t="s">
        <v>379</v>
      </c>
      <c r="Q651" t="s">
        <v>166</v>
      </c>
      <c r="R651" t="s">
        <v>47</v>
      </c>
      <c r="S651" t="s">
        <v>271</v>
      </c>
      <c r="T651" t="s">
        <v>132</v>
      </c>
      <c r="U651" t="s">
        <v>1400</v>
      </c>
      <c r="V651" t="s">
        <v>408</v>
      </c>
      <c r="W651" t="s">
        <v>40</v>
      </c>
      <c r="X651" t="s">
        <v>228</v>
      </c>
      <c r="Y651" t="s">
        <v>45</v>
      </c>
      <c r="Z651" t="s">
        <v>508</v>
      </c>
      <c r="AA651" t="s">
        <v>127</v>
      </c>
      <c r="AB651" t="s">
        <v>3200</v>
      </c>
      <c r="AC651" t="s">
        <v>169</v>
      </c>
      <c r="AD651" t="s">
        <v>3201</v>
      </c>
      <c r="AE651" t="s">
        <v>40</v>
      </c>
    </row>
    <row r="652" spans="1:31" x14ac:dyDescent="0.3">
      <c r="A652" t="s">
        <v>3202</v>
      </c>
      <c r="B652" t="s">
        <v>3203</v>
      </c>
      <c r="C652" s="1" t="str">
        <f t="shared" si="106"/>
        <v>21:0541</v>
      </c>
      <c r="D652" s="1" t="str">
        <f t="shared" si="103"/>
        <v>21:0086</v>
      </c>
      <c r="E652" t="s">
        <v>3204</v>
      </c>
      <c r="F652" t="s">
        <v>3205</v>
      </c>
      <c r="H652">
        <v>55.487205000000003</v>
      </c>
      <c r="I652">
        <v>-101.87428509999999</v>
      </c>
      <c r="J652" s="1" t="str">
        <f t="shared" si="104"/>
        <v>NGR lake sediment grab sample</v>
      </c>
      <c r="K652" s="1" t="str">
        <f t="shared" si="105"/>
        <v>&lt;177 micron (NGR)</v>
      </c>
      <c r="L652">
        <v>33</v>
      </c>
      <c r="M652" t="s">
        <v>223</v>
      </c>
      <c r="N652">
        <v>651</v>
      </c>
      <c r="O652" t="s">
        <v>207</v>
      </c>
      <c r="P652" t="s">
        <v>39</v>
      </c>
      <c r="Q652" t="s">
        <v>141</v>
      </c>
      <c r="R652" t="s">
        <v>37</v>
      </c>
      <c r="S652" t="s">
        <v>44</v>
      </c>
      <c r="T652" t="s">
        <v>40</v>
      </c>
      <c r="U652" t="s">
        <v>1365</v>
      </c>
      <c r="V652" t="s">
        <v>410</v>
      </c>
      <c r="W652" t="s">
        <v>40</v>
      </c>
      <c r="X652" t="s">
        <v>1132</v>
      </c>
      <c r="Y652" t="s">
        <v>64</v>
      </c>
      <c r="Z652" t="s">
        <v>164</v>
      </c>
      <c r="AA652" t="s">
        <v>155</v>
      </c>
      <c r="AB652" t="s">
        <v>341</v>
      </c>
      <c r="AC652" t="s">
        <v>86</v>
      </c>
      <c r="AD652" t="s">
        <v>172</v>
      </c>
      <c r="AE652" t="s">
        <v>40</v>
      </c>
    </row>
    <row r="653" spans="1:31" x14ac:dyDescent="0.3">
      <c r="A653" t="s">
        <v>3206</v>
      </c>
      <c r="B653" t="s">
        <v>3207</v>
      </c>
      <c r="C653" s="1" t="str">
        <f t="shared" si="106"/>
        <v>21:0541</v>
      </c>
      <c r="D653" s="1" t="str">
        <f t="shared" si="103"/>
        <v>21:0086</v>
      </c>
      <c r="E653" t="s">
        <v>3208</v>
      </c>
      <c r="F653" t="s">
        <v>3209</v>
      </c>
      <c r="H653">
        <v>55.477066000000001</v>
      </c>
      <c r="I653">
        <v>-101.8993629</v>
      </c>
      <c r="J653" s="1" t="str">
        <f t="shared" si="104"/>
        <v>NGR lake sediment grab sample</v>
      </c>
      <c r="K653" s="1" t="str">
        <f t="shared" si="105"/>
        <v>&lt;177 micron (NGR)</v>
      </c>
      <c r="L653">
        <v>33</v>
      </c>
      <c r="M653" t="s">
        <v>234</v>
      </c>
      <c r="N653">
        <v>652</v>
      </c>
      <c r="O653" t="s">
        <v>521</v>
      </c>
      <c r="P653" t="s">
        <v>66</v>
      </c>
      <c r="Q653" t="s">
        <v>166</v>
      </c>
      <c r="R653" t="s">
        <v>853</v>
      </c>
      <c r="S653" t="s">
        <v>60</v>
      </c>
      <c r="T653" t="s">
        <v>40</v>
      </c>
      <c r="U653" t="s">
        <v>1103</v>
      </c>
      <c r="V653" t="s">
        <v>121</v>
      </c>
      <c r="W653" t="s">
        <v>40</v>
      </c>
      <c r="X653" t="s">
        <v>1132</v>
      </c>
      <c r="Y653" t="s">
        <v>64</v>
      </c>
      <c r="Z653" t="s">
        <v>1654</v>
      </c>
      <c r="AA653" t="s">
        <v>155</v>
      </c>
      <c r="AB653" t="s">
        <v>3210</v>
      </c>
      <c r="AC653" t="s">
        <v>2383</v>
      </c>
      <c r="AD653" t="s">
        <v>302</v>
      </c>
      <c r="AE653" t="s">
        <v>40</v>
      </c>
    </row>
    <row r="654" spans="1:31" x14ac:dyDescent="0.3">
      <c r="A654" t="s">
        <v>3211</v>
      </c>
      <c r="B654" t="s">
        <v>3212</v>
      </c>
      <c r="C654" s="1" t="str">
        <f t="shared" si="106"/>
        <v>21:0541</v>
      </c>
      <c r="D654" s="1" t="str">
        <f t="shared" si="103"/>
        <v>21:0086</v>
      </c>
      <c r="E654" t="s">
        <v>3213</v>
      </c>
      <c r="F654" t="s">
        <v>3214</v>
      </c>
      <c r="H654">
        <v>55.502516499999999</v>
      </c>
      <c r="I654">
        <v>-101.9336861</v>
      </c>
      <c r="J654" s="1" t="str">
        <f t="shared" si="104"/>
        <v>NGR lake sediment grab sample</v>
      </c>
      <c r="K654" s="1" t="str">
        <f t="shared" si="105"/>
        <v>&lt;177 micron (NGR)</v>
      </c>
      <c r="L654">
        <v>33</v>
      </c>
      <c r="M654" t="s">
        <v>243</v>
      </c>
      <c r="N654">
        <v>653</v>
      </c>
      <c r="O654" t="s">
        <v>339</v>
      </c>
      <c r="P654" t="s">
        <v>39</v>
      </c>
      <c r="Q654" t="s">
        <v>179</v>
      </c>
      <c r="R654" t="s">
        <v>245</v>
      </c>
      <c r="S654" t="s">
        <v>271</v>
      </c>
      <c r="T654" t="s">
        <v>40</v>
      </c>
      <c r="U654" t="s">
        <v>950</v>
      </c>
      <c r="V654" t="s">
        <v>373</v>
      </c>
      <c r="W654" t="s">
        <v>40</v>
      </c>
      <c r="X654" t="s">
        <v>1132</v>
      </c>
      <c r="Y654" t="s">
        <v>45</v>
      </c>
      <c r="Z654" t="s">
        <v>1654</v>
      </c>
      <c r="AA654" t="s">
        <v>81</v>
      </c>
      <c r="AB654" t="s">
        <v>122</v>
      </c>
      <c r="AC654" t="s">
        <v>605</v>
      </c>
      <c r="AD654" t="s">
        <v>979</v>
      </c>
      <c r="AE654" t="s">
        <v>40</v>
      </c>
    </row>
    <row r="655" spans="1:31" x14ac:dyDescent="0.3">
      <c r="A655" t="s">
        <v>3215</v>
      </c>
      <c r="B655" t="s">
        <v>3216</v>
      </c>
      <c r="C655" s="1" t="str">
        <f t="shared" si="106"/>
        <v>21:0541</v>
      </c>
      <c r="D655" s="1" t="str">
        <f t="shared" si="103"/>
        <v>21:0086</v>
      </c>
      <c r="E655" t="s">
        <v>3217</v>
      </c>
      <c r="F655" t="s">
        <v>3218</v>
      </c>
      <c r="H655">
        <v>55.530786999999997</v>
      </c>
      <c r="I655">
        <v>-101.92366490000001</v>
      </c>
      <c r="J655" s="1" t="str">
        <f t="shared" si="104"/>
        <v>NGR lake sediment grab sample</v>
      </c>
      <c r="K655" s="1" t="str">
        <f t="shared" si="105"/>
        <v>&lt;177 micron (NGR)</v>
      </c>
      <c r="L655">
        <v>33</v>
      </c>
      <c r="M655" t="s">
        <v>251</v>
      </c>
      <c r="N655">
        <v>654</v>
      </c>
      <c r="O655" t="s">
        <v>521</v>
      </c>
      <c r="P655" t="s">
        <v>188</v>
      </c>
      <c r="Q655" t="s">
        <v>166</v>
      </c>
      <c r="R655" t="s">
        <v>213</v>
      </c>
      <c r="S655" t="s">
        <v>180</v>
      </c>
      <c r="T655" t="s">
        <v>40</v>
      </c>
      <c r="U655" t="s">
        <v>641</v>
      </c>
      <c r="V655" t="s">
        <v>113</v>
      </c>
      <c r="W655" t="s">
        <v>40</v>
      </c>
      <c r="X655" t="s">
        <v>1132</v>
      </c>
      <c r="Y655" t="s">
        <v>45</v>
      </c>
      <c r="Z655" t="s">
        <v>81</v>
      </c>
      <c r="AA655" t="s">
        <v>164</v>
      </c>
      <c r="AB655" t="s">
        <v>3219</v>
      </c>
      <c r="AC655" t="s">
        <v>597</v>
      </c>
      <c r="AD655" t="s">
        <v>69</v>
      </c>
      <c r="AE655" t="s">
        <v>40</v>
      </c>
    </row>
    <row r="656" spans="1:31" x14ac:dyDescent="0.3">
      <c r="A656" t="s">
        <v>3220</v>
      </c>
      <c r="B656" t="s">
        <v>3221</v>
      </c>
      <c r="C656" s="1" t="str">
        <f t="shared" si="106"/>
        <v>21:0541</v>
      </c>
      <c r="D656" s="1" t="str">
        <f t="shared" si="103"/>
        <v>21:0086</v>
      </c>
      <c r="E656" t="s">
        <v>3222</v>
      </c>
      <c r="F656" t="s">
        <v>3223</v>
      </c>
      <c r="H656">
        <v>55.542755200000002</v>
      </c>
      <c r="I656">
        <v>-101.9505391</v>
      </c>
      <c r="J656" s="1" t="str">
        <f t="shared" si="104"/>
        <v>NGR lake sediment grab sample</v>
      </c>
      <c r="K656" s="1" t="str">
        <f t="shared" si="105"/>
        <v>&lt;177 micron (NGR)</v>
      </c>
      <c r="L656">
        <v>33</v>
      </c>
      <c r="M656" t="s">
        <v>258</v>
      </c>
      <c r="N656">
        <v>655</v>
      </c>
      <c r="O656" t="s">
        <v>336</v>
      </c>
      <c r="P656" t="s">
        <v>140</v>
      </c>
      <c r="Q656" t="s">
        <v>107</v>
      </c>
      <c r="R656" t="s">
        <v>202</v>
      </c>
      <c r="S656" t="s">
        <v>304</v>
      </c>
      <c r="T656" t="s">
        <v>132</v>
      </c>
      <c r="U656" t="s">
        <v>1027</v>
      </c>
      <c r="V656" t="s">
        <v>49</v>
      </c>
      <c r="W656" t="s">
        <v>40</v>
      </c>
      <c r="X656" t="s">
        <v>1132</v>
      </c>
      <c r="Y656" t="s">
        <v>45</v>
      </c>
      <c r="Z656" t="s">
        <v>352</v>
      </c>
      <c r="AA656" t="s">
        <v>140</v>
      </c>
      <c r="AB656" t="s">
        <v>814</v>
      </c>
      <c r="AC656" t="s">
        <v>442</v>
      </c>
      <c r="AD656" t="s">
        <v>590</v>
      </c>
      <c r="AE656" t="s">
        <v>40</v>
      </c>
    </row>
    <row r="657" spans="1:31" x14ac:dyDescent="0.3">
      <c r="A657" t="s">
        <v>3224</v>
      </c>
      <c r="B657" t="s">
        <v>3225</v>
      </c>
      <c r="C657" s="1" t="str">
        <f t="shared" si="106"/>
        <v>21:0541</v>
      </c>
      <c r="D657" s="1" t="str">
        <f t="shared" si="103"/>
        <v>21:0086</v>
      </c>
      <c r="E657" t="s">
        <v>3226</v>
      </c>
      <c r="F657" t="s">
        <v>3227</v>
      </c>
      <c r="H657">
        <v>55.605167700000003</v>
      </c>
      <c r="I657">
        <v>-101.9312599</v>
      </c>
      <c r="J657" s="1" t="str">
        <f t="shared" si="104"/>
        <v>NGR lake sediment grab sample</v>
      </c>
      <c r="K657" s="1" t="str">
        <f t="shared" si="105"/>
        <v>&lt;177 micron (NGR)</v>
      </c>
      <c r="L657">
        <v>33</v>
      </c>
      <c r="M657" t="s">
        <v>269</v>
      </c>
      <c r="N657">
        <v>656</v>
      </c>
      <c r="O657" t="s">
        <v>207</v>
      </c>
      <c r="P657" t="s">
        <v>77</v>
      </c>
      <c r="Q657" t="s">
        <v>121</v>
      </c>
      <c r="R657" t="s">
        <v>106</v>
      </c>
      <c r="S657" t="s">
        <v>38</v>
      </c>
      <c r="T657" t="s">
        <v>40</v>
      </c>
      <c r="U657" t="s">
        <v>549</v>
      </c>
      <c r="V657" t="s">
        <v>130</v>
      </c>
      <c r="W657" t="s">
        <v>132</v>
      </c>
      <c r="X657" t="s">
        <v>309</v>
      </c>
      <c r="Y657" t="s">
        <v>45</v>
      </c>
      <c r="Z657" t="s">
        <v>47</v>
      </c>
      <c r="AA657" t="s">
        <v>155</v>
      </c>
      <c r="AB657" t="s">
        <v>347</v>
      </c>
      <c r="AC657" t="s">
        <v>79</v>
      </c>
      <c r="AD657" t="s">
        <v>366</v>
      </c>
      <c r="AE657" t="s">
        <v>40</v>
      </c>
    </row>
    <row r="658" spans="1:31" x14ac:dyDescent="0.3">
      <c r="A658" t="s">
        <v>3228</v>
      </c>
      <c r="B658" t="s">
        <v>3229</v>
      </c>
      <c r="C658" s="1" t="str">
        <f t="shared" si="106"/>
        <v>21:0541</v>
      </c>
      <c r="D658" s="1" t="str">
        <f t="shared" si="103"/>
        <v>21:0086</v>
      </c>
      <c r="E658" t="s">
        <v>3230</v>
      </c>
      <c r="F658" t="s">
        <v>3231</v>
      </c>
      <c r="H658">
        <v>55.619570899999999</v>
      </c>
      <c r="I658">
        <v>-101.91158780000001</v>
      </c>
      <c r="J658" s="1" t="str">
        <f t="shared" si="104"/>
        <v>NGR lake sediment grab sample</v>
      </c>
      <c r="K658" s="1" t="str">
        <f t="shared" si="105"/>
        <v>&lt;177 micron (NGR)</v>
      </c>
      <c r="L658">
        <v>34</v>
      </c>
      <c r="M658" t="s">
        <v>35</v>
      </c>
      <c r="N658">
        <v>657</v>
      </c>
      <c r="O658" t="s">
        <v>207</v>
      </c>
      <c r="P658" t="s">
        <v>59</v>
      </c>
      <c r="Q658" t="s">
        <v>121</v>
      </c>
      <c r="R658" t="s">
        <v>165</v>
      </c>
      <c r="S658" t="s">
        <v>92</v>
      </c>
      <c r="T658" t="s">
        <v>40</v>
      </c>
      <c r="U658" t="s">
        <v>549</v>
      </c>
      <c r="V658" t="s">
        <v>109</v>
      </c>
      <c r="W658" t="s">
        <v>132</v>
      </c>
      <c r="X658" t="s">
        <v>309</v>
      </c>
      <c r="Y658" t="s">
        <v>64</v>
      </c>
      <c r="Z658" t="s">
        <v>164</v>
      </c>
      <c r="AA658" t="s">
        <v>155</v>
      </c>
      <c r="AB658" t="s">
        <v>59</v>
      </c>
      <c r="AC658" t="s">
        <v>49</v>
      </c>
      <c r="AD658" t="s">
        <v>492</v>
      </c>
      <c r="AE658" t="s">
        <v>40</v>
      </c>
    </row>
    <row r="659" spans="1:31" x14ac:dyDescent="0.3">
      <c r="A659" t="s">
        <v>3232</v>
      </c>
      <c r="B659" t="s">
        <v>3233</v>
      </c>
      <c r="C659" s="1" t="str">
        <f t="shared" si="106"/>
        <v>21:0541</v>
      </c>
      <c r="D659" s="1" t="str">
        <f t="shared" si="103"/>
        <v>21:0086</v>
      </c>
      <c r="E659" t="s">
        <v>3230</v>
      </c>
      <c r="F659" t="s">
        <v>3234</v>
      </c>
      <c r="H659">
        <v>55.619570899999999</v>
      </c>
      <c r="I659">
        <v>-101.91158780000001</v>
      </c>
      <c r="J659" s="1" t="str">
        <f t="shared" si="104"/>
        <v>NGR lake sediment grab sample</v>
      </c>
      <c r="K659" s="1" t="str">
        <f t="shared" si="105"/>
        <v>&lt;177 micron (NGR)</v>
      </c>
      <c r="L659">
        <v>34</v>
      </c>
      <c r="M659" t="s">
        <v>74</v>
      </c>
      <c r="N659">
        <v>658</v>
      </c>
      <c r="O659" t="s">
        <v>521</v>
      </c>
      <c r="P659" t="s">
        <v>190</v>
      </c>
      <c r="Q659" t="s">
        <v>166</v>
      </c>
      <c r="R659" t="s">
        <v>213</v>
      </c>
      <c r="S659" t="s">
        <v>271</v>
      </c>
      <c r="T659" t="s">
        <v>40</v>
      </c>
      <c r="U659" t="s">
        <v>2424</v>
      </c>
      <c r="V659" t="s">
        <v>597</v>
      </c>
      <c r="W659" t="s">
        <v>40</v>
      </c>
      <c r="X659" t="s">
        <v>1132</v>
      </c>
      <c r="Y659" t="s">
        <v>45</v>
      </c>
      <c r="Z659" t="s">
        <v>678</v>
      </c>
      <c r="AA659" t="s">
        <v>144</v>
      </c>
      <c r="AB659" t="s">
        <v>3235</v>
      </c>
      <c r="AC659" t="s">
        <v>522</v>
      </c>
      <c r="AD659" t="s">
        <v>395</v>
      </c>
      <c r="AE659" t="s">
        <v>40</v>
      </c>
    </row>
    <row r="660" spans="1:31" x14ac:dyDescent="0.3">
      <c r="A660" t="s">
        <v>3236</v>
      </c>
      <c r="B660" t="s">
        <v>3237</v>
      </c>
      <c r="C660" s="1" t="str">
        <f t="shared" si="106"/>
        <v>21:0541</v>
      </c>
      <c r="D660" s="1" t="str">
        <f t="shared" si="103"/>
        <v>21:0086</v>
      </c>
      <c r="E660" t="s">
        <v>3230</v>
      </c>
      <c r="F660" t="s">
        <v>3238</v>
      </c>
      <c r="H660">
        <v>55.619570899999999</v>
      </c>
      <c r="I660">
        <v>-101.91158780000001</v>
      </c>
      <c r="J660" s="1" t="str">
        <f t="shared" si="104"/>
        <v>NGR lake sediment grab sample</v>
      </c>
      <c r="K660" s="1" t="str">
        <f t="shared" si="105"/>
        <v>&lt;177 micron (NGR)</v>
      </c>
      <c r="L660">
        <v>34</v>
      </c>
      <c r="M660" t="s">
        <v>90</v>
      </c>
      <c r="N660">
        <v>659</v>
      </c>
      <c r="O660" t="s">
        <v>207</v>
      </c>
      <c r="P660" t="s">
        <v>202</v>
      </c>
      <c r="Q660" t="s">
        <v>64</v>
      </c>
      <c r="R660" t="s">
        <v>165</v>
      </c>
      <c r="S660" t="s">
        <v>38</v>
      </c>
      <c r="T660" t="s">
        <v>132</v>
      </c>
      <c r="U660" t="s">
        <v>1388</v>
      </c>
      <c r="V660" t="s">
        <v>109</v>
      </c>
      <c r="W660" t="s">
        <v>132</v>
      </c>
      <c r="X660" t="s">
        <v>309</v>
      </c>
      <c r="Y660" t="s">
        <v>121</v>
      </c>
      <c r="Z660" t="s">
        <v>46</v>
      </c>
      <c r="AA660" t="s">
        <v>155</v>
      </c>
      <c r="AB660" t="s">
        <v>3239</v>
      </c>
      <c r="AC660" t="s">
        <v>62</v>
      </c>
      <c r="AD660" t="s">
        <v>1040</v>
      </c>
      <c r="AE660" t="s">
        <v>40</v>
      </c>
    </row>
    <row r="661" spans="1:31" x14ac:dyDescent="0.3">
      <c r="A661" t="s">
        <v>3240</v>
      </c>
      <c r="B661" t="s">
        <v>3241</v>
      </c>
      <c r="C661" s="1" t="str">
        <f t="shared" si="106"/>
        <v>21:0541</v>
      </c>
      <c r="D661" s="1" t="str">
        <f t="shared" si="103"/>
        <v>21:0086</v>
      </c>
      <c r="E661" t="s">
        <v>3242</v>
      </c>
      <c r="F661" t="s">
        <v>3243</v>
      </c>
      <c r="H661">
        <v>55.626426500000001</v>
      </c>
      <c r="I661">
        <v>-101.8824482</v>
      </c>
      <c r="J661" s="1" t="str">
        <f t="shared" si="104"/>
        <v>NGR lake sediment grab sample</v>
      </c>
      <c r="K661" s="1" t="str">
        <f t="shared" si="105"/>
        <v>&lt;177 micron (NGR)</v>
      </c>
      <c r="L661">
        <v>34</v>
      </c>
      <c r="M661" t="s">
        <v>55</v>
      </c>
      <c r="N661">
        <v>660</v>
      </c>
      <c r="O661" t="s">
        <v>437</v>
      </c>
      <c r="P661" t="s">
        <v>334</v>
      </c>
      <c r="Q661" t="s">
        <v>123</v>
      </c>
      <c r="R661" t="s">
        <v>326</v>
      </c>
      <c r="S661" t="s">
        <v>179</v>
      </c>
      <c r="T661" t="s">
        <v>40</v>
      </c>
      <c r="U661" t="s">
        <v>1191</v>
      </c>
      <c r="V661" t="s">
        <v>591</v>
      </c>
      <c r="W661" t="s">
        <v>40</v>
      </c>
      <c r="X661" t="s">
        <v>309</v>
      </c>
      <c r="Y661" t="s">
        <v>45</v>
      </c>
      <c r="Z661" t="s">
        <v>82</v>
      </c>
      <c r="AA661" t="s">
        <v>81</v>
      </c>
      <c r="AB661" t="s">
        <v>1149</v>
      </c>
      <c r="AC661" t="s">
        <v>228</v>
      </c>
      <c r="AD661" t="s">
        <v>318</v>
      </c>
      <c r="AE661" t="s">
        <v>40</v>
      </c>
    </row>
    <row r="662" spans="1:31" x14ac:dyDescent="0.3">
      <c r="A662" t="s">
        <v>3244</v>
      </c>
      <c r="B662" t="s">
        <v>3245</v>
      </c>
      <c r="C662" s="1" t="str">
        <f t="shared" si="106"/>
        <v>21:0541</v>
      </c>
      <c r="D662" s="1" t="str">
        <f t="shared" si="103"/>
        <v>21:0086</v>
      </c>
      <c r="E662" t="s">
        <v>3246</v>
      </c>
      <c r="F662" t="s">
        <v>3247</v>
      </c>
      <c r="H662">
        <v>55.642916700000001</v>
      </c>
      <c r="I662">
        <v>-101.8914795</v>
      </c>
      <c r="J662" s="1" t="str">
        <f t="shared" si="104"/>
        <v>NGR lake sediment grab sample</v>
      </c>
      <c r="K662" s="1" t="str">
        <f t="shared" si="105"/>
        <v>&lt;177 micron (NGR)</v>
      </c>
      <c r="L662">
        <v>34</v>
      </c>
      <c r="M662" t="s">
        <v>104</v>
      </c>
      <c r="N662">
        <v>661</v>
      </c>
      <c r="O662" t="s">
        <v>207</v>
      </c>
      <c r="P662" t="s">
        <v>188</v>
      </c>
      <c r="Q662" t="s">
        <v>107</v>
      </c>
      <c r="R662" t="s">
        <v>66</v>
      </c>
      <c r="S662" t="s">
        <v>93</v>
      </c>
      <c r="T662" t="s">
        <v>40</v>
      </c>
      <c r="U662" t="s">
        <v>760</v>
      </c>
      <c r="V662" t="s">
        <v>79</v>
      </c>
      <c r="W662" t="s">
        <v>40</v>
      </c>
      <c r="X662" t="s">
        <v>218</v>
      </c>
      <c r="Y662" t="s">
        <v>45</v>
      </c>
      <c r="Z662" t="s">
        <v>81</v>
      </c>
      <c r="AA662" t="s">
        <v>205</v>
      </c>
      <c r="AB662" t="s">
        <v>769</v>
      </c>
      <c r="AC662" t="s">
        <v>1072</v>
      </c>
      <c r="AD662" t="s">
        <v>979</v>
      </c>
      <c r="AE662" t="s">
        <v>40</v>
      </c>
    </row>
    <row r="663" spans="1:31" x14ac:dyDescent="0.3">
      <c r="A663" t="s">
        <v>3248</v>
      </c>
      <c r="B663" t="s">
        <v>3249</v>
      </c>
      <c r="C663" s="1" t="str">
        <f t="shared" si="106"/>
        <v>21:0541</v>
      </c>
      <c r="D663" s="1" t="str">
        <f t="shared" si="103"/>
        <v>21:0086</v>
      </c>
      <c r="E663" t="s">
        <v>3250</v>
      </c>
      <c r="F663" t="s">
        <v>3251</v>
      </c>
      <c r="H663">
        <v>55.665805900000002</v>
      </c>
      <c r="I663">
        <v>-101.93832</v>
      </c>
      <c r="J663" s="1" t="str">
        <f t="shared" si="104"/>
        <v>NGR lake sediment grab sample</v>
      </c>
      <c r="K663" s="1" t="str">
        <f t="shared" si="105"/>
        <v>&lt;177 micron (NGR)</v>
      </c>
      <c r="L663">
        <v>34</v>
      </c>
      <c r="M663" t="s">
        <v>119</v>
      </c>
      <c r="N663">
        <v>662</v>
      </c>
      <c r="O663" t="s">
        <v>207</v>
      </c>
      <c r="P663" t="s">
        <v>188</v>
      </c>
      <c r="Q663" t="s">
        <v>123</v>
      </c>
      <c r="R663" t="s">
        <v>144</v>
      </c>
      <c r="S663" t="s">
        <v>92</v>
      </c>
      <c r="T663" t="s">
        <v>40</v>
      </c>
      <c r="U663" t="s">
        <v>462</v>
      </c>
      <c r="V663" t="s">
        <v>575</v>
      </c>
      <c r="W663" t="s">
        <v>40</v>
      </c>
      <c r="X663" t="s">
        <v>309</v>
      </c>
      <c r="Y663" t="s">
        <v>45</v>
      </c>
      <c r="Z663" t="s">
        <v>47</v>
      </c>
      <c r="AA663" t="s">
        <v>81</v>
      </c>
      <c r="AB663" t="s">
        <v>3252</v>
      </c>
      <c r="AC663" t="s">
        <v>98</v>
      </c>
      <c r="AD663" t="s">
        <v>492</v>
      </c>
      <c r="AE663" t="s">
        <v>40</v>
      </c>
    </row>
    <row r="664" spans="1:31" x14ac:dyDescent="0.3">
      <c r="A664" t="s">
        <v>3253</v>
      </c>
      <c r="B664" t="s">
        <v>3254</v>
      </c>
      <c r="C664" s="1" t="str">
        <f t="shared" si="106"/>
        <v>21:0541</v>
      </c>
      <c r="D664" s="1" t="str">
        <f t="shared" si="103"/>
        <v>21:0086</v>
      </c>
      <c r="E664" t="s">
        <v>3255</v>
      </c>
      <c r="F664" t="s">
        <v>3256</v>
      </c>
      <c r="H664">
        <v>55.688493899999997</v>
      </c>
      <c r="I664">
        <v>-101.87390000000001</v>
      </c>
      <c r="J664" s="1" t="str">
        <f t="shared" si="104"/>
        <v>NGR lake sediment grab sample</v>
      </c>
      <c r="K664" s="1" t="str">
        <f t="shared" si="105"/>
        <v>&lt;177 micron (NGR)</v>
      </c>
      <c r="L664">
        <v>34</v>
      </c>
      <c r="M664" t="s">
        <v>137</v>
      </c>
      <c r="N664">
        <v>663</v>
      </c>
      <c r="O664" t="s">
        <v>207</v>
      </c>
      <c r="P664" t="s">
        <v>165</v>
      </c>
      <c r="Q664" t="s">
        <v>179</v>
      </c>
      <c r="R664" t="s">
        <v>59</v>
      </c>
      <c r="S664" t="s">
        <v>60</v>
      </c>
      <c r="T664" t="s">
        <v>132</v>
      </c>
      <c r="U664" t="s">
        <v>78</v>
      </c>
      <c r="V664" t="s">
        <v>988</v>
      </c>
      <c r="W664" t="s">
        <v>40</v>
      </c>
      <c r="X664" t="s">
        <v>45</v>
      </c>
      <c r="Y664" t="s">
        <v>45</v>
      </c>
      <c r="Z664" t="s">
        <v>193</v>
      </c>
      <c r="AA664" t="s">
        <v>140</v>
      </c>
      <c r="AB664" t="s">
        <v>559</v>
      </c>
      <c r="AC664" t="s">
        <v>3187</v>
      </c>
      <c r="AD664" t="s">
        <v>1350</v>
      </c>
      <c r="AE664" t="s">
        <v>40</v>
      </c>
    </row>
    <row r="665" spans="1:31" x14ac:dyDescent="0.3">
      <c r="A665" t="s">
        <v>3257</v>
      </c>
      <c r="B665" t="s">
        <v>3258</v>
      </c>
      <c r="C665" s="1" t="str">
        <f t="shared" si="106"/>
        <v>21:0541</v>
      </c>
      <c r="D665" s="1" t="str">
        <f t="shared" si="103"/>
        <v>21:0086</v>
      </c>
      <c r="E665" t="s">
        <v>3259</v>
      </c>
      <c r="F665" t="s">
        <v>3260</v>
      </c>
      <c r="H665">
        <v>55.693280700000003</v>
      </c>
      <c r="I665">
        <v>-101.8167332</v>
      </c>
      <c r="J665" s="1" t="str">
        <f t="shared" si="104"/>
        <v>NGR lake sediment grab sample</v>
      </c>
      <c r="K665" s="1" t="str">
        <f t="shared" si="105"/>
        <v>&lt;177 micron (NGR)</v>
      </c>
      <c r="L665">
        <v>34</v>
      </c>
      <c r="M665" t="s">
        <v>151</v>
      </c>
      <c r="N665">
        <v>664</v>
      </c>
      <c r="O665" t="s">
        <v>336</v>
      </c>
      <c r="P665" t="s">
        <v>188</v>
      </c>
      <c r="Q665" t="s">
        <v>44</v>
      </c>
      <c r="R665" t="s">
        <v>97</v>
      </c>
      <c r="S665" t="s">
        <v>180</v>
      </c>
      <c r="T665" t="s">
        <v>40</v>
      </c>
      <c r="U665" t="s">
        <v>759</v>
      </c>
      <c r="V665" t="s">
        <v>121</v>
      </c>
      <c r="W665" t="s">
        <v>40</v>
      </c>
      <c r="X665" t="s">
        <v>1132</v>
      </c>
      <c r="Y665" t="s">
        <v>45</v>
      </c>
      <c r="Z665" t="s">
        <v>193</v>
      </c>
      <c r="AA665" t="s">
        <v>140</v>
      </c>
      <c r="AB665" t="s">
        <v>367</v>
      </c>
      <c r="AC665" t="s">
        <v>3182</v>
      </c>
      <c r="AD665" t="s">
        <v>395</v>
      </c>
      <c r="AE665" t="s">
        <v>40</v>
      </c>
    </row>
    <row r="666" spans="1:31" x14ac:dyDescent="0.3">
      <c r="A666" t="s">
        <v>3261</v>
      </c>
      <c r="B666" t="s">
        <v>3262</v>
      </c>
      <c r="C666" s="1" t="str">
        <f t="shared" si="106"/>
        <v>21:0541</v>
      </c>
      <c r="D666" s="1" t="str">
        <f t="shared" si="103"/>
        <v>21:0086</v>
      </c>
      <c r="E666" t="s">
        <v>3263</v>
      </c>
      <c r="F666" t="s">
        <v>3264</v>
      </c>
      <c r="H666">
        <v>55.714003599999998</v>
      </c>
      <c r="I666">
        <v>-101.826409</v>
      </c>
      <c r="J666" s="1" t="str">
        <f t="shared" si="104"/>
        <v>NGR lake sediment grab sample</v>
      </c>
      <c r="K666" s="1" t="str">
        <f t="shared" si="105"/>
        <v>&lt;177 micron (NGR)</v>
      </c>
      <c r="L666">
        <v>34</v>
      </c>
      <c r="M666" t="s">
        <v>162</v>
      </c>
      <c r="N666">
        <v>665</v>
      </c>
      <c r="O666" t="s">
        <v>75</v>
      </c>
      <c r="P666" t="s">
        <v>259</v>
      </c>
      <c r="Q666" t="s">
        <v>179</v>
      </c>
      <c r="R666" t="s">
        <v>188</v>
      </c>
      <c r="S666" t="s">
        <v>38</v>
      </c>
      <c r="T666" t="s">
        <v>40</v>
      </c>
      <c r="U666" t="s">
        <v>94</v>
      </c>
      <c r="V666" t="s">
        <v>157</v>
      </c>
      <c r="W666" t="s">
        <v>40</v>
      </c>
      <c r="X666" t="s">
        <v>575</v>
      </c>
      <c r="Y666" t="s">
        <v>45</v>
      </c>
      <c r="Z666" t="s">
        <v>262</v>
      </c>
      <c r="AA666" t="s">
        <v>140</v>
      </c>
      <c r="AB666" t="s">
        <v>1349</v>
      </c>
      <c r="AC666" t="s">
        <v>1072</v>
      </c>
      <c r="AD666" t="s">
        <v>69</v>
      </c>
      <c r="AE666" t="s">
        <v>40</v>
      </c>
    </row>
    <row r="667" spans="1:31" x14ac:dyDescent="0.3">
      <c r="A667" t="s">
        <v>3265</v>
      </c>
      <c r="B667" t="s">
        <v>3266</v>
      </c>
      <c r="C667" s="1" t="str">
        <f t="shared" si="106"/>
        <v>21:0541</v>
      </c>
      <c r="D667" s="1" t="str">
        <f t="shared" si="103"/>
        <v>21:0086</v>
      </c>
      <c r="E667" t="s">
        <v>3267</v>
      </c>
      <c r="F667" t="s">
        <v>3268</v>
      </c>
      <c r="H667">
        <v>55.7161404</v>
      </c>
      <c r="I667">
        <v>-101.76815259999999</v>
      </c>
      <c r="J667" s="1" t="str">
        <f t="shared" si="104"/>
        <v>NGR lake sediment grab sample</v>
      </c>
      <c r="K667" s="1" t="str">
        <f t="shared" si="105"/>
        <v>&lt;177 micron (NGR)</v>
      </c>
      <c r="L667">
        <v>34</v>
      </c>
      <c r="M667" t="s">
        <v>177</v>
      </c>
      <c r="N667">
        <v>666</v>
      </c>
      <c r="O667" t="s">
        <v>75</v>
      </c>
      <c r="P667" t="s">
        <v>224</v>
      </c>
      <c r="Q667" t="s">
        <v>58</v>
      </c>
      <c r="R667" t="s">
        <v>626</v>
      </c>
      <c r="S667" t="s">
        <v>44</v>
      </c>
      <c r="T667" t="s">
        <v>132</v>
      </c>
      <c r="U667" t="s">
        <v>411</v>
      </c>
      <c r="V667" t="s">
        <v>410</v>
      </c>
      <c r="W667" t="s">
        <v>132</v>
      </c>
      <c r="X667" t="s">
        <v>1132</v>
      </c>
      <c r="Y667" t="s">
        <v>64</v>
      </c>
      <c r="Z667" t="s">
        <v>155</v>
      </c>
      <c r="AA667" t="s">
        <v>140</v>
      </c>
      <c r="AB667" t="s">
        <v>1050</v>
      </c>
      <c r="AC667" t="s">
        <v>49</v>
      </c>
      <c r="AD667" t="s">
        <v>50</v>
      </c>
      <c r="AE667" t="s">
        <v>40</v>
      </c>
    </row>
    <row r="668" spans="1:31" x14ac:dyDescent="0.3">
      <c r="A668" t="s">
        <v>3269</v>
      </c>
      <c r="B668" t="s">
        <v>3270</v>
      </c>
      <c r="C668" s="1" t="str">
        <f t="shared" si="106"/>
        <v>21:0541</v>
      </c>
      <c r="D668" s="1" t="str">
        <f t="shared" si="103"/>
        <v>21:0086</v>
      </c>
      <c r="E668" t="s">
        <v>3271</v>
      </c>
      <c r="F668" t="s">
        <v>3272</v>
      </c>
      <c r="H668">
        <v>55.696951300000002</v>
      </c>
      <c r="I668">
        <v>-101.7596339</v>
      </c>
      <c r="J668" s="1" t="str">
        <f t="shared" si="104"/>
        <v>NGR lake sediment grab sample</v>
      </c>
      <c r="K668" s="1" t="str">
        <f t="shared" si="105"/>
        <v>&lt;177 micron (NGR)</v>
      </c>
      <c r="L668">
        <v>34</v>
      </c>
      <c r="M668" t="s">
        <v>187</v>
      </c>
      <c r="N668">
        <v>667</v>
      </c>
      <c r="O668" t="s">
        <v>178</v>
      </c>
      <c r="P668" t="s">
        <v>190</v>
      </c>
      <c r="Q668" t="s">
        <v>44</v>
      </c>
      <c r="R668" t="s">
        <v>245</v>
      </c>
      <c r="S668" t="s">
        <v>60</v>
      </c>
      <c r="T668" t="s">
        <v>132</v>
      </c>
      <c r="U668" t="s">
        <v>1620</v>
      </c>
      <c r="V668" t="s">
        <v>754</v>
      </c>
      <c r="W668" t="s">
        <v>40</v>
      </c>
      <c r="X668" t="s">
        <v>45</v>
      </c>
      <c r="Y668" t="s">
        <v>64</v>
      </c>
      <c r="Z668" t="s">
        <v>65</v>
      </c>
      <c r="AA668" t="s">
        <v>140</v>
      </c>
      <c r="AB668" t="s">
        <v>2212</v>
      </c>
      <c r="AC668" t="s">
        <v>715</v>
      </c>
      <c r="AD668" t="s">
        <v>1350</v>
      </c>
      <c r="AE668" t="s">
        <v>40</v>
      </c>
    </row>
    <row r="669" spans="1:31" x14ac:dyDescent="0.3">
      <c r="A669" t="s">
        <v>3273</v>
      </c>
      <c r="B669" t="s">
        <v>3274</v>
      </c>
      <c r="C669" s="1" t="str">
        <f t="shared" si="106"/>
        <v>21:0541</v>
      </c>
      <c r="D669" s="1" t="str">
        <f t="shared" si="103"/>
        <v>21:0086</v>
      </c>
      <c r="E669" t="s">
        <v>3275</v>
      </c>
      <c r="F669" t="s">
        <v>3276</v>
      </c>
      <c r="H669">
        <v>55.7158625</v>
      </c>
      <c r="I669">
        <v>-101.7316032</v>
      </c>
      <c r="J669" s="1" t="str">
        <f t="shared" si="104"/>
        <v>NGR lake sediment grab sample</v>
      </c>
      <c r="K669" s="1" t="str">
        <f t="shared" si="105"/>
        <v>&lt;177 micron (NGR)</v>
      </c>
      <c r="L669">
        <v>34</v>
      </c>
      <c r="M669" t="s">
        <v>200</v>
      </c>
      <c r="N669">
        <v>668</v>
      </c>
      <c r="O669" t="s">
        <v>521</v>
      </c>
      <c r="P669" t="s">
        <v>753</v>
      </c>
      <c r="Q669" t="s">
        <v>92</v>
      </c>
      <c r="R669" t="s">
        <v>213</v>
      </c>
      <c r="S669" t="s">
        <v>205</v>
      </c>
      <c r="T669" t="s">
        <v>40</v>
      </c>
      <c r="U669" t="s">
        <v>2246</v>
      </c>
      <c r="V669" t="s">
        <v>782</v>
      </c>
      <c r="W669" t="s">
        <v>40</v>
      </c>
      <c r="X669" t="s">
        <v>45</v>
      </c>
      <c r="Y669" t="s">
        <v>45</v>
      </c>
      <c r="Z669" t="s">
        <v>508</v>
      </c>
      <c r="AA669" t="s">
        <v>127</v>
      </c>
      <c r="AB669" t="s">
        <v>409</v>
      </c>
      <c r="AC669" t="s">
        <v>298</v>
      </c>
      <c r="AD669" t="s">
        <v>2119</v>
      </c>
      <c r="AE669" t="s">
        <v>40</v>
      </c>
    </row>
    <row r="670" spans="1:31" x14ac:dyDescent="0.3">
      <c r="A670" t="s">
        <v>3277</v>
      </c>
      <c r="B670" t="s">
        <v>3278</v>
      </c>
      <c r="C670" s="1" t="str">
        <f t="shared" si="106"/>
        <v>21:0541</v>
      </c>
      <c r="D670" s="1" t="str">
        <f t="shared" si="103"/>
        <v>21:0086</v>
      </c>
      <c r="E670" t="s">
        <v>3279</v>
      </c>
      <c r="F670" t="s">
        <v>3280</v>
      </c>
      <c r="H670">
        <v>55.726566900000002</v>
      </c>
      <c r="I670">
        <v>-101.67328879999999</v>
      </c>
      <c r="J670" s="1" t="str">
        <f t="shared" si="104"/>
        <v>NGR lake sediment grab sample</v>
      </c>
      <c r="K670" s="1" t="str">
        <f t="shared" si="105"/>
        <v>&lt;177 micron (NGR)</v>
      </c>
      <c r="L670">
        <v>34</v>
      </c>
      <c r="M670" t="s">
        <v>212</v>
      </c>
      <c r="N670">
        <v>669</v>
      </c>
      <c r="O670" t="s">
        <v>245</v>
      </c>
      <c r="P670" t="s">
        <v>304</v>
      </c>
      <c r="Q670" t="s">
        <v>58</v>
      </c>
      <c r="R670" t="s">
        <v>205</v>
      </c>
      <c r="S670" t="s">
        <v>166</v>
      </c>
      <c r="T670" t="s">
        <v>40</v>
      </c>
      <c r="U670" t="s">
        <v>172</v>
      </c>
      <c r="V670" t="s">
        <v>49</v>
      </c>
      <c r="W670" t="s">
        <v>40</v>
      </c>
      <c r="X670" t="s">
        <v>811</v>
      </c>
      <c r="Y670" t="s">
        <v>152</v>
      </c>
      <c r="Z670" t="s">
        <v>144</v>
      </c>
      <c r="AA670" t="s">
        <v>326</v>
      </c>
      <c r="AB670" t="s">
        <v>84</v>
      </c>
      <c r="AC670" t="s">
        <v>742</v>
      </c>
      <c r="AD670" t="s">
        <v>492</v>
      </c>
      <c r="AE670" t="s">
        <v>40</v>
      </c>
    </row>
    <row r="671" spans="1:31" x14ac:dyDescent="0.3">
      <c r="A671" t="s">
        <v>3281</v>
      </c>
      <c r="B671" t="s">
        <v>3282</v>
      </c>
      <c r="C671" s="1" t="str">
        <f t="shared" si="106"/>
        <v>21:0541</v>
      </c>
      <c r="D671" s="1" t="str">
        <f t="shared" si="103"/>
        <v>21:0086</v>
      </c>
      <c r="E671" t="s">
        <v>3283</v>
      </c>
      <c r="F671" t="s">
        <v>3284</v>
      </c>
      <c r="H671">
        <v>55.728224099999998</v>
      </c>
      <c r="I671">
        <v>-101.5704399</v>
      </c>
      <c r="J671" s="1" t="str">
        <f t="shared" si="104"/>
        <v>NGR lake sediment grab sample</v>
      </c>
      <c r="K671" s="1" t="str">
        <f t="shared" si="105"/>
        <v>&lt;177 micron (NGR)</v>
      </c>
      <c r="L671">
        <v>34</v>
      </c>
      <c r="M671" t="s">
        <v>223</v>
      </c>
      <c r="N671">
        <v>670</v>
      </c>
      <c r="O671" t="s">
        <v>207</v>
      </c>
      <c r="P671" t="s">
        <v>106</v>
      </c>
      <c r="Q671" t="s">
        <v>107</v>
      </c>
      <c r="R671" t="s">
        <v>77</v>
      </c>
      <c r="S671" t="s">
        <v>38</v>
      </c>
      <c r="T671" t="s">
        <v>40</v>
      </c>
      <c r="U671" t="s">
        <v>452</v>
      </c>
      <c r="V671" t="s">
        <v>126</v>
      </c>
      <c r="W671" t="s">
        <v>40</v>
      </c>
      <c r="X671" t="s">
        <v>1132</v>
      </c>
      <c r="Y671" t="s">
        <v>45</v>
      </c>
      <c r="Z671" t="s">
        <v>81</v>
      </c>
      <c r="AA671" t="s">
        <v>81</v>
      </c>
      <c r="AB671" t="s">
        <v>252</v>
      </c>
      <c r="AC671" t="s">
        <v>742</v>
      </c>
      <c r="AD671" t="s">
        <v>576</v>
      </c>
      <c r="AE671" t="s">
        <v>40</v>
      </c>
    </row>
    <row r="672" spans="1:31" x14ac:dyDescent="0.3">
      <c r="A672" t="s">
        <v>3285</v>
      </c>
      <c r="B672" t="s">
        <v>3286</v>
      </c>
      <c r="C672" s="1" t="str">
        <f t="shared" si="106"/>
        <v>21:0541</v>
      </c>
      <c r="D672" s="1" t="str">
        <f t="shared" si="103"/>
        <v>21:0086</v>
      </c>
      <c r="E672" t="s">
        <v>3287</v>
      </c>
      <c r="F672" t="s">
        <v>3288</v>
      </c>
      <c r="H672">
        <v>55.7594511</v>
      </c>
      <c r="I672">
        <v>-101.35477710000001</v>
      </c>
      <c r="J672" s="1" t="str">
        <f t="shared" si="104"/>
        <v>NGR lake sediment grab sample</v>
      </c>
      <c r="K672" s="1" t="str">
        <f t="shared" si="105"/>
        <v>&lt;177 micron (NGR)</v>
      </c>
      <c r="L672">
        <v>34</v>
      </c>
      <c r="M672" t="s">
        <v>234</v>
      </c>
      <c r="N672">
        <v>671</v>
      </c>
      <c r="O672" t="s">
        <v>138</v>
      </c>
      <c r="P672" t="s">
        <v>304</v>
      </c>
      <c r="Q672" t="s">
        <v>107</v>
      </c>
      <c r="R672" t="s">
        <v>291</v>
      </c>
      <c r="S672" t="s">
        <v>44</v>
      </c>
      <c r="T672" t="s">
        <v>40</v>
      </c>
      <c r="U672" t="s">
        <v>3289</v>
      </c>
      <c r="V672" t="s">
        <v>95</v>
      </c>
      <c r="W672" t="s">
        <v>40</v>
      </c>
      <c r="X672" t="s">
        <v>1132</v>
      </c>
      <c r="Y672" t="s">
        <v>45</v>
      </c>
      <c r="Z672" t="s">
        <v>144</v>
      </c>
      <c r="AA672" t="s">
        <v>127</v>
      </c>
      <c r="AB672" t="s">
        <v>111</v>
      </c>
      <c r="AC672" t="s">
        <v>811</v>
      </c>
      <c r="AD672" t="s">
        <v>85</v>
      </c>
      <c r="AE672" t="s">
        <v>40</v>
      </c>
    </row>
    <row r="673" spans="1:31" x14ac:dyDescent="0.3">
      <c r="A673" t="s">
        <v>3290</v>
      </c>
      <c r="B673" t="s">
        <v>3291</v>
      </c>
      <c r="C673" s="1" t="str">
        <f t="shared" si="106"/>
        <v>21:0541</v>
      </c>
      <c r="D673" s="1" t="str">
        <f t="shared" si="103"/>
        <v>21:0086</v>
      </c>
      <c r="E673" t="s">
        <v>3292</v>
      </c>
      <c r="F673" t="s">
        <v>3293</v>
      </c>
      <c r="H673">
        <v>55.779432200000002</v>
      </c>
      <c r="I673">
        <v>-101.4589134</v>
      </c>
      <c r="J673" s="1" t="str">
        <f t="shared" si="104"/>
        <v>NGR lake sediment grab sample</v>
      </c>
      <c r="K673" s="1" t="str">
        <f t="shared" si="105"/>
        <v>&lt;177 micron (NGR)</v>
      </c>
      <c r="L673">
        <v>34</v>
      </c>
      <c r="M673" t="s">
        <v>243</v>
      </c>
      <c r="N673">
        <v>672</v>
      </c>
      <c r="O673" t="s">
        <v>65</v>
      </c>
      <c r="P673" t="s">
        <v>93</v>
      </c>
      <c r="Q673" t="s">
        <v>107</v>
      </c>
      <c r="R673" t="s">
        <v>39</v>
      </c>
      <c r="S673" t="s">
        <v>225</v>
      </c>
      <c r="T673" t="s">
        <v>40</v>
      </c>
      <c r="U673" t="s">
        <v>3294</v>
      </c>
      <c r="V673" t="s">
        <v>141</v>
      </c>
      <c r="W673" t="s">
        <v>40</v>
      </c>
      <c r="X673" t="s">
        <v>271</v>
      </c>
      <c r="Y673" t="s">
        <v>121</v>
      </c>
      <c r="Z673" t="s">
        <v>81</v>
      </c>
      <c r="AA673" t="s">
        <v>259</v>
      </c>
      <c r="AB673" t="s">
        <v>298</v>
      </c>
      <c r="AC673" t="s">
        <v>84</v>
      </c>
      <c r="AD673" t="s">
        <v>50</v>
      </c>
      <c r="AE673" t="s">
        <v>40</v>
      </c>
    </row>
    <row r="674" spans="1:31" x14ac:dyDescent="0.3">
      <c r="A674" t="s">
        <v>3295</v>
      </c>
      <c r="B674" t="s">
        <v>3296</v>
      </c>
      <c r="C674" s="1" t="str">
        <f t="shared" si="106"/>
        <v>21:0541</v>
      </c>
      <c r="D674" s="1" t="str">
        <f t="shared" si="103"/>
        <v>21:0086</v>
      </c>
      <c r="E674" t="s">
        <v>3297</v>
      </c>
      <c r="F674" t="s">
        <v>3298</v>
      </c>
      <c r="H674">
        <v>55.766795799999997</v>
      </c>
      <c r="I674">
        <v>-101.4980566</v>
      </c>
      <c r="J674" s="1" t="str">
        <f t="shared" si="104"/>
        <v>NGR lake sediment grab sample</v>
      </c>
      <c r="K674" s="1" t="str">
        <f t="shared" si="105"/>
        <v>&lt;177 micron (NGR)</v>
      </c>
      <c r="L674">
        <v>34</v>
      </c>
      <c r="M674" t="s">
        <v>251</v>
      </c>
      <c r="N674">
        <v>673</v>
      </c>
      <c r="O674" t="s">
        <v>280</v>
      </c>
      <c r="P674" t="s">
        <v>38</v>
      </c>
      <c r="Q674" t="s">
        <v>189</v>
      </c>
      <c r="R674" t="s">
        <v>326</v>
      </c>
      <c r="S674" t="s">
        <v>166</v>
      </c>
      <c r="T674" t="s">
        <v>40</v>
      </c>
      <c r="U674" t="s">
        <v>3289</v>
      </c>
      <c r="V674" t="s">
        <v>109</v>
      </c>
      <c r="W674" t="s">
        <v>40</v>
      </c>
      <c r="X674" t="s">
        <v>125</v>
      </c>
      <c r="Y674" t="s">
        <v>45</v>
      </c>
      <c r="Z674" t="s">
        <v>140</v>
      </c>
      <c r="AA674" t="s">
        <v>259</v>
      </c>
      <c r="AB674" t="s">
        <v>84</v>
      </c>
      <c r="AC674" t="s">
        <v>811</v>
      </c>
      <c r="AD674" t="s">
        <v>441</v>
      </c>
      <c r="AE674" t="s">
        <v>40</v>
      </c>
    </row>
    <row r="675" spans="1:31" x14ac:dyDescent="0.3">
      <c r="A675" t="s">
        <v>3299</v>
      </c>
      <c r="B675" t="s">
        <v>3300</v>
      </c>
      <c r="C675" s="1" t="str">
        <f t="shared" si="106"/>
        <v>21:0541</v>
      </c>
      <c r="D675" s="1" t="str">
        <f t="shared" si="103"/>
        <v>21:0086</v>
      </c>
      <c r="E675" t="s">
        <v>3301</v>
      </c>
      <c r="F675" t="s">
        <v>3302</v>
      </c>
      <c r="H675">
        <v>55.7443904</v>
      </c>
      <c r="I675">
        <v>-101.53998319999999</v>
      </c>
      <c r="J675" s="1" t="str">
        <f t="shared" si="104"/>
        <v>NGR lake sediment grab sample</v>
      </c>
      <c r="K675" s="1" t="str">
        <f t="shared" si="105"/>
        <v>&lt;177 micron (NGR)</v>
      </c>
      <c r="L675">
        <v>34</v>
      </c>
      <c r="M675" t="s">
        <v>258</v>
      </c>
      <c r="N675">
        <v>674</v>
      </c>
      <c r="O675" t="s">
        <v>207</v>
      </c>
      <c r="P675" t="s">
        <v>236</v>
      </c>
      <c r="Q675" t="s">
        <v>141</v>
      </c>
      <c r="R675" t="s">
        <v>140</v>
      </c>
      <c r="S675" t="s">
        <v>44</v>
      </c>
      <c r="T675" t="s">
        <v>40</v>
      </c>
      <c r="U675" t="s">
        <v>604</v>
      </c>
      <c r="V675" t="s">
        <v>410</v>
      </c>
      <c r="W675" t="s">
        <v>40</v>
      </c>
      <c r="X675" t="s">
        <v>125</v>
      </c>
      <c r="Y675" t="s">
        <v>64</v>
      </c>
      <c r="Z675" t="s">
        <v>164</v>
      </c>
      <c r="AA675" t="s">
        <v>144</v>
      </c>
      <c r="AB675" t="s">
        <v>2392</v>
      </c>
      <c r="AC675" t="s">
        <v>373</v>
      </c>
      <c r="AD675" t="s">
        <v>50</v>
      </c>
      <c r="AE675" t="s">
        <v>40</v>
      </c>
    </row>
    <row r="676" spans="1:31" x14ac:dyDescent="0.3">
      <c r="A676" t="s">
        <v>3303</v>
      </c>
      <c r="B676" t="s">
        <v>3304</v>
      </c>
      <c r="C676" s="1" t="str">
        <f t="shared" si="106"/>
        <v>21:0541</v>
      </c>
      <c r="D676" s="1" t="str">
        <f t="shared" si="103"/>
        <v>21:0086</v>
      </c>
      <c r="E676" t="s">
        <v>3305</v>
      </c>
      <c r="F676" t="s">
        <v>3306</v>
      </c>
      <c r="H676">
        <v>55.785313600000002</v>
      </c>
      <c r="I676">
        <v>-101.58617719999999</v>
      </c>
      <c r="J676" s="1" t="str">
        <f t="shared" si="104"/>
        <v>NGR lake sediment grab sample</v>
      </c>
      <c r="K676" s="1" t="str">
        <f t="shared" si="105"/>
        <v>&lt;177 micron (NGR)</v>
      </c>
      <c r="L676">
        <v>34</v>
      </c>
      <c r="M676" t="s">
        <v>269</v>
      </c>
      <c r="N676">
        <v>675</v>
      </c>
      <c r="O676" t="s">
        <v>336</v>
      </c>
      <c r="P676" t="s">
        <v>626</v>
      </c>
      <c r="Q676" t="s">
        <v>189</v>
      </c>
      <c r="R676" t="s">
        <v>140</v>
      </c>
      <c r="S676" t="s">
        <v>92</v>
      </c>
      <c r="T676" t="s">
        <v>40</v>
      </c>
      <c r="U676" t="s">
        <v>672</v>
      </c>
      <c r="V676" t="s">
        <v>410</v>
      </c>
      <c r="W676" t="s">
        <v>40</v>
      </c>
      <c r="X676" t="s">
        <v>45</v>
      </c>
      <c r="Y676" t="s">
        <v>45</v>
      </c>
      <c r="Z676" t="s">
        <v>164</v>
      </c>
      <c r="AA676" t="s">
        <v>864</v>
      </c>
      <c r="AB676" t="s">
        <v>106</v>
      </c>
      <c r="AC676" t="s">
        <v>62</v>
      </c>
      <c r="AD676" t="s">
        <v>114</v>
      </c>
      <c r="AE676" t="s">
        <v>40</v>
      </c>
    </row>
    <row r="677" spans="1:31" x14ac:dyDescent="0.3">
      <c r="A677" t="s">
        <v>3307</v>
      </c>
      <c r="B677" t="s">
        <v>3308</v>
      </c>
      <c r="C677" s="1" t="str">
        <f t="shared" si="106"/>
        <v>21:0541</v>
      </c>
      <c r="D677" s="1" t="str">
        <f>HYPERLINK("http://geochem.nrcan.gc.ca/cdogs/content/svy/svy_e.htm", "")</f>
        <v/>
      </c>
      <c r="G677" s="1" t="str">
        <f>HYPERLINK("http://geochem.nrcan.gc.ca/cdogs/content/cr_/cr_00060_e.htm", "60")</f>
        <v>60</v>
      </c>
      <c r="J677" t="s">
        <v>277</v>
      </c>
      <c r="K677" t="s">
        <v>278</v>
      </c>
      <c r="L677">
        <v>34</v>
      </c>
      <c r="M677" t="s">
        <v>279</v>
      </c>
      <c r="N677">
        <v>676</v>
      </c>
      <c r="O677" t="s">
        <v>346</v>
      </c>
      <c r="P677" t="s">
        <v>334</v>
      </c>
      <c r="Q677" t="s">
        <v>64</v>
      </c>
      <c r="R677" t="s">
        <v>122</v>
      </c>
      <c r="S677" t="s">
        <v>58</v>
      </c>
      <c r="T677" t="s">
        <v>40</v>
      </c>
      <c r="U677" t="s">
        <v>1365</v>
      </c>
      <c r="V677" t="s">
        <v>303</v>
      </c>
      <c r="W677" t="s">
        <v>132</v>
      </c>
      <c r="X677" t="s">
        <v>45</v>
      </c>
      <c r="Y677" t="s">
        <v>121</v>
      </c>
      <c r="Z677" t="s">
        <v>127</v>
      </c>
      <c r="AA677" t="s">
        <v>379</v>
      </c>
      <c r="AB677" t="s">
        <v>3309</v>
      </c>
      <c r="AC677" t="s">
        <v>773</v>
      </c>
      <c r="AD677" t="s">
        <v>354</v>
      </c>
      <c r="AE677" t="s">
        <v>40</v>
      </c>
    </row>
    <row r="678" spans="1:31" x14ac:dyDescent="0.3">
      <c r="A678" t="s">
        <v>3310</v>
      </c>
      <c r="B678" t="s">
        <v>3311</v>
      </c>
      <c r="C678" s="1" t="str">
        <f t="shared" si="106"/>
        <v>21:0541</v>
      </c>
      <c r="D678" s="1" t="str">
        <f t="shared" ref="D678:D696" si="107">HYPERLINK("http://geochem.nrcan.gc.ca/cdogs/content/svy/svy210086_e.htm", "21:0086")</f>
        <v>21:0086</v>
      </c>
      <c r="E678" t="s">
        <v>3312</v>
      </c>
      <c r="F678" t="s">
        <v>3313</v>
      </c>
      <c r="H678">
        <v>55.788912400000001</v>
      </c>
      <c r="I678">
        <v>-101.6430495</v>
      </c>
      <c r="J678" s="1" t="str">
        <f t="shared" ref="J678:J696" si="108">HYPERLINK("http://geochem.nrcan.gc.ca/cdogs/content/kwd/kwd020027_e.htm", "NGR lake sediment grab sample")</f>
        <v>NGR lake sediment grab sample</v>
      </c>
      <c r="K678" s="1" t="str">
        <f t="shared" ref="K678:K696" si="109">HYPERLINK("http://geochem.nrcan.gc.ca/cdogs/content/kwd/kwd080006_e.htm", "&lt;177 micron (NGR)")</f>
        <v>&lt;177 micron (NGR)</v>
      </c>
      <c r="L678">
        <v>35</v>
      </c>
      <c r="M678" t="s">
        <v>35</v>
      </c>
      <c r="N678">
        <v>677</v>
      </c>
      <c r="O678" t="s">
        <v>336</v>
      </c>
      <c r="P678" t="s">
        <v>281</v>
      </c>
      <c r="Q678" t="s">
        <v>166</v>
      </c>
      <c r="R678" t="s">
        <v>165</v>
      </c>
      <c r="S678" t="s">
        <v>180</v>
      </c>
      <c r="T678" t="s">
        <v>40</v>
      </c>
      <c r="U678" t="s">
        <v>3314</v>
      </c>
      <c r="V678" t="s">
        <v>79</v>
      </c>
      <c r="W678" t="s">
        <v>40</v>
      </c>
      <c r="X678" t="s">
        <v>45</v>
      </c>
      <c r="Y678" t="s">
        <v>45</v>
      </c>
      <c r="Z678" t="s">
        <v>81</v>
      </c>
      <c r="AA678" t="s">
        <v>379</v>
      </c>
      <c r="AB678" t="s">
        <v>3012</v>
      </c>
      <c r="AC678" t="s">
        <v>811</v>
      </c>
      <c r="AD678" t="s">
        <v>3314</v>
      </c>
      <c r="AE678" t="s">
        <v>40</v>
      </c>
    </row>
    <row r="679" spans="1:31" x14ac:dyDescent="0.3">
      <c r="A679" t="s">
        <v>3315</v>
      </c>
      <c r="B679" t="s">
        <v>3316</v>
      </c>
      <c r="C679" s="1" t="str">
        <f t="shared" si="106"/>
        <v>21:0541</v>
      </c>
      <c r="D679" s="1" t="str">
        <f t="shared" si="107"/>
        <v>21:0086</v>
      </c>
      <c r="E679" t="s">
        <v>3317</v>
      </c>
      <c r="F679" t="s">
        <v>3318</v>
      </c>
      <c r="H679">
        <v>55.775305400000001</v>
      </c>
      <c r="I679">
        <v>-101.6320655</v>
      </c>
      <c r="J679" s="1" t="str">
        <f t="shared" si="108"/>
        <v>NGR lake sediment grab sample</v>
      </c>
      <c r="K679" s="1" t="str">
        <f t="shared" si="109"/>
        <v>&lt;177 micron (NGR)</v>
      </c>
      <c r="L679">
        <v>35</v>
      </c>
      <c r="M679" t="s">
        <v>55</v>
      </c>
      <c r="N679">
        <v>678</v>
      </c>
      <c r="O679" t="s">
        <v>521</v>
      </c>
      <c r="P679" t="s">
        <v>39</v>
      </c>
      <c r="Q679" t="s">
        <v>107</v>
      </c>
      <c r="R679" t="s">
        <v>77</v>
      </c>
      <c r="S679" t="s">
        <v>92</v>
      </c>
      <c r="T679" t="s">
        <v>40</v>
      </c>
      <c r="U679" t="s">
        <v>458</v>
      </c>
      <c r="V679" t="s">
        <v>157</v>
      </c>
      <c r="W679" t="s">
        <v>40</v>
      </c>
      <c r="X679" t="s">
        <v>125</v>
      </c>
      <c r="Y679" t="s">
        <v>45</v>
      </c>
      <c r="Z679" t="s">
        <v>155</v>
      </c>
      <c r="AA679" t="s">
        <v>853</v>
      </c>
      <c r="AB679" t="s">
        <v>485</v>
      </c>
      <c r="AC679" t="s">
        <v>123</v>
      </c>
      <c r="AD679" t="s">
        <v>576</v>
      </c>
      <c r="AE679" t="s">
        <v>40</v>
      </c>
    </row>
    <row r="680" spans="1:31" x14ac:dyDescent="0.3">
      <c r="A680" t="s">
        <v>3319</v>
      </c>
      <c r="B680" t="s">
        <v>3320</v>
      </c>
      <c r="C680" s="1" t="str">
        <f t="shared" si="106"/>
        <v>21:0541</v>
      </c>
      <c r="D680" s="1" t="str">
        <f t="shared" si="107"/>
        <v>21:0086</v>
      </c>
      <c r="E680" t="s">
        <v>3312</v>
      </c>
      <c r="F680" t="s">
        <v>3321</v>
      </c>
      <c r="H680">
        <v>55.788912400000001</v>
      </c>
      <c r="I680">
        <v>-101.6430495</v>
      </c>
      <c r="J680" s="1" t="str">
        <f t="shared" si="108"/>
        <v>NGR lake sediment grab sample</v>
      </c>
      <c r="K680" s="1" t="str">
        <f t="shared" si="109"/>
        <v>&lt;177 micron (NGR)</v>
      </c>
      <c r="L680">
        <v>35</v>
      </c>
      <c r="M680" t="s">
        <v>74</v>
      </c>
      <c r="N680">
        <v>679</v>
      </c>
      <c r="O680" t="s">
        <v>207</v>
      </c>
      <c r="P680" t="s">
        <v>281</v>
      </c>
      <c r="Q680" t="s">
        <v>179</v>
      </c>
      <c r="R680" t="s">
        <v>106</v>
      </c>
      <c r="S680" t="s">
        <v>93</v>
      </c>
      <c r="T680" t="s">
        <v>40</v>
      </c>
      <c r="U680" t="s">
        <v>1350</v>
      </c>
      <c r="V680" t="s">
        <v>98</v>
      </c>
      <c r="W680" t="s">
        <v>40</v>
      </c>
      <c r="X680" t="s">
        <v>45</v>
      </c>
      <c r="Y680" t="s">
        <v>64</v>
      </c>
      <c r="Z680" t="s">
        <v>155</v>
      </c>
      <c r="AA680" t="s">
        <v>190</v>
      </c>
      <c r="AB680" t="s">
        <v>1349</v>
      </c>
      <c r="AC680" t="s">
        <v>2383</v>
      </c>
      <c r="AD680" t="s">
        <v>1879</v>
      </c>
      <c r="AE680" t="s">
        <v>40</v>
      </c>
    </row>
    <row r="681" spans="1:31" x14ac:dyDescent="0.3">
      <c r="A681" t="s">
        <v>3322</v>
      </c>
      <c r="B681" t="s">
        <v>3323</v>
      </c>
      <c r="C681" s="1" t="str">
        <f t="shared" si="106"/>
        <v>21:0541</v>
      </c>
      <c r="D681" s="1" t="str">
        <f t="shared" si="107"/>
        <v>21:0086</v>
      </c>
      <c r="E681" t="s">
        <v>3312</v>
      </c>
      <c r="F681" t="s">
        <v>3324</v>
      </c>
      <c r="H681">
        <v>55.788912400000001</v>
      </c>
      <c r="I681">
        <v>-101.6430495</v>
      </c>
      <c r="J681" s="1" t="str">
        <f t="shared" si="108"/>
        <v>NGR lake sediment grab sample</v>
      </c>
      <c r="K681" s="1" t="str">
        <f t="shared" si="109"/>
        <v>&lt;177 micron (NGR)</v>
      </c>
      <c r="L681">
        <v>35</v>
      </c>
      <c r="M681" t="s">
        <v>90</v>
      </c>
      <c r="N681">
        <v>680</v>
      </c>
      <c r="O681" t="s">
        <v>207</v>
      </c>
      <c r="P681" t="s">
        <v>334</v>
      </c>
      <c r="Q681" t="s">
        <v>166</v>
      </c>
      <c r="R681" t="s">
        <v>165</v>
      </c>
      <c r="S681" t="s">
        <v>93</v>
      </c>
      <c r="T681" t="s">
        <v>40</v>
      </c>
      <c r="U681" t="s">
        <v>3325</v>
      </c>
      <c r="V681" t="s">
        <v>49</v>
      </c>
      <c r="W681" t="s">
        <v>40</v>
      </c>
      <c r="X681" t="s">
        <v>45</v>
      </c>
      <c r="Y681" t="s">
        <v>45</v>
      </c>
      <c r="Z681" t="s">
        <v>81</v>
      </c>
      <c r="AA681" t="s">
        <v>379</v>
      </c>
      <c r="AB681" t="s">
        <v>3012</v>
      </c>
      <c r="AC681" t="s">
        <v>3182</v>
      </c>
      <c r="AD681" t="s">
        <v>1879</v>
      </c>
      <c r="AE681" t="s">
        <v>40</v>
      </c>
    </row>
    <row r="682" spans="1:31" x14ac:dyDescent="0.3">
      <c r="A682" t="s">
        <v>3326</v>
      </c>
      <c r="B682" t="s">
        <v>3327</v>
      </c>
      <c r="C682" s="1" t="str">
        <f t="shared" si="106"/>
        <v>21:0541</v>
      </c>
      <c r="D682" s="1" t="str">
        <f t="shared" si="107"/>
        <v>21:0086</v>
      </c>
      <c r="E682" t="s">
        <v>3328</v>
      </c>
      <c r="F682" t="s">
        <v>3329</v>
      </c>
      <c r="H682">
        <v>55.791185599999999</v>
      </c>
      <c r="I682">
        <v>-101.767617</v>
      </c>
      <c r="J682" s="1" t="str">
        <f t="shared" si="108"/>
        <v>NGR lake sediment grab sample</v>
      </c>
      <c r="K682" s="1" t="str">
        <f t="shared" si="109"/>
        <v>&lt;177 micron (NGR)</v>
      </c>
      <c r="L682">
        <v>35</v>
      </c>
      <c r="M682" t="s">
        <v>104</v>
      </c>
      <c r="N682">
        <v>681</v>
      </c>
      <c r="O682" t="s">
        <v>336</v>
      </c>
      <c r="P682" t="s">
        <v>326</v>
      </c>
      <c r="Q682" t="s">
        <v>166</v>
      </c>
      <c r="R682" t="s">
        <v>66</v>
      </c>
      <c r="S682" t="s">
        <v>271</v>
      </c>
      <c r="T682" t="s">
        <v>40</v>
      </c>
      <c r="U682" t="s">
        <v>3330</v>
      </c>
      <c r="V682" t="s">
        <v>113</v>
      </c>
      <c r="W682" t="s">
        <v>40</v>
      </c>
      <c r="X682" t="s">
        <v>45</v>
      </c>
      <c r="Y682" t="s">
        <v>45</v>
      </c>
      <c r="Z682" t="s">
        <v>508</v>
      </c>
      <c r="AA682" t="s">
        <v>281</v>
      </c>
      <c r="AB682" t="s">
        <v>2176</v>
      </c>
      <c r="AC682" t="s">
        <v>597</v>
      </c>
      <c r="AD682" t="s">
        <v>3201</v>
      </c>
      <c r="AE682" t="s">
        <v>40</v>
      </c>
    </row>
    <row r="683" spans="1:31" x14ac:dyDescent="0.3">
      <c r="A683" t="s">
        <v>3331</v>
      </c>
      <c r="B683" t="s">
        <v>3332</v>
      </c>
      <c r="C683" s="1" t="str">
        <f t="shared" si="106"/>
        <v>21:0541</v>
      </c>
      <c r="D683" s="1" t="str">
        <f t="shared" si="107"/>
        <v>21:0086</v>
      </c>
      <c r="E683" t="s">
        <v>3333</v>
      </c>
      <c r="F683" t="s">
        <v>3334</v>
      </c>
      <c r="H683">
        <v>55.790294400000001</v>
      </c>
      <c r="I683">
        <v>-101.8116205</v>
      </c>
      <c r="J683" s="1" t="str">
        <f t="shared" si="108"/>
        <v>NGR lake sediment grab sample</v>
      </c>
      <c r="K683" s="1" t="str">
        <f t="shared" si="109"/>
        <v>&lt;177 micron (NGR)</v>
      </c>
      <c r="L683">
        <v>35</v>
      </c>
      <c r="M683" t="s">
        <v>119</v>
      </c>
      <c r="N683">
        <v>682</v>
      </c>
      <c r="O683" t="s">
        <v>75</v>
      </c>
      <c r="P683" t="s">
        <v>753</v>
      </c>
      <c r="Q683" t="s">
        <v>123</v>
      </c>
      <c r="R683" t="s">
        <v>188</v>
      </c>
      <c r="S683" t="s">
        <v>166</v>
      </c>
      <c r="T683" t="s">
        <v>40</v>
      </c>
      <c r="U683" t="s">
        <v>1148</v>
      </c>
      <c r="V683" t="s">
        <v>45</v>
      </c>
      <c r="W683" t="s">
        <v>40</v>
      </c>
      <c r="X683" t="s">
        <v>309</v>
      </c>
      <c r="Y683" t="s">
        <v>121</v>
      </c>
      <c r="Z683" t="s">
        <v>46</v>
      </c>
      <c r="AA683" t="s">
        <v>144</v>
      </c>
      <c r="AB683" t="s">
        <v>144</v>
      </c>
      <c r="AC683" t="s">
        <v>442</v>
      </c>
      <c r="AD683" t="s">
        <v>195</v>
      </c>
      <c r="AE683" t="s">
        <v>40</v>
      </c>
    </row>
    <row r="684" spans="1:31" x14ac:dyDescent="0.3">
      <c r="A684" t="s">
        <v>3335</v>
      </c>
      <c r="B684" t="s">
        <v>3336</v>
      </c>
      <c r="C684" s="1" t="str">
        <f t="shared" si="106"/>
        <v>21:0541</v>
      </c>
      <c r="D684" s="1" t="str">
        <f t="shared" si="107"/>
        <v>21:0086</v>
      </c>
      <c r="E684" t="s">
        <v>3337</v>
      </c>
      <c r="F684" t="s">
        <v>3338</v>
      </c>
      <c r="H684">
        <v>55.759720399999999</v>
      </c>
      <c r="I684">
        <v>-101.8300656</v>
      </c>
      <c r="J684" s="1" t="str">
        <f t="shared" si="108"/>
        <v>NGR lake sediment grab sample</v>
      </c>
      <c r="K684" s="1" t="str">
        <f t="shared" si="109"/>
        <v>&lt;177 micron (NGR)</v>
      </c>
      <c r="L684">
        <v>35</v>
      </c>
      <c r="M684" t="s">
        <v>137</v>
      </c>
      <c r="N684">
        <v>683</v>
      </c>
      <c r="O684" t="s">
        <v>178</v>
      </c>
      <c r="P684" t="s">
        <v>224</v>
      </c>
      <c r="Q684" t="s">
        <v>166</v>
      </c>
      <c r="R684" t="s">
        <v>37</v>
      </c>
      <c r="S684" t="s">
        <v>205</v>
      </c>
      <c r="T684" t="s">
        <v>40</v>
      </c>
      <c r="U684" t="s">
        <v>3339</v>
      </c>
      <c r="V684" t="s">
        <v>754</v>
      </c>
      <c r="W684" t="s">
        <v>40</v>
      </c>
      <c r="X684" t="s">
        <v>45</v>
      </c>
      <c r="Y684" t="s">
        <v>64</v>
      </c>
      <c r="Z684" t="s">
        <v>352</v>
      </c>
      <c r="AA684" t="s">
        <v>259</v>
      </c>
      <c r="AB684" t="s">
        <v>3340</v>
      </c>
      <c r="AC684" t="s">
        <v>1355</v>
      </c>
      <c r="AD684" t="s">
        <v>395</v>
      </c>
      <c r="AE684" t="s">
        <v>40</v>
      </c>
    </row>
    <row r="685" spans="1:31" x14ac:dyDescent="0.3">
      <c r="A685" t="s">
        <v>3341</v>
      </c>
      <c r="B685" t="s">
        <v>3342</v>
      </c>
      <c r="C685" s="1" t="str">
        <f t="shared" si="106"/>
        <v>21:0541</v>
      </c>
      <c r="D685" s="1" t="str">
        <f t="shared" si="107"/>
        <v>21:0086</v>
      </c>
      <c r="E685" t="s">
        <v>3343</v>
      </c>
      <c r="F685" t="s">
        <v>3344</v>
      </c>
      <c r="H685">
        <v>55.767306599999998</v>
      </c>
      <c r="I685">
        <v>-101.8726954</v>
      </c>
      <c r="J685" s="1" t="str">
        <f t="shared" si="108"/>
        <v>NGR lake sediment grab sample</v>
      </c>
      <c r="K685" s="1" t="str">
        <f t="shared" si="109"/>
        <v>&lt;177 micron (NGR)</v>
      </c>
      <c r="L685">
        <v>35</v>
      </c>
      <c r="M685" t="s">
        <v>151</v>
      </c>
      <c r="N685">
        <v>684</v>
      </c>
      <c r="O685" t="s">
        <v>521</v>
      </c>
      <c r="P685" t="s">
        <v>626</v>
      </c>
      <c r="Q685" t="s">
        <v>179</v>
      </c>
      <c r="R685" t="s">
        <v>37</v>
      </c>
      <c r="S685" t="s">
        <v>93</v>
      </c>
      <c r="T685" t="s">
        <v>40</v>
      </c>
      <c r="U685" t="s">
        <v>672</v>
      </c>
      <c r="V685" t="s">
        <v>62</v>
      </c>
      <c r="W685" t="s">
        <v>40</v>
      </c>
      <c r="X685" t="s">
        <v>125</v>
      </c>
      <c r="Y685" t="s">
        <v>152</v>
      </c>
      <c r="Z685" t="s">
        <v>182</v>
      </c>
      <c r="AA685" t="s">
        <v>864</v>
      </c>
      <c r="AB685" t="s">
        <v>281</v>
      </c>
      <c r="AC685" t="s">
        <v>1355</v>
      </c>
      <c r="AD685" t="s">
        <v>1879</v>
      </c>
      <c r="AE685" t="s">
        <v>40</v>
      </c>
    </row>
    <row r="686" spans="1:31" x14ac:dyDescent="0.3">
      <c r="A686" t="s">
        <v>3345</v>
      </c>
      <c r="B686" t="s">
        <v>3346</v>
      </c>
      <c r="C686" s="1" t="str">
        <f t="shared" si="106"/>
        <v>21:0541</v>
      </c>
      <c r="D686" s="1" t="str">
        <f t="shared" si="107"/>
        <v>21:0086</v>
      </c>
      <c r="E686" t="s">
        <v>3347</v>
      </c>
      <c r="F686" t="s">
        <v>3348</v>
      </c>
      <c r="H686">
        <v>55.765762799999997</v>
      </c>
      <c r="I686">
        <v>-101.9387066</v>
      </c>
      <c r="J686" s="1" t="str">
        <f t="shared" si="108"/>
        <v>NGR lake sediment grab sample</v>
      </c>
      <c r="K686" s="1" t="str">
        <f t="shared" si="109"/>
        <v>&lt;177 micron (NGR)</v>
      </c>
      <c r="L686">
        <v>35</v>
      </c>
      <c r="M686" t="s">
        <v>162</v>
      </c>
      <c r="N686">
        <v>685</v>
      </c>
      <c r="O686" t="s">
        <v>521</v>
      </c>
      <c r="P686" t="s">
        <v>626</v>
      </c>
      <c r="Q686" t="s">
        <v>107</v>
      </c>
      <c r="R686" t="s">
        <v>37</v>
      </c>
      <c r="S686" t="s">
        <v>38</v>
      </c>
      <c r="T686" t="s">
        <v>40</v>
      </c>
      <c r="U686" t="s">
        <v>672</v>
      </c>
      <c r="V686" t="s">
        <v>126</v>
      </c>
      <c r="W686" t="s">
        <v>40</v>
      </c>
      <c r="X686" t="s">
        <v>125</v>
      </c>
      <c r="Y686" t="s">
        <v>152</v>
      </c>
      <c r="Z686" t="s">
        <v>81</v>
      </c>
      <c r="AA686" t="s">
        <v>262</v>
      </c>
      <c r="AB686" t="s">
        <v>2740</v>
      </c>
      <c r="AC686" t="s">
        <v>537</v>
      </c>
      <c r="AD686" t="s">
        <v>69</v>
      </c>
      <c r="AE686" t="s">
        <v>40</v>
      </c>
    </row>
    <row r="687" spans="1:31" x14ac:dyDescent="0.3">
      <c r="A687" t="s">
        <v>3349</v>
      </c>
      <c r="B687" t="s">
        <v>3350</v>
      </c>
      <c r="C687" s="1" t="str">
        <f t="shared" si="106"/>
        <v>21:0541</v>
      </c>
      <c r="D687" s="1" t="str">
        <f t="shared" si="107"/>
        <v>21:0086</v>
      </c>
      <c r="E687" t="s">
        <v>3351</v>
      </c>
      <c r="F687" t="s">
        <v>3352</v>
      </c>
      <c r="H687">
        <v>55.805548199999997</v>
      </c>
      <c r="I687">
        <v>-101.91581360000001</v>
      </c>
      <c r="J687" s="1" t="str">
        <f t="shared" si="108"/>
        <v>NGR lake sediment grab sample</v>
      </c>
      <c r="K687" s="1" t="str">
        <f t="shared" si="109"/>
        <v>&lt;177 micron (NGR)</v>
      </c>
      <c r="L687">
        <v>35</v>
      </c>
      <c r="M687" t="s">
        <v>177</v>
      </c>
      <c r="N687">
        <v>686</v>
      </c>
      <c r="O687" t="s">
        <v>75</v>
      </c>
      <c r="P687" t="s">
        <v>626</v>
      </c>
      <c r="Q687" t="s">
        <v>121</v>
      </c>
      <c r="R687" t="s">
        <v>190</v>
      </c>
      <c r="S687" t="s">
        <v>107</v>
      </c>
      <c r="T687" t="s">
        <v>40</v>
      </c>
      <c r="U687" t="s">
        <v>260</v>
      </c>
      <c r="V687" t="s">
        <v>228</v>
      </c>
      <c r="W687" t="s">
        <v>40</v>
      </c>
      <c r="X687" t="s">
        <v>125</v>
      </c>
      <c r="Y687" t="s">
        <v>45</v>
      </c>
      <c r="Z687" t="s">
        <v>46</v>
      </c>
      <c r="AA687" t="s">
        <v>262</v>
      </c>
      <c r="AB687" t="s">
        <v>59</v>
      </c>
      <c r="AC687" t="s">
        <v>3182</v>
      </c>
      <c r="AD687" t="s">
        <v>292</v>
      </c>
      <c r="AE687" t="s">
        <v>40</v>
      </c>
    </row>
    <row r="688" spans="1:31" x14ac:dyDescent="0.3">
      <c r="A688" t="s">
        <v>3353</v>
      </c>
      <c r="B688" t="s">
        <v>3354</v>
      </c>
      <c r="C688" s="1" t="str">
        <f t="shared" si="106"/>
        <v>21:0541</v>
      </c>
      <c r="D688" s="1" t="str">
        <f t="shared" si="107"/>
        <v>21:0086</v>
      </c>
      <c r="E688" t="s">
        <v>3355</v>
      </c>
      <c r="F688" t="s">
        <v>3356</v>
      </c>
      <c r="H688">
        <v>55.823285400000003</v>
      </c>
      <c r="I688">
        <v>-101.8757174</v>
      </c>
      <c r="J688" s="1" t="str">
        <f t="shared" si="108"/>
        <v>NGR lake sediment grab sample</v>
      </c>
      <c r="K688" s="1" t="str">
        <f t="shared" si="109"/>
        <v>&lt;177 micron (NGR)</v>
      </c>
      <c r="L688">
        <v>35</v>
      </c>
      <c r="M688" t="s">
        <v>187</v>
      </c>
      <c r="N688">
        <v>687</v>
      </c>
      <c r="O688" t="s">
        <v>216</v>
      </c>
      <c r="P688" t="s">
        <v>122</v>
      </c>
      <c r="Q688" t="s">
        <v>166</v>
      </c>
      <c r="R688" t="s">
        <v>626</v>
      </c>
      <c r="S688" t="s">
        <v>304</v>
      </c>
      <c r="T688" t="s">
        <v>40</v>
      </c>
      <c r="U688" t="s">
        <v>3357</v>
      </c>
      <c r="V688" t="s">
        <v>64</v>
      </c>
      <c r="W688" t="s">
        <v>40</v>
      </c>
      <c r="X688" t="s">
        <v>45</v>
      </c>
      <c r="Y688" t="s">
        <v>152</v>
      </c>
      <c r="Z688" t="s">
        <v>164</v>
      </c>
      <c r="AA688" t="s">
        <v>190</v>
      </c>
      <c r="AB688" t="s">
        <v>83</v>
      </c>
      <c r="AC688" t="s">
        <v>2383</v>
      </c>
      <c r="AD688" t="s">
        <v>576</v>
      </c>
      <c r="AE688" t="s">
        <v>40</v>
      </c>
    </row>
    <row r="689" spans="1:31" x14ac:dyDescent="0.3">
      <c r="A689" t="s">
        <v>3358</v>
      </c>
      <c r="B689" t="s">
        <v>3359</v>
      </c>
      <c r="C689" s="1" t="str">
        <f t="shared" si="106"/>
        <v>21:0541</v>
      </c>
      <c r="D689" s="1" t="str">
        <f t="shared" si="107"/>
        <v>21:0086</v>
      </c>
      <c r="E689" t="s">
        <v>3360</v>
      </c>
      <c r="F689" t="s">
        <v>3361</v>
      </c>
      <c r="H689">
        <v>55.806138400000002</v>
      </c>
      <c r="I689">
        <v>-101.8278617</v>
      </c>
      <c r="J689" s="1" t="str">
        <f t="shared" si="108"/>
        <v>NGR lake sediment grab sample</v>
      </c>
      <c r="K689" s="1" t="str">
        <f t="shared" si="109"/>
        <v>&lt;177 micron (NGR)</v>
      </c>
      <c r="L689">
        <v>35</v>
      </c>
      <c r="M689" t="s">
        <v>200</v>
      </c>
      <c r="N689">
        <v>688</v>
      </c>
      <c r="O689" t="s">
        <v>178</v>
      </c>
      <c r="P689" t="s">
        <v>326</v>
      </c>
      <c r="Q689" t="s">
        <v>123</v>
      </c>
      <c r="R689" t="s">
        <v>39</v>
      </c>
      <c r="S689" t="s">
        <v>179</v>
      </c>
      <c r="T689" t="s">
        <v>40</v>
      </c>
      <c r="U689" t="s">
        <v>290</v>
      </c>
      <c r="V689" t="s">
        <v>45</v>
      </c>
      <c r="W689" t="s">
        <v>40</v>
      </c>
      <c r="X689" t="s">
        <v>125</v>
      </c>
      <c r="Y689" t="s">
        <v>64</v>
      </c>
      <c r="Z689" t="s">
        <v>140</v>
      </c>
      <c r="AA689" t="s">
        <v>46</v>
      </c>
      <c r="AB689" t="s">
        <v>2455</v>
      </c>
      <c r="AC689" t="s">
        <v>49</v>
      </c>
      <c r="AD689" t="s">
        <v>366</v>
      </c>
      <c r="AE689" t="s">
        <v>40</v>
      </c>
    </row>
    <row r="690" spans="1:31" x14ac:dyDescent="0.3">
      <c r="A690" t="s">
        <v>3362</v>
      </c>
      <c r="B690" t="s">
        <v>3363</v>
      </c>
      <c r="C690" s="1" t="str">
        <f t="shared" si="106"/>
        <v>21:0541</v>
      </c>
      <c r="D690" s="1" t="str">
        <f t="shared" si="107"/>
        <v>21:0086</v>
      </c>
      <c r="E690" t="s">
        <v>3364</v>
      </c>
      <c r="F690" t="s">
        <v>3365</v>
      </c>
      <c r="H690">
        <v>55.822846800000001</v>
      </c>
      <c r="I690">
        <v>-101.77990800000001</v>
      </c>
      <c r="J690" s="1" t="str">
        <f t="shared" si="108"/>
        <v>NGR lake sediment grab sample</v>
      </c>
      <c r="K690" s="1" t="str">
        <f t="shared" si="109"/>
        <v>&lt;177 micron (NGR)</v>
      </c>
      <c r="L690">
        <v>35</v>
      </c>
      <c r="M690" t="s">
        <v>212</v>
      </c>
      <c r="N690">
        <v>689</v>
      </c>
      <c r="O690" t="s">
        <v>112</v>
      </c>
      <c r="P690" t="s">
        <v>180</v>
      </c>
      <c r="Q690" t="s">
        <v>141</v>
      </c>
      <c r="R690" t="s">
        <v>236</v>
      </c>
      <c r="S690" t="s">
        <v>38</v>
      </c>
      <c r="T690" t="s">
        <v>40</v>
      </c>
      <c r="U690" t="s">
        <v>3366</v>
      </c>
      <c r="V690" t="s">
        <v>42</v>
      </c>
      <c r="W690" t="s">
        <v>40</v>
      </c>
      <c r="X690" t="s">
        <v>261</v>
      </c>
      <c r="Y690" t="s">
        <v>45</v>
      </c>
      <c r="Z690" t="s">
        <v>144</v>
      </c>
      <c r="AA690" t="s">
        <v>259</v>
      </c>
      <c r="AB690" t="s">
        <v>111</v>
      </c>
      <c r="AC690" t="s">
        <v>3182</v>
      </c>
      <c r="AD690" t="s">
        <v>441</v>
      </c>
      <c r="AE690" t="s">
        <v>40</v>
      </c>
    </row>
    <row r="691" spans="1:31" x14ac:dyDescent="0.3">
      <c r="A691" t="s">
        <v>3367</v>
      </c>
      <c r="B691" t="s">
        <v>3368</v>
      </c>
      <c r="C691" s="1" t="str">
        <f t="shared" si="106"/>
        <v>21:0541</v>
      </c>
      <c r="D691" s="1" t="str">
        <f t="shared" si="107"/>
        <v>21:0086</v>
      </c>
      <c r="E691" t="s">
        <v>3369</v>
      </c>
      <c r="F691" t="s">
        <v>3370</v>
      </c>
      <c r="H691">
        <v>55.831572600000001</v>
      </c>
      <c r="I691">
        <v>-101.8140068</v>
      </c>
      <c r="J691" s="1" t="str">
        <f t="shared" si="108"/>
        <v>NGR lake sediment grab sample</v>
      </c>
      <c r="K691" s="1" t="str">
        <f t="shared" si="109"/>
        <v>&lt;177 micron (NGR)</v>
      </c>
      <c r="L691">
        <v>35</v>
      </c>
      <c r="M691" t="s">
        <v>223</v>
      </c>
      <c r="N691">
        <v>690</v>
      </c>
      <c r="O691" t="s">
        <v>521</v>
      </c>
      <c r="P691" t="s">
        <v>626</v>
      </c>
      <c r="Q691" t="s">
        <v>107</v>
      </c>
      <c r="R691" t="s">
        <v>144</v>
      </c>
      <c r="S691" t="s">
        <v>93</v>
      </c>
      <c r="T691" t="s">
        <v>40</v>
      </c>
      <c r="U691" t="s">
        <v>1148</v>
      </c>
      <c r="V691" t="s">
        <v>98</v>
      </c>
      <c r="W691" t="s">
        <v>40</v>
      </c>
      <c r="X691" t="s">
        <v>125</v>
      </c>
      <c r="Y691" t="s">
        <v>45</v>
      </c>
      <c r="Z691" t="s">
        <v>81</v>
      </c>
      <c r="AA691" t="s">
        <v>144</v>
      </c>
      <c r="AB691" t="s">
        <v>3371</v>
      </c>
      <c r="AC691" t="s">
        <v>123</v>
      </c>
      <c r="AD691" t="s">
        <v>1703</v>
      </c>
      <c r="AE691" t="s">
        <v>40</v>
      </c>
    </row>
    <row r="692" spans="1:31" x14ac:dyDescent="0.3">
      <c r="A692" t="s">
        <v>3372</v>
      </c>
      <c r="B692" t="s">
        <v>3373</v>
      </c>
      <c r="C692" s="1" t="str">
        <f t="shared" si="106"/>
        <v>21:0541</v>
      </c>
      <c r="D692" s="1" t="str">
        <f t="shared" si="107"/>
        <v>21:0086</v>
      </c>
      <c r="E692" t="s">
        <v>3374</v>
      </c>
      <c r="F692" t="s">
        <v>3375</v>
      </c>
      <c r="H692">
        <v>55.846933900000003</v>
      </c>
      <c r="I692">
        <v>-101.8789019</v>
      </c>
      <c r="J692" s="1" t="str">
        <f t="shared" si="108"/>
        <v>NGR lake sediment grab sample</v>
      </c>
      <c r="K692" s="1" t="str">
        <f t="shared" si="109"/>
        <v>&lt;177 micron (NGR)</v>
      </c>
      <c r="L692">
        <v>35</v>
      </c>
      <c r="M692" t="s">
        <v>234</v>
      </c>
      <c r="N692">
        <v>691</v>
      </c>
      <c r="O692" t="s">
        <v>112</v>
      </c>
      <c r="P692" t="s">
        <v>60</v>
      </c>
      <c r="Q692" t="s">
        <v>58</v>
      </c>
      <c r="R692" t="s">
        <v>236</v>
      </c>
      <c r="S692" t="s">
        <v>92</v>
      </c>
      <c r="T692" t="s">
        <v>40</v>
      </c>
      <c r="U692" t="s">
        <v>1154</v>
      </c>
      <c r="V692" t="s">
        <v>95</v>
      </c>
      <c r="W692" t="s">
        <v>40</v>
      </c>
      <c r="X692" t="s">
        <v>125</v>
      </c>
      <c r="Y692" t="s">
        <v>45</v>
      </c>
      <c r="Z692" t="s">
        <v>144</v>
      </c>
      <c r="AA692" t="s">
        <v>259</v>
      </c>
      <c r="AB692" t="s">
        <v>811</v>
      </c>
      <c r="AC692" t="s">
        <v>123</v>
      </c>
      <c r="AD692" t="s">
        <v>1703</v>
      </c>
      <c r="AE692" t="s">
        <v>40</v>
      </c>
    </row>
    <row r="693" spans="1:31" x14ac:dyDescent="0.3">
      <c r="A693" t="s">
        <v>3376</v>
      </c>
      <c r="B693" t="s">
        <v>3377</v>
      </c>
      <c r="C693" s="1" t="str">
        <f t="shared" si="106"/>
        <v>21:0541</v>
      </c>
      <c r="D693" s="1" t="str">
        <f t="shared" si="107"/>
        <v>21:0086</v>
      </c>
      <c r="E693" t="s">
        <v>3378</v>
      </c>
      <c r="F693" t="s">
        <v>3379</v>
      </c>
      <c r="H693">
        <v>55.855136899999998</v>
      </c>
      <c r="I693">
        <v>-101.9206301</v>
      </c>
      <c r="J693" s="1" t="str">
        <f t="shared" si="108"/>
        <v>NGR lake sediment grab sample</v>
      </c>
      <c r="K693" s="1" t="str">
        <f t="shared" si="109"/>
        <v>&lt;177 micron (NGR)</v>
      </c>
      <c r="L693">
        <v>35</v>
      </c>
      <c r="M693" t="s">
        <v>243</v>
      </c>
      <c r="N693">
        <v>692</v>
      </c>
      <c r="O693" t="s">
        <v>280</v>
      </c>
      <c r="P693" t="s">
        <v>93</v>
      </c>
      <c r="Q693" t="s">
        <v>189</v>
      </c>
      <c r="R693" t="s">
        <v>225</v>
      </c>
      <c r="S693" t="s">
        <v>44</v>
      </c>
      <c r="T693" t="s">
        <v>40</v>
      </c>
      <c r="U693" t="s">
        <v>395</v>
      </c>
      <c r="V693" t="s">
        <v>130</v>
      </c>
      <c r="W693" t="s">
        <v>40</v>
      </c>
      <c r="X693" t="s">
        <v>125</v>
      </c>
      <c r="Y693" t="s">
        <v>152</v>
      </c>
      <c r="Z693" t="s">
        <v>144</v>
      </c>
      <c r="AA693" t="s">
        <v>259</v>
      </c>
      <c r="AB693" t="s">
        <v>121</v>
      </c>
      <c r="AC693" t="s">
        <v>811</v>
      </c>
      <c r="AD693" t="s">
        <v>441</v>
      </c>
      <c r="AE693" t="s">
        <v>40</v>
      </c>
    </row>
    <row r="694" spans="1:31" x14ac:dyDescent="0.3">
      <c r="A694" t="s">
        <v>3380</v>
      </c>
      <c r="B694" t="s">
        <v>3381</v>
      </c>
      <c r="C694" s="1" t="str">
        <f t="shared" si="106"/>
        <v>21:0541</v>
      </c>
      <c r="D694" s="1" t="str">
        <f t="shared" si="107"/>
        <v>21:0086</v>
      </c>
      <c r="E694" t="s">
        <v>3382</v>
      </c>
      <c r="F694" t="s">
        <v>3383</v>
      </c>
      <c r="H694">
        <v>55.893474500000004</v>
      </c>
      <c r="I694">
        <v>-101.9282948</v>
      </c>
      <c r="J694" s="1" t="str">
        <f t="shared" si="108"/>
        <v>NGR lake sediment grab sample</v>
      </c>
      <c r="K694" s="1" t="str">
        <f t="shared" si="109"/>
        <v>&lt;177 micron (NGR)</v>
      </c>
      <c r="L694">
        <v>35</v>
      </c>
      <c r="M694" t="s">
        <v>251</v>
      </c>
      <c r="N694">
        <v>693</v>
      </c>
      <c r="O694" t="s">
        <v>207</v>
      </c>
      <c r="P694" t="s">
        <v>326</v>
      </c>
      <c r="Q694" t="s">
        <v>123</v>
      </c>
      <c r="R694" t="s">
        <v>165</v>
      </c>
      <c r="S694" t="s">
        <v>92</v>
      </c>
      <c r="T694" t="s">
        <v>40</v>
      </c>
      <c r="U694" t="s">
        <v>1388</v>
      </c>
      <c r="V694" t="s">
        <v>317</v>
      </c>
      <c r="W694" t="s">
        <v>40</v>
      </c>
      <c r="X694" t="s">
        <v>125</v>
      </c>
      <c r="Y694" t="s">
        <v>45</v>
      </c>
      <c r="Z694" t="s">
        <v>164</v>
      </c>
      <c r="AA694" t="s">
        <v>864</v>
      </c>
      <c r="AB694" t="s">
        <v>3384</v>
      </c>
      <c r="AC694" t="s">
        <v>408</v>
      </c>
      <c r="AD694" t="s">
        <v>114</v>
      </c>
      <c r="AE694" t="s">
        <v>40</v>
      </c>
    </row>
    <row r="695" spans="1:31" x14ac:dyDescent="0.3">
      <c r="A695" t="s">
        <v>3385</v>
      </c>
      <c r="B695" t="s">
        <v>3386</v>
      </c>
      <c r="C695" s="1" t="str">
        <f t="shared" si="106"/>
        <v>21:0541</v>
      </c>
      <c r="D695" s="1" t="str">
        <f t="shared" si="107"/>
        <v>21:0086</v>
      </c>
      <c r="E695" t="s">
        <v>3387</v>
      </c>
      <c r="F695" t="s">
        <v>3388</v>
      </c>
      <c r="H695">
        <v>55.902770799999999</v>
      </c>
      <c r="I695">
        <v>-101.9530623</v>
      </c>
      <c r="J695" s="1" t="str">
        <f t="shared" si="108"/>
        <v>NGR lake sediment grab sample</v>
      </c>
      <c r="K695" s="1" t="str">
        <f t="shared" si="109"/>
        <v>&lt;177 micron (NGR)</v>
      </c>
      <c r="L695">
        <v>35</v>
      </c>
      <c r="M695" t="s">
        <v>258</v>
      </c>
      <c r="N695">
        <v>694</v>
      </c>
      <c r="O695" t="s">
        <v>521</v>
      </c>
      <c r="P695" t="s">
        <v>140</v>
      </c>
      <c r="Q695" t="s">
        <v>58</v>
      </c>
      <c r="R695" t="s">
        <v>59</v>
      </c>
      <c r="S695" t="s">
        <v>38</v>
      </c>
      <c r="T695" t="s">
        <v>40</v>
      </c>
      <c r="U695" t="s">
        <v>446</v>
      </c>
      <c r="V695" t="s">
        <v>49</v>
      </c>
      <c r="W695" t="s">
        <v>40</v>
      </c>
      <c r="X695" t="s">
        <v>125</v>
      </c>
      <c r="Y695" t="s">
        <v>45</v>
      </c>
      <c r="Z695" t="s">
        <v>155</v>
      </c>
      <c r="AA695" t="s">
        <v>440</v>
      </c>
      <c r="AB695" t="s">
        <v>2568</v>
      </c>
      <c r="AC695" t="s">
        <v>988</v>
      </c>
      <c r="AD695" t="s">
        <v>181</v>
      </c>
      <c r="AE695" t="s">
        <v>40</v>
      </c>
    </row>
    <row r="696" spans="1:31" x14ac:dyDescent="0.3">
      <c r="A696" t="s">
        <v>3389</v>
      </c>
      <c r="B696" t="s">
        <v>3390</v>
      </c>
      <c r="C696" s="1" t="str">
        <f t="shared" si="106"/>
        <v>21:0541</v>
      </c>
      <c r="D696" s="1" t="str">
        <f t="shared" si="107"/>
        <v>21:0086</v>
      </c>
      <c r="E696" t="s">
        <v>3391</v>
      </c>
      <c r="F696" t="s">
        <v>3392</v>
      </c>
      <c r="H696">
        <v>55.953309300000001</v>
      </c>
      <c r="I696">
        <v>-101.9601952</v>
      </c>
      <c r="J696" s="1" t="str">
        <f t="shared" si="108"/>
        <v>NGR lake sediment grab sample</v>
      </c>
      <c r="K696" s="1" t="str">
        <f t="shared" si="109"/>
        <v>&lt;177 micron (NGR)</v>
      </c>
      <c r="L696">
        <v>35</v>
      </c>
      <c r="M696" t="s">
        <v>269</v>
      </c>
      <c r="N696">
        <v>695</v>
      </c>
      <c r="O696" t="s">
        <v>178</v>
      </c>
      <c r="P696" t="s">
        <v>188</v>
      </c>
      <c r="Q696" t="s">
        <v>179</v>
      </c>
      <c r="R696" t="s">
        <v>59</v>
      </c>
      <c r="S696" t="s">
        <v>304</v>
      </c>
      <c r="T696" t="s">
        <v>40</v>
      </c>
      <c r="U696" t="s">
        <v>665</v>
      </c>
      <c r="V696" t="s">
        <v>121</v>
      </c>
      <c r="W696" t="s">
        <v>40</v>
      </c>
      <c r="X696" t="s">
        <v>125</v>
      </c>
      <c r="Y696" t="s">
        <v>45</v>
      </c>
      <c r="Z696" t="s">
        <v>120</v>
      </c>
      <c r="AA696" t="s">
        <v>190</v>
      </c>
      <c r="AB696" t="s">
        <v>3393</v>
      </c>
      <c r="AC696" t="s">
        <v>3340</v>
      </c>
      <c r="AD696" t="s">
        <v>395</v>
      </c>
      <c r="AE696" t="s">
        <v>40</v>
      </c>
    </row>
    <row r="697" spans="1:31" x14ac:dyDescent="0.3">
      <c r="A697" t="s">
        <v>3394</v>
      </c>
      <c r="B697" t="s">
        <v>3395</v>
      </c>
      <c r="C697" s="1" t="str">
        <f t="shared" si="106"/>
        <v>21:0541</v>
      </c>
      <c r="D697" s="1" t="str">
        <f>HYPERLINK("http://geochem.nrcan.gc.ca/cdogs/content/svy/svy_e.htm", "")</f>
        <v/>
      </c>
      <c r="G697" s="1" t="str">
        <f>HYPERLINK("http://geochem.nrcan.gc.ca/cdogs/content/cr_/cr_00056_e.htm", "56")</f>
        <v>56</v>
      </c>
      <c r="J697" t="s">
        <v>277</v>
      </c>
      <c r="K697" t="s">
        <v>278</v>
      </c>
      <c r="L697">
        <v>35</v>
      </c>
      <c r="M697" t="s">
        <v>279</v>
      </c>
      <c r="N697">
        <v>696</v>
      </c>
      <c r="O697" t="s">
        <v>339</v>
      </c>
      <c r="P697" t="s">
        <v>170</v>
      </c>
      <c r="Q697" t="s">
        <v>289</v>
      </c>
      <c r="R697" t="s">
        <v>76</v>
      </c>
      <c r="S697" t="s">
        <v>60</v>
      </c>
      <c r="T697" t="s">
        <v>132</v>
      </c>
      <c r="U697" t="s">
        <v>297</v>
      </c>
      <c r="V697" t="s">
        <v>605</v>
      </c>
      <c r="W697" t="s">
        <v>132</v>
      </c>
      <c r="X697" t="s">
        <v>326</v>
      </c>
      <c r="Y697" t="s">
        <v>141</v>
      </c>
      <c r="Z697" t="s">
        <v>81</v>
      </c>
      <c r="AA697" t="s">
        <v>262</v>
      </c>
      <c r="AB697" t="s">
        <v>394</v>
      </c>
      <c r="AC697" t="s">
        <v>3396</v>
      </c>
      <c r="AD697" t="s">
        <v>441</v>
      </c>
      <c r="AE697" t="s">
        <v>99</v>
      </c>
    </row>
    <row r="698" spans="1:31" x14ac:dyDescent="0.3">
      <c r="A698" t="s">
        <v>3397</v>
      </c>
      <c r="B698" t="s">
        <v>3398</v>
      </c>
      <c r="C698" s="1" t="str">
        <f t="shared" si="106"/>
        <v>21:0541</v>
      </c>
      <c r="D698" s="1" t="str">
        <f t="shared" ref="D698:D712" si="110">HYPERLINK("http://geochem.nrcan.gc.ca/cdogs/content/svy/svy210086_e.htm", "21:0086")</f>
        <v>21:0086</v>
      </c>
      <c r="E698" t="s">
        <v>3399</v>
      </c>
      <c r="F698" t="s">
        <v>3400</v>
      </c>
      <c r="H698">
        <v>55.978993000000003</v>
      </c>
      <c r="I698">
        <v>-101.93084469999999</v>
      </c>
      <c r="J698" s="1" t="str">
        <f t="shared" ref="J698:J712" si="111">HYPERLINK("http://geochem.nrcan.gc.ca/cdogs/content/kwd/kwd020027_e.htm", "NGR lake sediment grab sample")</f>
        <v>NGR lake sediment grab sample</v>
      </c>
      <c r="K698" s="1" t="str">
        <f t="shared" ref="K698:K712" si="112">HYPERLINK("http://geochem.nrcan.gc.ca/cdogs/content/kwd/kwd080006_e.htm", "&lt;177 micron (NGR)")</f>
        <v>&lt;177 micron (NGR)</v>
      </c>
      <c r="L698">
        <v>36</v>
      </c>
      <c r="M698" t="s">
        <v>35</v>
      </c>
      <c r="N698">
        <v>697</v>
      </c>
      <c r="O698" t="s">
        <v>178</v>
      </c>
      <c r="P698" t="s">
        <v>753</v>
      </c>
      <c r="Q698" t="s">
        <v>123</v>
      </c>
      <c r="R698" t="s">
        <v>379</v>
      </c>
      <c r="S698" t="s">
        <v>93</v>
      </c>
      <c r="T698" t="s">
        <v>40</v>
      </c>
      <c r="U698" t="s">
        <v>366</v>
      </c>
      <c r="V698" t="s">
        <v>410</v>
      </c>
      <c r="W698" t="s">
        <v>40</v>
      </c>
      <c r="X698" t="s">
        <v>125</v>
      </c>
      <c r="Y698" t="s">
        <v>45</v>
      </c>
      <c r="Z698" t="s">
        <v>155</v>
      </c>
      <c r="AA698" t="s">
        <v>182</v>
      </c>
      <c r="AB698" t="s">
        <v>2921</v>
      </c>
      <c r="AC698" t="s">
        <v>327</v>
      </c>
      <c r="AD698" t="s">
        <v>172</v>
      </c>
      <c r="AE698" t="s">
        <v>40</v>
      </c>
    </row>
    <row r="699" spans="1:31" x14ac:dyDescent="0.3">
      <c r="A699" t="s">
        <v>3401</v>
      </c>
      <c r="B699" t="s">
        <v>3402</v>
      </c>
      <c r="C699" s="1" t="str">
        <f t="shared" si="106"/>
        <v>21:0541</v>
      </c>
      <c r="D699" s="1" t="str">
        <f t="shared" si="110"/>
        <v>21:0086</v>
      </c>
      <c r="E699" t="s">
        <v>3399</v>
      </c>
      <c r="F699" t="s">
        <v>3403</v>
      </c>
      <c r="H699">
        <v>55.978993000000003</v>
      </c>
      <c r="I699">
        <v>-101.93084469999999</v>
      </c>
      <c r="J699" s="1" t="str">
        <f t="shared" si="111"/>
        <v>NGR lake sediment grab sample</v>
      </c>
      <c r="K699" s="1" t="str">
        <f t="shared" si="112"/>
        <v>&lt;177 micron (NGR)</v>
      </c>
      <c r="L699">
        <v>36</v>
      </c>
      <c r="M699" t="s">
        <v>90</v>
      </c>
      <c r="N699">
        <v>698</v>
      </c>
      <c r="O699" t="s">
        <v>178</v>
      </c>
      <c r="P699" t="s">
        <v>626</v>
      </c>
      <c r="Q699" t="s">
        <v>58</v>
      </c>
      <c r="R699" t="s">
        <v>140</v>
      </c>
      <c r="S699" t="s">
        <v>38</v>
      </c>
      <c r="T699" t="s">
        <v>40</v>
      </c>
      <c r="U699" t="s">
        <v>366</v>
      </c>
      <c r="V699" t="s">
        <v>410</v>
      </c>
      <c r="W699" t="s">
        <v>132</v>
      </c>
      <c r="X699" t="s">
        <v>125</v>
      </c>
      <c r="Y699" t="s">
        <v>64</v>
      </c>
      <c r="Z699" t="s">
        <v>164</v>
      </c>
      <c r="AA699" t="s">
        <v>182</v>
      </c>
      <c r="AB699" t="s">
        <v>82</v>
      </c>
      <c r="AC699" t="s">
        <v>3404</v>
      </c>
      <c r="AD699" t="s">
        <v>146</v>
      </c>
      <c r="AE699" t="s">
        <v>40</v>
      </c>
    </row>
    <row r="700" spans="1:31" x14ac:dyDescent="0.3">
      <c r="A700" t="s">
        <v>3405</v>
      </c>
      <c r="B700" t="s">
        <v>3406</v>
      </c>
      <c r="C700" s="1" t="str">
        <f t="shared" si="106"/>
        <v>21:0541</v>
      </c>
      <c r="D700" s="1" t="str">
        <f t="shared" si="110"/>
        <v>21:0086</v>
      </c>
      <c r="E700" t="s">
        <v>3399</v>
      </c>
      <c r="F700" t="s">
        <v>3407</v>
      </c>
      <c r="H700">
        <v>55.978993000000003</v>
      </c>
      <c r="I700">
        <v>-101.93084469999999</v>
      </c>
      <c r="J700" s="1" t="str">
        <f t="shared" si="111"/>
        <v>NGR lake sediment grab sample</v>
      </c>
      <c r="K700" s="1" t="str">
        <f t="shared" si="112"/>
        <v>&lt;177 micron (NGR)</v>
      </c>
      <c r="L700">
        <v>36</v>
      </c>
      <c r="M700" t="s">
        <v>74</v>
      </c>
      <c r="N700">
        <v>699</v>
      </c>
      <c r="O700" t="s">
        <v>178</v>
      </c>
      <c r="P700" t="s">
        <v>753</v>
      </c>
      <c r="Q700" t="s">
        <v>123</v>
      </c>
      <c r="R700" t="s">
        <v>379</v>
      </c>
      <c r="S700" t="s">
        <v>93</v>
      </c>
      <c r="T700" t="s">
        <v>40</v>
      </c>
      <c r="U700" t="s">
        <v>292</v>
      </c>
      <c r="V700" t="s">
        <v>42</v>
      </c>
      <c r="W700" t="s">
        <v>132</v>
      </c>
      <c r="X700" t="s">
        <v>125</v>
      </c>
      <c r="Y700" t="s">
        <v>64</v>
      </c>
      <c r="Z700" t="s">
        <v>47</v>
      </c>
      <c r="AA700" t="s">
        <v>245</v>
      </c>
      <c r="AB700" t="s">
        <v>2392</v>
      </c>
      <c r="AC700" t="s">
        <v>442</v>
      </c>
      <c r="AD700" t="s">
        <v>114</v>
      </c>
      <c r="AE700" t="s">
        <v>40</v>
      </c>
    </row>
    <row r="701" spans="1:31" x14ac:dyDescent="0.3">
      <c r="A701" t="s">
        <v>3408</v>
      </c>
      <c r="B701" t="s">
        <v>3409</v>
      </c>
      <c r="C701" s="1" t="str">
        <f t="shared" si="106"/>
        <v>21:0541</v>
      </c>
      <c r="D701" s="1" t="str">
        <f t="shared" si="110"/>
        <v>21:0086</v>
      </c>
      <c r="E701" t="s">
        <v>3410</v>
      </c>
      <c r="F701" t="s">
        <v>3411</v>
      </c>
      <c r="H701">
        <v>55.935330800000003</v>
      </c>
      <c r="I701">
        <v>-101.8609551</v>
      </c>
      <c r="J701" s="1" t="str">
        <f t="shared" si="111"/>
        <v>NGR lake sediment grab sample</v>
      </c>
      <c r="K701" s="1" t="str">
        <f t="shared" si="112"/>
        <v>&lt;177 micron (NGR)</v>
      </c>
      <c r="L701">
        <v>36</v>
      </c>
      <c r="M701" t="s">
        <v>55</v>
      </c>
      <c r="N701">
        <v>700</v>
      </c>
      <c r="O701" t="s">
        <v>75</v>
      </c>
      <c r="P701" t="s">
        <v>259</v>
      </c>
      <c r="Q701" t="s">
        <v>107</v>
      </c>
      <c r="R701" t="s">
        <v>106</v>
      </c>
      <c r="S701" t="s">
        <v>60</v>
      </c>
      <c r="T701" t="s">
        <v>40</v>
      </c>
      <c r="U701" t="s">
        <v>3412</v>
      </c>
      <c r="V701" t="s">
        <v>64</v>
      </c>
      <c r="W701" t="s">
        <v>132</v>
      </c>
      <c r="X701" t="s">
        <v>125</v>
      </c>
      <c r="Y701" t="s">
        <v>45</v>
      </c>
      <c r="Z701" t="s">
        <v>155</v>
      </c>
      <c r="AA701" t="s">
        <v>60</v>
      </c>
      <c r="AB701" t="s">
        <v>111</v>
      </c>
      <c r="AC701" t="s">
        <v>394</v>
      </c>
      <c r="AD701" t="s">
        <v>2370</v>
      </c>
      <c r="AE701" t="s">
        <v>40</v>
      </c>
    </row>
    <row r="702" spans="1:31" x14ac:dyDescent="0.3">
      <c r="A702" t="s">
        <v>3413</v>
      </c>
      <c r="B702" t="s">
        <v>3414</v>
      </c>
      <c r="C702" s="1" t="str">
        <f t="shared" si="106"/>
        <v>21:0541</v>
      </c>
      <c r="D702" s="1" t="str">
        <f t="shared" si="110"/>
        <v>21:0086</v>
      </c>
      <c r="E702" t="s">
        <v>3415</v>
      </c>
      <c r="F702" t="s">
        <v>3416</v>
      </c>
      <c r="H702">
        <v>55.902428</v>
      </c>
      <c r="I702">
        <v>-101.8618275</v>
      </c>
      <c r="J702" s="1" t="str">
        <f t="shared" si="111"/>
        <v>NGR lake sediment grab sample</v>
      </c>
      <c r="K702" s="1" t="str">
        <f t="shared" si="112"/>
        <v>&lt;177 micron (NGR)</v>
      </c>
      <c r="L702">
        <v>36</v>
      </c>
      <c r="M702" t="s">
        <v>104</v>
      </c>
      <c r="N702">
        <v>701</v>
      </c>
      <c r="O702" t="s">
        <v>521</v>
      </c>
      <c r="P702" t="s">
        <v>140</v>
      </c>
      <c r="Q702" t="s">
        <v>179</v>
      </c>
      <c r="R702" t="s">
        <v>213</v>
      </c>
      <c r="S702" t="s">
        <v>122</v>
      </c>
      <c r="T702" t="s">
        <v>40</v>
      </c>
      <c r="U702" t="s">
        <v>3417</v>
      </c>
      <c r="V702" t="s">
        <v>597</v>
      </c>
      <c r="W702" t="s">
        <v>40</v>
      </c>
      <c r="X702" t="s">
        <v>45</v>
      </c>
      <c r="Y702" t="s">
        <v>45</v>
      </c>
      <c r="Z702" t="s">
        <v>508</v>
      </c>
      <c r="AA702" t="s">
        <v>326</v>
      </c>
      <c r="AB702" t="s">
        <v>58</v>
      </c>
      <c r="AC702" t="s">
        <v>227</v>
      </c>
      <c r="AD702" t="s">
        <v>395</v>
      </c>
      <c r="AE702" t="s">
        <v>40</v>
      </c>
    </row>
    <row r="703" spans="1:31" x14ac:dyDescent="0.3">
      <c r="A703" t="s">
        <v>3418</v>
      </c>
      <c r="B703" t="s">
        <v>3419</v>
      </c>
      <c r="C703" s="1" t="str">
        <f t="shared" si="106"/>
        <v>21:0541</v>
      </c>
      <c r="D703" s="1" t="str">
        <f t="shared" si="110"/>
        <v>21:0086</v>
      </c>
      <c r="E703" t="s">
        <v>3420</v>
      </c>
      <c r="F703" t="s">
        <v>3421</v>
      </c>
      <c r="H703">
        <v>55.9120074</v>
      </c>
      <c r="I703">
        <v>-101.83361189999999</v>
      </c>
      <c r="J703" s="1" t="str">
        <f t="shared" si="111"/>
        <v>NGR lake sediment grab sample</v>
      </c>
      <c r="K703" s="1" t="str">
        <f t="shared" si="112"/>
        <v>&lt;177 micron (NGR)</v>
      </c>
      <c r="L703">
        <v>36</v>
      </c>
      <c r="M703" t="s">
        <v>119</v>
      </c>
      <c r="N703">
        <v>702</v>
      </c>
      <c r="O703" t="s">
        <v>75</v>
      </c>
      <c r="P703" t="s">
        <v>225</v>
      </c>
      <c r="Q703" t="s">
        <v>166</v>
      </c>
      <c r="R703" t="s">
        <v>165</v>
      </c>
      <c r="S703" t="s">
        <v>60</v>
      </c>
      <c r="T703" t="s">
        <v>40</v>
      </c>
      <c r="U703" t="s">
        <v>3422</v>
      </c>
      <c r="V703" t="s">
        <v>64</v>
      </c>
      <c r="W703" t="s">
        <v>132</v>
      </c>
      <c r="X703" t="s">
        <v>125</v>
      </c>
      <c r="Y703" t="s">
        <v>152</v>
      </c>
      <c r="Z703" t="s">
        <v>81</v>
      </c>
      <c r="AA703" t="s">
        <v>291</v>
      </c>
      <c r="AB703" t="s">
        <v>811</v>
      </c>
      <c r="AC703" t="s">
        <v>83</v>
      </c>
      <c r="AD703" t="s">
        <v>395</v>
      </c>
      <c r="AE703" t="s">
        <v>40</v>
      </c>
    </row>
    <row r="704" spans="1:31" x14ac:dyDescent="0.3">
      <c r="A704" t="s">
        <v>3423</v>
      </c>
      <c r="B704" t="s">
        <v>3424</v>
      </c>
      <c r="C704" s="1" t="str">
        <f t="shared" si="106"/>
        <v>21:0541</v>
      </c>
      <c r="D704" s="1" t="str">
        <f t="shared" si="110"/>
        <v>21:0086</v>
      </c>
      <c r="E704" t="s">
        <v>3425</v>
      </c>
      <c r="F704" t="s">
        <v>3426</v>
      </c>
      <c r="H704">
        <v>55.899055300000001</v>
      </c>
      <c r="I704">
        <v>-101.8218195</v>
      </c>
      <c r="J704" s="1" t="str">
        <f t="shared" si="111"/>
        <v>NGR lake sediment grab sample</v>
      </c>
      <c r="K704" s="1" t="str">
        <f t="shared" si="112"/>
        <v>&lt;177 micron (NGR)</v>
      </c>
      <c r="L704">
        <v>36</v>
      </c>
      <c r="M704" t="s">
        <v>137</v>
      </c>
      <c r="N704">
        <v>703</v>
      </c>
      <c r="O704" t="s">
        <v>714</v>
      </c>
      <c r="P704" t="s">
        <v>60</v>
      </c>
      <c r="Q704" t="s">
        <v>121</v>
      </c>
      <c r="R704" t="s">
        <v>326</v>
      </c>
      <c r="S704" t="s">
        <v>92</v>
      </c>
      <c r="T704" t="s">
        <v>40</v>
      </c>
      <c r="U704" t="s">
        <v>970</v>
      </c>
      <c r="V704" t="s">
        <v>653</v>
      </c>
      <c r="W704" t="s">
        <v>132</v>
      </c>
      <c r="X704" t="s">
        <v>125</v>
      </c>
      <c r="Y704" t="s">
        <v>152</v>
      </c>
      <c r="Z704" t="s">
        <v>140</v>
      </c>
      <c r="AA704" t="s">
        <v>289</v>
      </c>
      <c r="AB704" t="s">
        <v>126</v>
      </c>
      <c r="AC704" t="s">
        <v>554</v>
      </c>
      <c r="AD704" t="s">
        <v>114</v>
      </c>
      <c r="AE704" t="s">
        <v>40</v>
      </c>
    </row>
    <row r="705" spans="1:31" x14ac:dyDescent="0.3">
      <c r="A705" t="s">
        <v>3427</v>
      </c>
      <c r="B705" t="s">
        <v>3428</v>
      </c>
      <c r="C705" s="1" t="str">
        <f t="shared" si="106"/>
        <v>21:0541</v>
      </c>
      <c r="D705" s="1" t="str">
        <f t="shared" si="110"/>
        <v>21:0086</v>
      </c>
      <c r="E705" t="s">
        <v>3429</v>
      </c>
      <c r="F705" t="s">
        <v>3430</v>
      </c>
      <c r="H705">
        <v>55.870793900000002</v>
      </c>
      <c r="I705">
        <v>-101.76600209999999</v>
      </c>
      <c r="J705" s="1" t="str">
        <f t="shared" si="111"/>
        <v>NGR lake sediment grab sample</v>
      </c>
      <c r="K705" s="1" t="str">
        <f t="shared" si="112"/>
        <v>&lt;177 micron (NGR)</v>
      </c>
      <c r="L705">
        <v>36</v>
      </c>
      <c r="M705" t="s">
        <v>151</v>
      </c>
      <c r="N705">
        <v>704</v>
      </c>
      <c r="O705" t="s">
        <v>178</v>
      </c>
      <c r="P705" t="s">
        <v>753</v>
      </c>
      <c r="Q705" t="s">
        <v>141</v>
      </c>
      <c r="R705" t="s">
        <v>77</v>
      </c>
      <c r="S705" t="s">
        <v>38</v>
      </c>
      <c r="T705" t="s">
        <v>40</v>
      </c>
      <c r="U705" t="s">
        <v>374</v>
      </c>
      <c r="V705" t="s">
        <v>98</v>
      </c>
      <c r="W705" t="s">
        <v>132</v>
      </c>
      <c r="X705" t="s">
        <v>125</v>
      </c>
      <c r="Y705" t="s">
        <v>45</v>
      </c>
      <c r="Z705" t="s">
        <v>193</v>
      </c>
      <c r="AA705" t="s">
        <v>165</v>
      </c>
      <c r="AB705" t="s">
        <v>824</v>
      </c>
      <c r="AC705" t="s">
        <v>68</v>
      </c>
      <c r="AD705" t="s">
        <v>590</v>
      </c>
      <c r="AE705" t="s">
        <v>40</v>
      </c>
    </row>
    <row r="706" spans="1:31" x14ac:dyDescent="0.3">
      <c r="A706" t="s">
        <v>3431</v>
      </c>
      <c r="B706" t="s">
        <v>3432</v>
      </c>
      <c r="C706" s="1" t="str">
        <f t="shared" ref="C706:C769" si="113">HYPERLINK("http://geochem.nrcan.gc.ca/cdogs/content/bdl/bdl210541_e.htm", "21:0541")</f>
        <v>21:0541</v>
      </c>
      <c r="D706" s="1" t="str">
        <f t="shared" si="110"/>
        <v>21:0086</v>
      </c>
      <c r="E706" t="s">
        <v>3433</v>
      </c>
      <c r="F706" t="s">
        <v>3434</v>
      </c>
      <c r="H706">
        <v>55.862048100000003</v>
      </c>
      <c r="I706">
        <v>-101.7378562</v>
      </c>
      <c r="J706" s="1" t="str">
        <f t="shared" si="111"/>
        <v>NGR lake sediment grab sample</v>
      </c>
      <c r="K706" s="1" t="str">
        <f t="shared" si="112"/>
        <v>&lt;177 micron (NGR)</v>
      </c>
      <c r="L706">
        <v>36</v>
      </c>
      <c r="M706" t="s">
        <v>162</v>
      </c>
      <c r="N706">
        <v>705</v>
      </c>
      <c r="O706" t="s">
        <v>336</v>
      </c>
      <c r="P706" t="s">
        <v>140</v>
      </c>
      <c r="Q706" t="s">
        <v>107</v>
      </c>
      <c r="R706" t="s">
        <v>37</v>
      </c>
      <c r="S706" t="s">
        <v>93</v>
      </c>
      <c r="T706" t="s">
        <v>40</v>
      </c>
      <c r="U706" t="s">
        <v>50</v>
      </c>
      <c r="V706" t="s">
        <v>157</v>
      </c>
      <c r="W706" t="s">
        <v>132</v>
      </c>
      <c r="X706" t="s">
        <v>125</v>
      </c>
      <c r="Y706" t="s">
        <v>45</v>
      </c>
      <c r="Z706" t="s">
        <v>193</v>
      </c>
      <c r="AA706" t="s">
        <v>82</v>
      </c>
      <c r="AB706" t="s">
        <v>3435</v>
      </c>
      <c r="AC706" t="s">
        <v>58</v>
      </c>
      <c r="AD706" t="s">
        <v>1703</v>
      </c>
      <c r="AE706" t="s">
        <v>40</v>
      </c>
    </row>
    <row r="707" spans="1:31" x14ac:dyDescent="0.3">
      <c r="A707" t="s">
        <v>3436</v>
      </c>
      <c r="B707" t="s">
        <v>3437</v>
      </c>
      <c r="C707" s="1" t="str">
        <f t="shared" si="113"/>
        <v>21:0541</v>
      </c>
      <c r="D707" s="1" t="str">
        <f t="shared" si="110"/>
        <v>21:0086</v>
      </c>
      <c r="E707" t="s">
        <v>3438</v>
      </c>
      <c r="F707" t="s">
        <v>3439</v>
      </c>
      <c r="H707">
        <v>55.829738800000001</v>
      </c>
      <c r="I707">
        <v>-101.7107999</v>
      </c>
      <c r="J707" s="1" t="str">
        <f t="shared" si="111"/>
        <v>NGR lake sediment grab sample</v>
      </c>
      <c r="K707" s="1" t="str">
        <f t="shared" si="112"/>
        <v>&lt;177 micron (NGR)</v>
      </c>
      <c r="L707">
        <v>36</v>
      </c>
      <c r="M707" t="s">
        <v>177</v>
      </c>
      <c r="N707">
        <v>706</v>
      </c>
      <c r="O707" t="s">
        <v>178</v>
      </c>
      <c r="P707" t="s">
        <v>259</v>
      </c>
      <c r="Q707" t="s">
        <v>166</v>
      </c>
      <c r="R707" t="s">
        <v>97</v>
      </c>
      <c r="S707" t="s">
        <v>271</v>
      </c>
      <c r="T707" t="s">
        <v>40</v>
      </c>
      <c r="U707" t="s">
        <v>3440</v>
      </c>
      <c r="V707" t="s">
        <v>121</v>
      </c>
      <c r="W707" t="s">
        <v>132</v>
      </c>
      <c r="X707" t="s">
        <v>45</v>
      </c>
      <c r="Y707" t="s">
        <v>152</v>
      </c>
      <c r="Z707" t="s">
        <v>352</v>
      </c>
      <c r="AA707" t="s">
        <v>291</v>
      </c>
      <c r="AB707" t="s">
        <v>667</v>
      </c>
      <c r="AC707" t="s">
        <v>537</v>
      </c>
      <c r="AD707" t="s">
        <v>2119</v>
      </c>
      <c r="AE707" t="s">
        <v>40</v>
      </c>
    </row>
    <row r="708" spans="1:31" x14ac:dyDescent="0.3">
      <c r="A708" t="s">
        <v>3441</v>
      </c>
      <c r="B708" t="s">
        <v>3442</v>
      </c>
      <c r="C708" s="1" t="str">
        <f t="shared" si="113"/>
        <v>21:0541</v>
      </c>
      <c r="D708" s="1" t="str">
        <f t="shared" si="110"/>
        <v>21:0086</v>
      </c>
      <c r="E708" t="s">
        <v>3443</v>
      </c>
      <c r="F708" t="s">
        <v>3444</v>
      </c>
      <c r="H708">
        <v>55.856537199999998</v>
      </c>
      <c r="I708">
        <v>-101.6236506</v>
      </c>
      <c r="J708" s="1" t="str">
        <f t="shared" si="111"/>
        <v>NGR lake sediment grab sample</v>
      </c>
      <c r="K708" s="1" t="str">
        <f t="shared" si="112"/>
        <v>&lt;177 micron (NGR)</v>
      </c>
      <c r="L708">
        <v>36</v>
      </c>
      <c r="M708" t="s">
        <v>187</v>
      </c>
      <c r="N708">
        <v>707</v>
      </c>
      <c r="O708" t="s">
        <v>75</v>
      </c>
      <c r="P708" t="s">
        <v>626</v>
      </c>
      <c r="Q708" t="s">
        <v>121</v>
      </c>
      <c r="R708" t="s">
        <v>165</v>
      </c>
      <c r="S708" t="s">
        <v>166</v>
      </c>
      <c r="T708" t="s">
        <v>40</v>
      </c>
      <c r="U708" t="s">
        <v>1268</v>
      </c>
      <c r="V708" t="s">
        <v>192</v>
      </c>
      <c r="W708" t="s">
        <v>132</v>
      </c>
      <c r="X708" t="s">
        <v>125</v>
      </c>
      <c r="Y708" t="s">
        <v>45</v>
      </c>
      <c r="Z708" t="s">
        <v>144</v>
      </c>
      <c r="AA708" t="s">
        <v>165</v>
      </c>
      <c r="AB708" t="s">
        <v>2533</v>
      </c>
      <c r="AC708" t="s">
        <v>98</v>
      </c>
      <c r="AD708" t="s">
        <v>195</v>
      </c>
      <c r="AE708" t="s">
        <v>40</v>
      </c>
    </row>
    <row r="709" spans="1:31" x14ac:dyDescent="0.3">
      <c r="A709" t="s">
        <v>3445</v>
      </c>
      <c r="B709" t="s">
        <v>3446</v>
      </c>
      <c r="C709" s="1" t="str">
        <f t="shared" si="113"/>
        <v>21:0541</v>
      </c>
      <c r="D709" s="1" t="str">
        <f t="shared" si="110"/>
        <v>21:0086</v>
      </c>
      <c r="E709" t="s">
        <v>3447</v>
      </c>
      <c r="F709" t="s">
        <v>3448</v>
      </c>
      <c r="H709">
        <v>55.8497992</v>
      </c>
      <c r="I709">
        <v>-101.5616497</v>
      </c>
      <c r="J709" s="1" t="str">
        <f t="shared" si="111"/>
        <v>NGR lake sediment grab sample</v>
      </c>
      <c r="K709" s="1" t="str">
        <f t="shared" si="112"/>
        <v>&lt;177 micron (NGR)</v>
      </c>
      <c r="L709">
        <v>36</v>
      </c>
      <c r="M709" t="s">
        <v>200</v>
      </c>
      <c r="N709">
        <v>708</v>
      </c>
      <c r="O709" t="s">
        <v>207</v>
      </c>
      <c r="P709" t="s">
        <v>37</v>
      </c>
      <c r="Q709" t="s">
        <v>121</v>
      </c>
      <c r="R709" t="s">
        <v>188</v>
      </c>
      <c r="S709" t="s">
        <v>304</v>
      </c>
      <c r="T709" t="s">
        <v>40</v>
      </c>
      <c r="U709" t="s">
        <v>146</v>
      </c>
      <c r="V709" t="s">
        <v>253</v>
      </c>
      <c r="W709" t="s">
        <v>132</v>
      </c>
      <c r="X709" t="s">
        <v>309</v>
      </c>
      <c r="Y709" t="s">
        <v>64</v>
      </c>
      <c r="Z709" t="s">
        <v>46</v>
      </c>
      <c r="AA709" t="s">
        <v>128</v>
      </c>
      <c r="AB709" t="s">
        <v>145</v>
      </c>
      <c r="AC709" t="s">
        <v>327</v>
      </c>
      <c r="AD709" t="s">
        <v>108</v>
      </c>
      <c r="AE709" t="s">
        <v>40</v>
      </c>
    </row>
    <row r="710" spans="1:31" x14ac:dyDescent="0.3">
      <c r="A710" t="s">
        <v>3449</v>
      </c>
      <c r="B710" t="s">
        <v>3450</v>
      </c>
      <c r="C710" s="1" t="str">
        <f t="shared" si="113"/>
        <v>21:0541</v>
      </c>
      <c r="D710" s="1" t="str">
        <f t="shared" si="110"/>
        <v>21:0086</v>
      </c>
      <c r="E710" t="s">
        <v>3451</v>
      </c>
      <c r="F710" t="s">
        <v>3452</v>
      </c>
      <c r="H710">
        <v>55.820583200000002</v>
      </c>
      <c r="I710">
        <v>-101.5699798</v>
      </c>
      <c r="J710" s="1" t="str">
        <f t="shared" si="111"/>
        <v>NGR lake sediment grab sample</v>
      </c>
      <c r="K710" s="1" t="str">
        <f t="shared" si="112"/>
        <v>&lt;177 micron (NGR)</v>
      </c>
      <c r="L710">
        <v>36</v>
      </c>
      <c r="M710" t="s">
        <v>212</v>
      </c>
      <c r="N710">
        <v>709</v>
      </c>
      <c r="O710" t="s">
        <v>207</v>
      </c>
      <c r="P710" t="s">
        <v>753</v>
      </c>
      <c r="Q710" t="s">
        <v>58</v>
      </c>
      <c r="R710" t="s">
        <v>66</v>
      </c>
      <c r="S710" t="s">
        <v>93</v>
      </c>
      <c r="T710" t="s">
        <v>40</v>
      </c>
      <c r="U710" t="s">
        <v>527</v>
      </c>
      <c r="V710" t="s">
        <v>410</v>
      </c>
      <c r="W710" t="s">
        <v>40</v>
      </c>
      <c r="X710" t="s">
        <v>261</v>
      </c>
      <c r="Y710" t="s">
        <v>45</v>
      </c>
      <c r="Z710" t="s">
        <v>155</v>
      </c>
      <c r="AA710" t="s">
        <v>128</v>
      </c>
      <c r="AB710" t="s">
        <v>3453</v>
      </c>
      <c r="AC710" t="s">
        <v>84</v>
      </c>
      <c r="AD710" t="s">
        <v>425</v>
      </c>
      <c r="AE710" t="s">
        <v>40</v>
      </c>
    </row>
    <row r="711" spans="1:31" x14ac:dyDescent="0.3">
      <c r="A711" t="s">
        <v>3454</v>
      </c>
      <c r="B711" t="s">
        <v>3455</v>
      </c>
      <c r="C711" s="1" t="str">
        <f t="shared" si="113"/>
        <v>21:0541</v>
      </c>
      <c r="D711" s="1" t="str">
        <f t="shared" si="110"/>
        <v>21:0086</v>
      </c>
      <c r="E711" t="s">
        <v>3456</v>
      </c>
      <c r="F711" t="s">
        <v>3457</v>
      </c>
      <c r="H711">
        <v>55.800864400000002</v>
      </c>
      <c r="I711">
        <v>-101.5265201</v>
      </c>
      <c r="J711" s="1" t="str">
        <f t="shared" si="111"/>
        <v>NGR lake sediment grab sample</v>
      </c>
      <c r="K711" s="1" t="str">
        <f t="shared" si="112"/>
        <v>&lt;177 micron (NGR)</v>
      </c>
      <c r="L711">
        <v>36</v>
      </c>
      <c r="M711" t="s">
        <v>223</v>
      </c>
      <c r="N711">
        <v>710</v>
      </c>
      <c r="O711" t="s">
        <v>521</v>
      </c>
      <c r="P711" t="s">
        <v>39</v>
      </c>
      <c r="Q711" t="s">
        <v>166</v>
      </c>
      <c r="R711" t="s">
        <v>46</v>
      </c>
      <c r="S711" t="s">
        <v>281</v>
      </c>
      <c r="T711" t="s">
        <v>40</v>
      </c>
      <c r="U711" t="s">
        <v>2735</v>
      </c>
      <c r="V711" t="s">
        <v>988</v>
      </c>
      <c r="W711" t="s">
        <v>40</v>
      </c>
      <c r="X711" t="s">
        <v>45</v>
      </c>
      <c r="Y711" t="s">
        <v>45</v>
      </c>
      <c r="Z711" t="s">
        <v>508</v>
      </c>
      <c r="AA711" t="s">
        <v>245</v>
      </c>
      <c r="AB711" t="s">
        <v>1349</v>
      </c>
      <c r="AC711" t="s">
        <v>154</v>
      </c>
      <c r="AD711" t="s">
        <v>1879</v>
      </c>
      <c r="AE711" t="s">
        <v>40</v>
      </c>
    </row>
    <row r="712" spans="1:31" x14ac:dyDescent="0.3">
      <c r="A712" t="s">
        <v>3458</v>
      </c>
      <c r="B712" t="s">
        <v>3459</v>
      </c>
      <c r="C712" s="1" t="str">
        <f t="shared" si="113"/>
        <v>21:0541</v>
      </c>
      <c r="D712" s="1" t="str">
        <f t="shared" si="110"/>
        <v>21:0086</v>
      </c>
      <c r="E712" t="s">
        <v>3460</v>
      </c>
      <c r="F712" t="s">
        <v>3461</v>
      </c>
      <c r="H712">
        <v>55.8159451</v>
      </c>
      <c r="I712">
        <v>-101.50245</v>
      </c>
      <c r="J712" s="1" t="str">
        <f t="shared" si="111"/>
        <v>NGR lake sediment grab sample</v>
      </c>
      <c r="K712" s="1" t="str">
        <f t="shared" si="112"/>
        <v>&lt;177 micron (NGR)</v>
      </c>
      <c r="L712">
        <v>36</v>
      </c>
      <c r="M712" t="s">
        <v>234</v>
      </c>
      <c r="N712">
        <v>711</v>
      </c>
      <c r="O712" t="s">
        <v>178</v>
      </c>
      <c r="P712" t="s">
        <v>165</v>
      </c>
      <c r="Q712" t="s">
        <v>179</v>
      </c>
      <c r="R712" t="s">
        <v>245</v>
      </c>
      <c r="S712" t="s">
        <v>271</v>
      </c>
      <c r="T712" t="s">
        <v>40</v>
      </c>
      <c r="U712" t="s">
        <v>1103</v>
      </c>
      <c r="V712" t="s">
        <v>113</v>
      </c>
      <c r="W712" t="s">
        <v>40</v>
      </c>
      <c r="X712" t="s">
        <v>45</v>
      </c>
      <c r="Y712" t="s">
        <v>45</v>
      </c>
      <c r="Z712" t="s">
        <v>508</v>
      </c>
      <c r="AA712" t="s">
        <v>66</v>
      </c>
      <c r="AB712" t="s">
        <v>3462</v>
      </c>
      <c r="AC712" t="s">
        <v>3182</v>
      </c>
      <c r="AD712" t="s">
        <v>1879</v>
      </c>
      <c r="AE712" t="s">
        <v>40</v>
      </c>
    </row>
    <row r="713" spans="1:31" x14ac:dyDescent="0.3">
      <c r="A713" t="s">
        <v>3463</v>
      </c>
      <c r="B713" t="s">
        <v>3464</v>
      </c>
      <c r="C713" s="1" t="str">
        <f t="shared" si="113"/>
        <v>21:0541</v>
      </c>
      <c r="D713" s="1" t="str">
        <f>HYPERLINK("http://geochem.nrcan.gc.ca/cdogs/content/svy/svy_e.htm", "")</f>
        <v/>
      </c>
      <c r="G713" s="1" t="str">
        <f>HYPERLINK("http://geochem.nrcan.gc.ca/cdogs/content/cr_/cr_00056_e.htm", "56")</f>
        <v>56</v>
      </c>
      <c r="J713" t="s">
        <v>277</v>
      </c>
      <c r="K713" t="s">
        <v>278</v>
      </c>
      <c r="L713">
        <v>36</v>
      </c>
      <c r="M713" t="s">
        <v>279</v>
      </c>
      <c r="N713">
        <v>712</v>
      </c>
      <c r="O713" t="s">
        <v>178</v>
      </c>
      <c r="P713" t="s">
        <v>120</v>
      </c>
      <c r="Q713" t="s">
        <v>205</v>
      </c>
      <c r="R713" t="s">
        <v>213</v>
      </c>
      <c r="S713" t="s">
        <v>180</v>
      </c>
      <c r="T713" t="s">
        <v>40</v>
      </c>
      <c r="U713" t="s">
        <v>302</v>
      </c>
      <c r="V713" t="s">
        <v>408</v>
      </c>
      <c r="W713" t="s">
        <v>40</v>
      </c>
      <c r="X713" t="s">
        <v>334</v>
      </c>
      <c r="Y713" t="s">
        <v>189</v>
      </c>
      <c r="Z713" t="s">
        <v>193</v>
      </c>
      <c r="AA713" t="s">
        <v>3465</v>
      </c>
      <c r="AB713" t="s">
        <v>141</v>
      </c>
      <c r="AC713" t="s">
        <v>1586</v>
      </c>
      <c r="AD713" t="s">
        <v>181</v>
      </c>
      <c r="AE713" t="s">
        <v>99</v>
      </c>
    </row>
    <row r="714" spans="1:31" x14ac:dyDescent="0.3">
      <c r="A714" t="s">
        <v>3466</v>
      </c>
      <c r="B714" t="s">
        <v>3467</v>
      </c>
      <c r="C714" s="1" t="str">
        <f t="shared" si="113"/>
        <v>21:0541</v>
      </c>
      <c r="D714" s="1" t="str">
        <f t="shared" ref="D714:D733" si="114">HYPERLINK("http://geochem.nrcan.gc.ca/cdogs/content/svy/svy210086_e.htm", "21:0086")</f>
        <v>21:0086</v>
      </c>
      <c r="E714" t="s">
        <v>3468</v>
      </c>
      <c r="F714" t="s">
        <v>3469</v>
      </c>
      <c r="H714">
        <v>55.793494199999998</v>
      </c>
      <c r="I714">
        <v>-101.48905999999999</v>
      </c>
      <c r="J714" s="1" t="str">
        <f t="shared" ref="J714:J733" si="115">HYPERLINK("http://geochem.nrcan.gc.ca/cdogs/content/kwd/kwd020027_e.htm", "NGR lake sediment grab sample")</f>
        <v>NGR lake sediment grab sample</v>
      </c>
      <c r="K714" s="1" t="str">
        <f t="shared" ref="K714:K733" si="116">HYPERLINK("http://geochem.nrcan.gc.ca/cdogs/content/kwd/kwd080006_e.htm", "&lt;177 micron (NGR)")</f>
        <v>&lt;177 micron (NGR)</v>
      </c>
      <c r="L714">
        <v>36</v>
      </c>
      <c r="M714" t="s">
        <v>243</v>
      </c>
      <c r="N714">
        <v>713</v>
      </c>
      <c r="O714" t="s">
        <v>178</v>
      </c>
      <c r="P714" t="s">
        <v>291</v>
      </c>
      <c r="Q714" t="s">
        <v>166</v>
      </c>
      <c r="R714" t="s">
        <v>97</v>
      </c>
      <c r="S714" t="s">
        <v>205</v>
      </c>
      <c r="T714" t="s">
        <v>132</v>
      </c>
      <c r="U714" t="s">
        <v>1400</v>
      </c>
      <c r="V714" t="s">
        <v>121</v>
      </c>
      <c r="W714" t="s">
        <v>40</v>
      </c>
      <c r="X714" t="s">
        <v>261</v>
      </c>
      <c r="Y714" t="s">
        <v>45</v>
      </c>
      <c r="Z714" t="s">
        <v>508</v>
      </c>
      <c r="AA714" t="s">
        <v>97</v>
      </c>
      <c r="AB714" t="s">
        <v>667</v>
      </c>
      <c r="AC714" t="s">
        <v>361</v>
      </c>
      <c r="AD714" t="s">
        <v>1350</v>
      </c>
      <c r="AE714" t="s">
        <v>40</v>
      </c>
    </row>
    <row r="715" spans="1:31" x14ac:dyDescent="0.3">
      <c r="A715" t="s">
        <v>3470</v>
      </c>
      <c r="B715" t="s">
        <v>3471</v>
      </c>
      <c r="C715" s="1" t="str">
        <f t="shared" si="113"/>
        <v>21:0541</v>
      </c>
      <c r="D715" s="1" t="str">
        <f t="shared" si="114"/>
        <v>21:0086</v>
      </c>
      <c r="E715" t="s">
        <v>3472</v>
      </c>
      <c r="F715" t="s">
        <v>3473</v>
      </c>
      <c r="H715">
        <v>55.8246313</v>
      </c>
      <c r="I715">
        <v>-101.39671439999999</v>
      </c>
      <c r="J715" s="1" t="str">
        <f t="shared" si="115"/>
        <v>NGR lake sediment grab sample</v>
      </c>
      <c r="K715" s="1" t="str">
        <f t="shared" si="116"/>
        <v>&lt;177 micron (NGR)</v>
      </c>
      <c r="L715">
        <v>36</v>
      </c>
      <c r="M715" t="s">
        <v>251</v>
      </c>
      <c r="N715">
        <v>714</v>
      </c>
      <c r="O715" t="s">
        <v>75</v>
      </c>
      <c r="P715" t="s">
        <v>37</v>
      </c>
      <c r="Q715" t="s">
        <v>189</v>
      </c>
      <c r="R715" t="s">
        <v>77</v>
      </c>
      <c r="S715" t="s">
        <v>166</v>
      </c>
      <c r="T715" t="s">
        <v>40</v>
      </c>
      <c r="U715" t="s">
        <v>534</v>
      </c>
      <c r="V715" t="s">
        <v>575</v>
      </c>
      <c r="W715" t="s">
        <v>40</v>
      </c>
      <c r="X715" t="s">
        <v>125</v>
      </c>
      <c r="Y715" t="s">
        <v>64</v>
      </c>
      <c r="Z715" t="s">
        <v>155</v>
      </c>
      <c r="AA715" t="s">
        <v>155</v>
      </c>
      <c r="AB715" t="s">
        <v>916</v>
      </c>
      <c r="AC715" t="s">
        <v>754</v>
      </c>
      <c r="AD715" t="s">
        <v>146</v>
      </c>
      <c r="AE715" t="s">
        <v>40</v>
      </c>
    </row>
    <row r="716" spans="1:31" x14ac:dyDescent="0.3">
      <c r="A716" t="s">
        <v>3474</v>
      </c>
      <c r="B716" t="s">
        <v>3475</v>
      </c>
      <c r="C716" s="1" t="str">
        <f t="shared" si="113"/>
        <v>21:0541</v>
      </c>
      <c r="D716" s="1" t="str">
        <f t="shared" si="114"/>
        <v>21:0086</v>
      </c>
      <c r="E716" t="s">
        <v>3476</v>
      </c>
      <c r="F716" t="s">
        <v>3477</v>
      </c>
      <c r="H716">
        <v>55.804958999999997</v>
      </c>
      <c r="I716">
        <v>-101.329245</v>
      </c>
      <c r="J716" s="1" t="str">
        <f t="shared" si="115"/>
        <v>NGR lake sediment grab sample</v>
      </c>
      <c r="K716" s="1" t="str">
        <f t="shared" si="116"/>
        <v>&lt;177 micron (NGR)</v>
      </c>
      <c r="L716">
        <v>36</v>
      </c>
      <c r="M716" t="s">
        <v>258</v>
      </c>
      <c r="N716">
        <v>715</v>
      </c>
      <c r="O716" t="s">
        <v>735</v>
      </c>
      <c r="P716" t="s">
        <v>60</v>
      </c>
      <c r="Q716" t="s">
        <v>141</v>
      </c>
      <c r="R716" t="s">
        <v>236</v>
      </c>
      <c r="S716" t="s">
        <v>38</v>
      </c>
      <c r="T716" t="s">
        <v>40</v>
      </c>
      <c r="U716" t="s">
        <v>3478</v>
      </c>
      <c r="V716" t="s">
        <v>130</v>
      </c>
      <c r="W716" t="s">
        <v>132</v>
      </c>
      <c r="X716" t="s">
        <v>45</v>
      </c>
      <c r="Y716" t="s">
        <v>45</v>
      </c>
      <c r="Z716" t="s">
        <v>46</v>
      </c>
      <c r="AA716" t="s">
        <v>289</v>
      </c>
      <c r="AB716" t="s">
        <v>84</v>
      </c>
      <c r="AC716" t="s">
        <v>742</v>
      </c>
      <c r="AD716" t="s">
        <v>425</v>
      </c>
      <c r="AE716" t="s">
        <v>40</v>
      </c>
    </row>
    <row r="717" spans="1:31" x14ac:dyDescent="0.3">
      <c r="A717" t="s">
        <v>3479</v>
      </c>
      <c r="B717" t="s">
        <v>3480</v>
      </c>
      <c r="C717" s="1" t="str">
        <f t="shared" si="113"/>
        <v>21:0541</v>
      </c>
      <c r="D717" s="1" t="str">
        <f t="shared" si="114"/>
        <v>21:0086</v>
      </c>
      <c r="E717" t="s">
        <v>3481</v>
      </c>
      <c r="F717" t="s">
        <v>3482</v>
      </c>
      <c r="H717">
        <v>55.789357799999998</v>
      </c>
      <c r="I717">
        <v>-101.2763741</v>
      </c>
      <c r="J717" s="1" t="str">
        <f t="shared" si="115"/>
        <v>NGR lake sediment grab sample</v>
      </c>
      <c r="K717" s="1" t="str">
        <f t="shared" si="116"/>
        <v>&lt;177 micron (NGR)</v>
      </c>
      <c r="L717">
        <v>36</v>
      </c>
      <c r="M717" t="s">
        <v>269</v>
      </c>
      <c r="N717">
        <v>716</v>
      </c>
      <c r="O717" t="s">
        <v>207</v>
      </c>
      <c r="P717" t="s">
        <v>236</v>
      </c>
      <c r="Q717" t="s">
        <v>166</v>
      </c>
      <c r="R717" t="s">
        <v>379</v>
      </c>
      <c r="S717" t="s">
        <v>304</v>
      </c>
      <c r="T717" t="s">
        <v>40</v>
      </c>
      <c r="U717" t="s">
        <v>759</v>
      </c>
      <c r="V717" t="s">
        <v>62</v>
      </c>
      <c r="W717" t="s">
        <v>40</v>
      </c>
      <c r="X717" t="s">
        <v>261</v>
      </c>
      <c r="Y717" t="s">
        <v>45</v>
      </c>
      <c r="Z717" t="s">
        <v>352</v>
      </c>
      <c r="AA717" t="s">
        <v>245</v>
      </c>
      <c r="AB717" t="s">
        <v>2585</v>
      </c>
      <c r="AC717" t="s">
        <v>68</v>
      </c>
      <c r="AD717" t="s">
        <v>1879</v>
      </c>
      <c r="AE717" t="s">
        <v>40</v>
      </c>
    </row>
    <row r="718" spans="1:31" x14ac:dyDescent="0.3">
      <c r="A718" t="s">
        <v>3483</v>
      </c>
      <c r="B718" t="s">
        <v>3484</v>
      </c>
      <c r="C718" s="1" t="str">
        <f t="shared" si="113"/>
        <v>21:0541</v>
      </c>
      <c r="D718" s="1" t="str">
        <f t="shared" si="114"/>
        <v>21:0086</v>
      </c>
      <c r="E718" t="s">
        <v>3485</v>
      </c>
      <c r="F718" t="s">
        <v>3486</v>
      </c>
      <c r="H718">
        <v>55.730428600000003</v>
      </c>
      <c r="I718">
        <v>-101.1981636</v>
      </c>
      <c r="J718" s="1" t="str">
        <f t="shared" si="115"/>
        <v>NGR lake sediment grab sample</v>
      </c>
      <c r="K718" s="1" t="str">
        <f t="shared" si="116"/>
        <v>&lt;177 micron (NGR)</v>
      </c>
      <c r="L718">
        <v>37</v>
      </c>
      <c r="M718" t="s">
        <v>35</v>
      </c>
      <c r="N718">
        <v>717</v>
      </c>
      <c r="O718" t="s">
        <v>75</v>
      </c>
      <c r="P718" t="s">
        <v>281</v>
      </c>
      <c r="Q718" t="s">
        <v>166</v>
      </c>
      <c r="R718" t="s">
        <v>165</v>
      </c>
      <c r="S718" t="s">
        <v>60</v>
      </c>
      <c r="T718" t="s">
        <v>40</v>
      </c>
      <c r="U718" t="s">
        <v>3487</v>
      </c>
      <c r="V718" t="s">
        <v>98</v>
      </c>
      <c r="W718" t="s">
        <v>132</v>
      </c>
      <c r="X718" t="s">
        <v>261</v>
      </c>
      <c r="Y718" t="s">
        <v>45</v>
      </c>
      <c r="Z718" t="s">
        <v>262</v>
      </c>
      <c r="AA718" t="s">
        <v>39</v>
      </c>
      <c r="AB718" t="s">
        <v>83</v>
      </c>
      <c r="AC718" t="s">
        <v>618</v>
      </c>
      <c r="AD718" t="s">
        <v>590</v>
      </c>
      <c r="AE718" t="s">
        <v>40</v>
      </c>
    </row>
    <row r="719" spans="1:31" x14ac:dyDescent="0.3">
      <c r="A719" t="s">
        <v>3488</v>
      </c>
      <c r="B719" t="s">
        <v>3489</v>
      </c>
      <c r="C719" s="1" t="str">
        <f t="shared" si="113"/>
        <v>21:0541</v>
      </c>
      <c r="D719" s="1" t="str">
        <f t="shared" si="114"/>
        <v>21:0086</v>
      </c>
      <c r="E719" t="s">
        <v>3485</v>
      </c>
      <c r="F719" t="s">
        <v>3490</v>
      </c>
      <c r="H719">
        <v>55.730428600000003</v>
      </c>
      <c r="I719">
        <v>-101.1981636</v>
      </c>
      <c r="J719" s="1" t="str">
        <f t="shared" si="115"/>
        <v>NGR lake sediment grab sample</v>
      </c>
      <c r="K719" s="1" t="str">
        <f t="shared" si="116"/>
        <v>&lt;177 micron (NGR)</v>
      </c>
      <c r="L719">
        <v>37</v>
      </c>
      <c r="M719" t="s">
        <v>90</v>
      </c>
      <c r="N719">
        <v>718</v>
      </c>
      <c r="O719" t="s">
        <v>75</v>
      </c>
      <c r="P719" t="s">
        <v>281</v>
      </c>
      <c r="Q719" t="s">
        <v>179</v>
      </c>
      <c r="R719" t="s">
        <v>106</v>
      </c>
      <c r="S719" t="s">
        <v>60</v>
      </c>
      <c r="T719" t="s">
        <v>40</v>
      </c>
      <c r="U719" t="s">
        <v>3491</v>
      </c>
      <c r="V719" t="s">
        <v>79</v>
      </c>
      <c r="W719" t="s">
        <v>40</v>
      </c>
      <c r="X719" t="s">
        <v>261</v>
      </c>
      <c r="Y719" t="s">
        <v>45</v>
      </c>
      <c r="Z719" t="s">
        <v>81</v>
      </c>
      <c r="AA719" t="s">
        <v>39</v>
      </c>
      <c r="AB719" t="s">
        <v>442</v>
      </c>
      <c r="AC719" t="s">
        <v>715</v>
      </c>
      <c r="AD719" t="s">
        <v>395</v>
      </c>
      <c r="AE719" t="s">
        <v>40</v>
      </c>
    </row>
    <row r="720" spans="1:31" x14ac:dyDescent="0.3">
      <c r="A720" t="s">
        <v>3492</v>
      </c>
      <c r="B720" t="s">
        <v>3493</v>
      </c>
      <c r="C720" s="1" t="str">
        <f t="shared" si="113"/>
        <v>21:0541</v>
      </c>
      <c r="D720" s="1" t="str">
        <f t="shared" si="114"/>
        <v>21:0086</v>
      </c>
      <c r="E720" t="s">
        <v>3485</v>
      </c>
      <c r="F720" t="s">
        <v>3494</v>
      </c>
      <c r="H720">
        <v>55.730428600000003</v>
      </c>
      <c r="I720">
        <v>-101.1981636</v>
      </c>
      <c r="J720" s="1" t="str">
        <f t="shared" si="115"/>
        <v>NGR lake sediment grab sample</v>
      </c>
      <c r="K720" s="1" t="str">
        <f t="shared" si="116"/>
        <v>&lt;177 micron (NGR)</v>
      </c>
      <c r="L720">
        <v>37</v>
      </c>
      <c r="M720" t="s">
        <v>74</v>
      </c>
      <c r="N720">
        <v>719</v>
      </c>
      <c r="O720" t="s">
        <v>207</v>
      </c>
      <c r="P720" t="s">
        <v>122</v>
      </c>
      <c r="Q720" t="s">
        <v>166</v>
      </c>
      <c r="R720" t="s">
        <v>188</v>
      </c>
      <c r="S720" t="s">
        <v>180</v>
      </c>
      <c r="T720" t="s">
        <v>40</v>
      </c>
      <c r="U720" t="s">
        <v>3495</v>
      </c>
      <c r="V720" t="s">
        <v>79</v>
      </c>
      <c r="W720" t="s">
        <v>40</v>
      </c>
      <c r="X720" t="s">
        <v>261</v>
      </c>
      <c r="Y720" t="s">
        <v>45</v>
      </c>
      <c r="Z720" t="s">
        <v>262</v>
      </c>
      <c r="AA720" t="s">
        <v>291</v>
      </c>
      <c r="AB720" t="s">
        <v>58</v>
      </c>
      <c r="AC720" t="s">
        <v>618</v>
      </c>
      <c r="AD720" t="s">
        <v>69</v>
      </c>
      <c r="AE720" t="s">
        <v>40</v>
      </c>
    </row>
    <row r="721" spans="1:31" x14ac:dyDescent="0.3">
      <c r="A721" t="s">
        <v>3496</v>
      </c>
      <c r="B721" t="s">
        <v>3497</v>
      </c>
      <c r="C721" s="1" t="str">
        <f t="shared" si="113"/>
        <v>21:0541</v>
      </c>
      <c r="D721" s="1" t="str">
        <f t="shared" si="114"/>
        <v>21:0086</v>
      </c>
      <c r="E721" t="s">
        <v>3498</v>
      </c>
      <c r="F721" t="s">
        <v>3499</v>
      </c>
      <c r="H721">
        <v>55.720918500000003</v>
      </c>
      <c r="I721">
        <v>-101.17347340000001</v>
      </c>
      <c r="J721" s="1" t="str">
        <f t="shared" si="115"/>
        <v>NGR lake sediment grab sample</v>
      </c>
      <c r="K721" s="1" t="str">
        <f t="shared" si="116"/>
        <v>&lt;177 micron (NGR)</v>
      </c>
      <c r="L721">
        <v>37</v>
      </c>
      <c r="M721" t="s">
        <v>55</v>
      </c>
      <c r="N721">
        <v>720</v>
      </c>
      <c r="O721" t="s">
        <v>207</v>
      </c>
      <c r="P721" t="s">
        <v>225</v>
      </c>
      <c r="Q721" t="s">
        <v>166</v>
      </c>
      <c r="R721" t="s">
        <v>37</v>
      </c>
      <c r="S721" t="s">
        <v>205</v>
      </c>
      <c r="T721" t="s">
        <v>40</v>
      </c>
      <c r="U721" t="s">
        <v>3330</v>
      </c>
      <c r="V721" t="s">
        <v>113</v>
      </c>
      <c r="W721" t="s">
        <v>40</v>
      </c>
      <c r="X721" t="s">
        <v>45</v>
      </c>
      <c r="Y721" t="s">
        <v>152</v>
      </c>
      <c r="Z721" t="s">
        <v>81</v>
      </c>
      <c r="AA721" t="s">
        <v>291</v>
      </c>
      <c r="AB721" t="s">
        <v>141</v>
      </c>
      <c r="AC721" t="s">
        <v>58</v>
      </c>
      <c r="AD721" t="s">
        <v>1879</v>
      </c>
      <c r="AE721" t="s">
        <v>40</v>
      </c>
    </row>
    <row r="722" spans="1:31" x14ac:dyDescent="0.3">
      <c r="A722" t="s">
        <v>3500</v>
      </c>
      <c r="B722" t="s">
        <v>3501</v>
      </c>
      <c r="C722" s="1" t="str">
        <f t="shared" si="113"/>
        <v>21:0541</v>
      </c>
      <c r="D722" s="1" t="str">
        <f t="shared" si="114"/>
        <v>21:0086</v>
      </c>
      <c r="E722" t="s">
        <v>3502</v>
      </c>
      <c r="F722" t="s">
        <v>3503</v>
      </c>
      <c r="H722">
        <v>55.689036899999998</v>
      </c>
      <c r="I722">
        <v>-101.20732820000001</v>
      </c>
      <c r="J722" s="1" t="str">
        <f t="shared" si="115"/>
        <v>NGR lake sediment grab sample</v>
      </c>
      <c r="K722" s="1" t="str">
        <f t="shared" si="116"/>
        <v>&lt;177 micron (NGR)</v>
      </c>
      <c r="L722">
        <v>37</v>
      </c>
      <c r="M722" t="s">
        <v>104</v>
      </c>
      <c r="N722">
        <v>721</v>
      </c>
      <c r="O722" t="s">
        <v>207</v>
      </c>
      <c r="P722" t="s">
        <v>334</v>
      </c>
      <c r="Q722" t="s">
        <v>179</v>
      </c>
      <c r="R722" t="s">
        <v>140</v>
      </c>
      <c r="S722" t="s">
        <v>304</v>
      </c>
      <c r="T722" t="s">
        <v>40</v>
      </c>
      <c r="U722" t="s">
        <v>3504</v>
      </c>
      <c r="V722" t="s">
        <v>98</v>
      </c>
      <c r="W722" t="s">
        <v>40</v>
      </c>
      <c r="X722" t="s">
        <v>261</v>
      </c>
      <c r="Y722" t="s">
        <v>152</v>
      </c>
      <c r="Z722" t="s">
        <v>81</v>
      </c>
      <c r="AA722" t="s">
        <v>165</v>
      </c>
      <c r="AB722" t="s">
        <v>3340</v>
      </c>
      <c r="AC722" t="s">
        <v>742</v>
      </c>
      <c r="AD722" t="s">
        <v>1879</v>
      </c>
      <c r="AE722" t="s">
        <v>40</v>
      </c>
    </row>
    <row r="723" spans="1:31" x14ac:dyDescent="0.3">
      <c r="A723" t="s">
        <v>3505</v>
      </c>
      <c r="B723" t="s">
        <v>3506</v>
      </c>
      <c r="C723" s="1" t="str">
        <f t="shared" si="113"/>
        <v>21:0541</v>
      </c>
      <c r="D723" s="1" t="str">
        <f t="shared" si="114"/>
        <v>21:0086</v>
      </c>
      <c r="E723" t="s">
        <v>3507</v>
      </c>
      <c r="F723" t="s">
        <v>3508</v>
      </c>
      <c r="H723">
        <v>55.6783632</v>
      </c>
      <c r="I723">
        <v>-101.16421</v>
      </c>
      <c r="J723" s="1" t="str">
        <f t="shared" si="115"/>
        <v>NGR lake sediment grab sample</v>
      </c>
      <c r="K723" s="1" t="str">
        <f t="shared" si="116"/>
        <v>&lt;177 micron (NGR)</v>
      </c>
      <c r="L723">
        <v>37</v>
      </c>
      <c r="M723" t="s">
        <v>119</v>
      </c>
      <c r="N723">
        <v>722</v>
      </c>
      <c r="O723" t="s">
        <v>65</v>
      </c>
      <c r="P723" t="s">
        <v>60</v>
      </c>
      <c r="Q723" t="s">
        <v>141</v>
      </c>
      <c r="R723" t="s">
        <v>127</v>
      </c>
      <c r="S723" t="s">
        <v>38</v>
      </c>
      <c r="T723" t="s">
        <v>40</v>
      </c>
      <c r="U723" t="s">
        <v>3509</v>
      </c>
      <c r="V723" t="s">
        <v>95</v>
      </c>
      <c r="W723" t="s">
        <v>132</v>
      </c>
      <c r="X723" t="s">
        <v>45</v>
      </c>
      <c r="Y723" t="s">
        <v>152</v>
      </c>
      <c r="Z723" t="s">
        <v>144</v>
      </c>
      <c r="AA723" t="s">
        <v>291</v>
      </c>
      <c r="AB723" t="s">
        <v>811</v>
      </c>
      <c r="AC723" t="s">
        <v>2383</v>
      </c>
      <c r="AD723" t="s">
        <v>425</v>
      </c>
      <c r="AE723" t="s">
        <v>40</v>
      </c>
    </row>
    <row r="724" spans="1:31" x14ac:dyDescent="0.3">
      <c r="A724" t="s">
        <v>3510</v>
      </c>
      <c r="B724" t="s">
        <v>3511</v>
      </c>
      <c r="C724" s="1" t="str">
        <f t="shared" si="113"/>
        <v>21:0541</v>
      </c>
      <c r="D724" s="1" t="str">
        <f t="shared" si="114"/>
        <v>21:0086</v>
      </c>
      <c r="E724" t="s">
        <v>3512</v>
      </c>
      <c r="F724" t="s">
        <v>3513</v>
      </c>
      <c r="H724">
        <v>55.6645976</v>
      </c>
      <c r="I724">
        <v>-101.1207429</v>
      </c>
      <c r="J724" s="1" t="str">
        <f t="shared" si="115"/>
        <v>NGR lake sediment grab sample</v>
      </c>
      <c r="K724" s="1" t="str">
        <f t="shared" si="116"/>
        <v>&lt;177 micron (NGR)</v>
      </c>
      <c r="L724">
        <v>37</v>
      </c>
      <c r="M724" t="s">
        <v>137</v>
      </c>
      <c r="N724">
        <v>723</v>
      </c>
      <c r="O724" t="s">
        <v>521</v>
      </c>
      <c r="P724" t="s">
        <v>326</v>
      </c>
      <c r="Q724" t="s">
        <v>179</v>
      </c>
      <c r="R724" t="s">
        <v>37</v>
      </c>
      <c r="S724" t="s">
        <v>271</v>
      </c>
      <c r="T724" t="s">
        <v>40</v>
      </c>
      <c r="U724" t="s">
        <v>1783</v>
      </c>
      <c r="V724" t="s">
        <v>113</v>
      </c>
      <c r="W724" t="s">
        <v>40</v>
      </c>
      <c r="X724" t="s">
        <v>45</v>
      </c>
      <c r="Y724" t="s">
        <v>45</v>
      </c>
      <c r="Z724" t="s">
        <v>352</v>
      </c>
      <c r="AA724" t="s">
        <v>245</v>
      </c>
      <c r="AB724" t="s">
        <v>44</v>
      </c>
      <c r="AC724" t="s">
        <v>742</v>
      </c>
      <c r="AD724" t="s">
        <v>3201</v>
      </c>
      <c r="AE724" t="s">
        <v>40</v>
      </c>
    </row>
    <row r="725" spans="1:31" x14ac:dyDescent="0.3">
      <c r="A725" t="s">
        <v>3514</v>
      </c>
      <c r="B725" t="s">
        <v>3515</v>
      </c>
      <c r="C725" s="1" t="str">
        <f t="shared" si="113"/>
        <v>21:0541</v>
      </c>
      <c r="D725" s="1" t="str">
        <f t="shared" si="114"/>
        <v>21:0086</v>
      </c>
      <c r="E725" t="s">
        <v>3516</v>
      </c>
      <c r="F725" t="s">
        <v>3517</v>
      </c>
      <c r="H725">
        <v>55.621161499999999</v>
      </c>
      <c r="I725">
        <v>-101.1658733</v>
      </c>
      <c r="J725" s="1" t="str">
        <f t="shared" si="115"/>
        <v>NGR lake sediment grab sample</v>
      </c>
      <c r="K725" s="1" t="str">
        <f t="shared" si="116"/>
        <v>&lt;177 micron (NGR)</v>
      </c>
      <c r="L725">
        <v>37</v>
      </c>
      <c r="M725" t="s">
        <v>151</v>
      </c>
      <c r="N725">
        <v>724</v>
      </c>
      <c r="O725" t="s">
        <v>336</v>
      </c>
      <c r="P725" t="s">
        <v>165</v>
      </c>
      <c r="Q725" t="s">
        <v>107</v>
      </c>
      <c r="R725" t="s">
        <v>76</v>
      </c>
      <c r="S725" t="s">
        <v>180</v>
      </c>
      <c r="T725" t="s">
        <v>40</v>
      </c>
      <c r="U725" t="s">
        <v>446</v>
      </c>
      <c r="V725" t="s">
        <v>98</v>
      </c>
      <c r="W725" t="s">
        <v>40</v>
      </c>
      <c r="X725" t="s">
        <v>125</v>
      </c>
      <c r="Y725" t="s">
        <v>152</v>
      </c>
      <c r="Z725" t="s">
        <v>193</v>
      </c>
      <c r="AA725" t="s">
        <v>66</v>
      </c>
      <c r="AB725" t="s">
        <v>3518</v>
      </c>
      <c r="AC725" t="s">
        <v>361</v>
      </c>
      <c r="AD725" t="s">
        <v>425</v>
      </c>
      <c r="AE725" t="s">
        <v>40</v>
      </c>
    </row>
    <row r="726" spans="1:31" x14ac:dyDescent="0.3">
      <c r="A726" t="s">
        <v>3519</v>
      </c>
      <c r="B726" t="s">
        <v>3520</v>
      </c>
      <c r="C726" s="1" t="str">
        <f t="shared" si="113"/>
        <v>21:0541</v>
      </c>
      <c r="D726" s="1" t="str">
        <f t="shared" si="114"/>
        <v>21:0086</v>
      </c>
      <c r="E726" t="s">
        <v>3521</v>
      </c>
      <c r="F726" t="s">
        <v>3522</v>
      </c>
      <c r="H726">
        <v>55.594753799999999</v>
      </c>
      <c r="I726">
        <v>-101.1628651</v>
      </c>
      <c r="J726" s="1" t="str">
        <f t="shared" si="115"/>
        <v>NGR lake sediment grab sample</v>
      </c>
      <c r="K726" s="1" t="str">
        <f t="shared" si="116"/>
        <v>&lt;177 micron (NGR)</v>
      </c>
      <c r="L726">
        <v>37</v>
      </c>
      <c r="M726" t="s">
        <v>162</v>
      </c>
      <c r="N726">
        <v>725</v>
      </c>
      <c r="O726" t="s">
        <v>178</v>
      </c>
      <c r="P726" t="s">
        <v>626</v>
      </c>
      <c r="Q726" t="s">
        <v>58</v>
      </c>
      <c r="R726" t="s">
        <v>144</v>
      </c>
      <c r="S726" t="s">
        <v>60</v>
      </c>
      <c r="T726" t="s">
        <v>40</v>
      </c>
      <c r="U726" t="s">
        <v>1143</v>
      </c>
      <c r="V726" t="s">
        <v>95</v>
      </c>
      <c r="W726" t="s">
        <v>132</v>
      </c>
      <c r="X726" t="s">
        <v>261</v>
      </c>
      <c r="Y726" t="s">
        <v>45</v>
      </c>
      <c r="Z726" t="s">
        <v>164</v>
      </c>
      <c r="AA726" t="s">
        <v>406</v>
      </c>
      <c r="AB726" t="s">
        <v>1585</v>
      </c>
      <c r="AC726" t="s">
        <v>811</v>
      </c>
      <c r="AD726" t="s">
        <v>114</v>
      </c>
      <c r="AE726" t="s">
        <v>40</v>
      </c>
    </row>
    <row r="727" spans="1:31" x14ac:dyDescent="0.3">
      <c r="A727" t="s">
        <v>3523</v>
      </c>
      <c r="B727" t="s">
        <v>3524</v>
      </c>
      <c r="C727" s="1" t="str">
        <f t="shared" si="113"/>
        <v>21:0541</v>
      </c>
      <c r="D727" s="1" t="str">
        <f t="shared" si="114"/>
        <v>21:0086</v>
      </c>
      <c r="E727" t="s">
        <v>3525</v>
      </c>
      <c r="F727" t="s">
        <v>3526</v>
      </c>
      <c r="H727">
        <v>55.569079700000003</v>
      </c>
      <c r="I727">
        <v>-101.1276558</v>
      </c>
      <c r="J727" s="1" t="str">
        <f t="shared" si="115"/>
        <v>NGR lake sediment grab sample</v>
      </c>
      <c r="K727" s="1" t="str">
        <f t="shared" si="116"/>
        <v>&lt;177 micron (NGR)</v>
      </c>
      <c r="L727">
        <v>37</v>
      </c>
      <c r="M727" t="s">
        <v>177</v>
      </c>
      <c r="N727">
        <v>726</v>
      </c>
      <c r="O727" t="s">
        <v>207</v>
      </c>
      <c r="P727" t="s">
        <v>77</v>
      </c>
      <c r="Q727" t="s">
        <v>58</v>
      </c>
      <c r="R727" t="s">
        <v>59</v>
      </c>
      <c r="S727" t="s">
        <v>180</v>
      </c>
      <c r="T727" t="s">
        <v>40</v>
      </c>
      <c r="U727" t="s">
        <v>1388</v>
      </c>
      <c r="V727" t="s">
        <v>410</v>
      </c>
      <c r="W727" t="s">
        <v>110</v>
      </c>
      <c r="X727" t="s">
        <v>45</v>
      </c>
      <c r="Y727" t="s">
        <v>152</v>
      </c>
      <c r="Z727" t="s">
        <v>155</v>
      </c>
      <c r="AA727" t="s">
        <v>262</v>
      </c>
      <c r="AB727" t="s">
        <v>515</v>
      </c>
      <c r="AC727" t="s">
        <v>917</v>
      </c>
      <c r="AD727" t="s">
        <v>114</v>
      </c>
      <c r="AE727" t="s">
        <v>110</v>
      </c>
    </row>
    <row r="728" spans="1:31" x14ac:dyDescent="0.3">
      <c r="A728" t="s">
        <v>3527</v>
      </c>
      <c r="B728" t="s">
        <v>3528</v>
      </c>
      <c r="C728" s="1" t="str">
        <f t="shared" si="113"/>
        <v>21:0541</v>
      </c>
      <c r="D728" s="1" t="str">
        <f t="shared" si="114"/>
        <v>21:0086</v>
      </c>
      <c r="E728" t="s">
        <v>3529</v>
      </c>
      <c r="F728" t="s">
        <v>3530</v>
      </c>
      <c r="H728">
        <v>55.583669499999999</v>
      </c>
      <c r="I728">
        <v>-101.07135409999999</v>
      </c>
      <c r="J728" s="1" t="str">
        <f t="shared" si="115"/>
        <v>NGR lake sediment grab sample</v>
      </c>
      <c r="K728" s="1" t="str">
        <f t="shared" si="116"/>
        <v>&lt;177 micron (NGR)</v>
      </c>
      <c r="L728">
        <v>37</v>
      </c>
      <c r="M728" t="s">
        <v>187</v>
      </c>
      <c r="N728">
        <v>727</v>
      </c>
      <c r="O728" t="s">
        <v>244</v>
      </c>
      <c r="P728" t="s">
        <v>334</v>
      </c>
      <c r="Q728" t="s">
        <v>64</v>
      </c>
      <c r="R728" t="s">
        <v>334</v>
      </c>
      <c r="S728" t="s">
        <v>58</v>
      </c>
      <c r="T728" t="s">
        <v>40</v>
      </c>
      <c r="U728" t="s">
        <v>1377</v>
      </c>
      <c r="V728" t="s">
        <v>273</v>
      </c>
      <c r="W728" t="s">
        <v>40</v>
      </c>
      <c r="X728" t="s">
        <v>125</v>
      </c>
      <c r="Y728" t="s">
        <v>45</v>
      </c>
      <c r="Z728" t="s">
        <v>127</v>
      </c>
      <c r="AA728" t="s">
        <v>82</v>
      </c>
      <c r="AB728" t="s">
        <v>346</v>
      </c>
      <c r="AC728" t="s">
        <v>130</v>
      </c>
      <c r="AD728" t="s">
        <v>131</v>
      </c>
      <c r="AE728" t="s">
        <v>40</v>
      </c>
    </row>
    <row r="729" spans="1:31" x14ac:dyDescent="0.3">
      <c r="A729" t="s">
        <v>3531</v>
      </c>
      <c r="B729" t="s">
        <v>3532</v>
      </c>
      <c r="C729" s="1" t="str">
        <f t="shared" si="113"/>
        <v>21:0541</v>
      </c>
      <c r="D729" s="1" t="str">
        <f t="shared" si="114"/>
        <v>21:0086</v>
      </c>
      <c r="E729" t="s">
        <v>3533</v>
      </c>
      <c r="F729" t="s">
        <v>3534</v>
      </c>
      <c r="H729">
        <v>55.5695695</v>
      </c>
      <c r="I729">
        <v>-101.00528079999999</v>
      </c>
      <c r="J729" s="1" t="str">
        <f t="shared" si="115"/>
        <v>NGR lake sediment grab sample</v>
      </c>
      <c r="K729" s="1" t="str">
        <f t="shared" si="116"/>
        <v>&lt;177 micron (NGR)</v>
      </c>
      <c r="L729">
        <v>37</v>
      </c>
      <c r="M729" t="s">
        <v>200</v>
      </c>
      <c r="N729">
        <v>728</v>
      </c>
      <c r="O729" t="s">
        <v>478</v>
      </c>
      <c r="P729" t="s">
        <v>291</v>
      </c>
      <c r="Q729" t="s">
        <v>64</v>
      </c>
      <c r="R729" t="s">
        <v>626</v>
      </c>
      <c r="S729" t="s">
        <v>179</v>
      </c>
      <c r="T729" t="s">
        <v>40</v>
      </c>
      <c r="U729" t="s">
        <v>997</v>
      </c>
      <c r="V729" t="s">
        <v>45</v>
      </c>
      <c r="W729" t="s">
        <v>132</v>
      </c>
      <c r="X729" t="s">
        <v>125</v>
      </c>
      <c r="Y729" t="s">
        <v>64</v>
      </c>
      <c r="Z729" t="s">
        <v>77</v>
      </c>
      <c r="AA729" t="s">
        <v>128</v>
      </c>
      <c r="AB729" t="s">
        <v>612</v>
      </c>
      <c r="AC729" t="s">
        <v>42</v>
      </c>
      <c r="AD729" t="s">
        <v>264</v>
      </c>
      <c r="AE729" t="s">
        <v>40</v>
      </c>
    </row>
    <row r="730" spans="1:31" x14ac:dyDescent="0.3">
      <c r="A730" t="s">
        <v>3535</v>
      </c>
      <c r="B730" t="s">
        <v>3536</v>
      </c>
      <c r="C730" s="1" t="str">
        <f t="shared" si="113"/>
        <v>21:0541</v>
      </c>
      <c r="D730" s="1" t="str">
        <f t="shared" si="114"/>
        <v>21:0086</v>
      </c>
      <c r="E730" t="s">
        <v>3537</v>
      </c>
      <c r="F730" t="s">
        <v>3538</v>
      </c>
      <c r="H730">
        <v>55.528755099999998</v>
      </c>
      <c r="I730">
        <v>-100.9932087</v>
      </c>
      <c r="J730" s="1" t="str">
        <f t="shared" si="115"/>
        <v>NGR lake sediment grab sample</v>
      </c>
      <c r="K730" s="1" t="str">
        <f t="shared" si="116"/>
        <v>&lt;177 micron (NGR)</v>
      </c>
      <c r="L730">
        <v>37</v>
      </c>
      <c r="M730" t="s">
        <v>212</v>
      </c>
      <c r="N730">
        <v>729</v>
      </c>
      <c r="O730" t="s">
        <v>207</v>
      </c>
      <c r="P730" t="s">
        <v>127</v>
      </c>
      <c r="Q730" t="s">
        <v>141</v>
      </c>
      <c r="R730" t="s">
        <v>165</v>
      </c>
      <c r="S730" t="s">
        <v>44</v>
      </c>
      <c r="T730" t="s">
        <v>40</v>
      </c>
      <c r="U730" t="s">
        <v>264</v>
      </c>
      <c r="V730" t="s">
        <v>410</v>
      </c>
      <c r="W730" t="s">
        <v>40</v>
      </c>
      <c r="X730" t="s">
        <v>261</v>
      </c>
      <c r="Y730" t="s">
        <v>64</v>
      </c>
      <c r="Z730" t="s">
        <v>164</v>
      </c>
      <c r="AA730" t="s">
        <v>128</v>
      </c>
      <c r="AB730" t="s">
        <v>535</v>
      </c>
      <c r="AC730" t="s">
        <v>3539</v>
      </c>
      <c r="AD730" t="s">
        <v>1703</v>
      </c>
      <c r="AE730" t="s">
        <v>40</v>
      </c>
    </row>
    <row r="731" spans="1:31" x14ac:dyDescent="0.3">
      <c r="A731" t="s">
        <v>3540</v>
      </c>
      <c r="B731" t="s">
        <v>3541</v>
      </c>
      <c r="C731" s="1" t="str">
        <f t="shared" si="113"/>
        <v>21:0541</v>
      </c>
      <c r="D731" s="1" t="str">
        <f t="shared" si="114"/>
        <v>21:0086</v>
      </c>
      <c r="E731" t="s">
        <v>3542</v>
      </c>
      <c r="F731" t="s">
        <v>3543</v>
      </c>
      <c r="H731">
        <v>55.515744400000003</v>
      </c>
      <c r="I731">
        <v>-101.0280327</v>
      </c>
      <c r="J731" s="1" t="str">
        <f t="shared" si="115"/>
        <v>NGR lake sediment grab sample</v>
      </c>
      <c r="K731" s="1" t="str">
        <f t="shared" si="116"/>
        <v>&lt;177 micron (NGR)</v>
      </c>
      <c r="L731">
        <v>37</v>
      </c>
      <c r="M731" t="s">
        <v>223</v>
      </c>
      <c r="N731">
        <v>730</v>
      </c>
      <c r="O731" t="s">
        <v>478</v>
      </c>
      <c r="P731" t="s">
        <v>188</v>
      </c>
      <c r="Q731" t="s">
        <v>123</v>
      </c>
      <c r="R731" t="s">
        <v>39</v>
      </c>
      <c r="S731" t="s">
        <v>166</v>
      </c>
      <c r="T731" t="s">
        <v>40</v>
      </c>
      <c r="U731" t="s">
        <v>1148</v>
      </c>
      <c r="V731" t="s">
        <v>95</v>
      </c>
      <c r="W731" t="s">
        <v>40</v>
      </c>
      <c r="X731" t="s">
        <v>125</v>
      </c>
      <c r="Y731" t="s">
        <v>121</v>
      </c>
      <c r="Z731" t="s">
        <v>47</v>
      </c>
      <c r="AA731" t="s">
        <v>66</v>
      </c>
      <c r="AB731" t="s">
        <v>2147</v>
      </c>
      <c r="AC731" t="s">
        <v>227</v>
      </c>
      <c r="AD731" t="s">
        <v>492</v>
      </c>
      <c r="AE731" t="s">
        <v>40</v>
      </c>
    </row>
    <row r="732" spans="1:31" x14ac:dyDescent="0.3">
      <c r="A732" t="s">
        <v>3544</v>
      </c>
      <c r="B732" t="s">
        <v>3545</v>
      </c>
      <c r="C732" s="1" t="str">
        <f t="shared" si="113"/>
        <v>21:0541</v>
      </c>
      <c r="D732" s="1" t="str">
        <f t="shared" si="114"/>
        <v>21:0086</v>
      </c>
      <c r="E732" t="s">
        <v>3546</v>
      </c>
      <c r="F732" t="s">
        <v>3547</v>
      </c>
      <c r="H732">
        <v>55.474145</v>
      </c>
      <c r="I732">
        <v>-100.985456</v>
      </c>
      <c r="J732" s="1" t="str">
        <f t="shared" si="115"/>
        <v>NGR lake sediment grab sample</v>
      </c>
      <c r="K732" s="1" t="str">
        <f t="shared" si="116"/>
        <v>&lt;177 micron (NGR)</v>
      </c>
      <c r="L732">
        <v>37</v>
      </c>
      <c r="M732" t="s">
        <v>234</v>
      </c>
      <c r="N732">
        <v>731</v>
      </c>
      <c r="O732" t="s">
        <v>352</v>
      </c>
      <c r="P732" t="s">
        <v>224</v>
      </c>
      <c r="Q732" t="s">
        <v>121</v>
      </c>
      <c r="R732" t="s">
        <v>334</v>
      </c>
      <c r="S732" t="s">
        <v>58</v>
      </c>
      <c r="T732" t="s">
        <v>40</v>
      </c>
      <c r="U732" t="s">
        <v>457</v>
      </c>
      <c r="V732" t="s">
        <v>591</v>
      </c>
      <c r="W732" t="s">
        <v>40</v>
      </c>
      <c r="X732" t="s">
        <v>309</v>
      </c>
      <c r="Y732" t="s">
        <v>152</v>
      </c>
      <c r="Z732" t="s">
        <v>127</v>
      </c>
      <c r="AA732" t="s">
        <v>245</v>
      </c>
      <c r="AB732" t="s">
        <v>2606</v>
      </c>
      <c r="AC732" t="s">
        <v>228</v>
      </c>
      <c r="AD732" t="s">
        <v>56</v>
      </c>
      <c r="AE732" t="s">
        <v>40</v>
      </c>
    </row>
    <row r="733" spans="1:31" x14ac:dyDescent="0.3">
      <c r="A733" t="s">
        <v>3548</v>
      </c>
      <c r="B733" t="s">
        <v>3549</v>
      </c>
      <c r="C733" s="1" t="str">
        <f t="shared" si="113"/>
        <v>21:0541</v>
      </c>
      <c r="D733" s="1" t="str">
        <f t="shared" si="114"/>
        <v>21:0086</v>
      </c>
      <c r="E733" t="s">
        <v>3550</v>
      </c>
      <c r="F733" t="s">
        <v>3551</v>
      </c>
      <c r="H733">
        <v>55.449366300000001</v>
      </c>
      <c r="I733">
        <v>-100.9947923</v>
      </c>
      <c r="J733" s="1" t="str">
        <f t="shared" si="115"/>
        <v>NGR lake sediment grab sample</v>
      </c>
      <c r="K733" s="1" t="str">
        <f t="shared" si="116"/>
        <v>&lt;177 micron (NGR)</v>
      </c>
      <c r="L733">
        <v>37</v>
      </c>
      <c r="M733" t="s">
        <v>243</v>
      </c>
      <c r="N733">
        <v>732</v>
      </c>
      <c r="O733" t="s">
        <v>244</v>
      </c>
      <c r="P733" t="s">
        <v>626</v>
      </c>
      <c r="Q733" t="s">
        <v>189</v>
      </c>
      <c r="R733" t="s">
        <v>259</v>
      </c>
      <c r="S733" t="s">
        <v>141</v>
      </c>
      <c r="T733" t="s">
        <v>40</v>
      </c>
      <c r="U733" t="s">
        <v>142</v>
      </c>
      <c r="V733" t="s">
        <v>273</v>
      </c>
      <c r="W733" t="s">
        <v>132</v>
      </c>
      <c r="X733" t="s">
        <v>261</v>
      </c>
      <c r="Y733" t="s">
        <v>45</v>
      </c>
      <c r="Z733" t="s">
        <v>626</v>
      </c>
      <c r="AA733" t="s">
        <v>128</v>
      </c>
      <c r="AB733" t="s">
        <v>1549</v>
      </c>
      <c r="AC733" t="s">
        <v>317</v>
      </c>
      <c r="AD733" t="s">
        <v>131</v>
      </c>
      <c r="AE733" t="s">
        <v>40</v>
      </c>
    </row>
    <row r="734" spans="1:31" x14ac:dyDescent="0.3">
      <c r="A734" t="s">
        <v>3552</v>
      </c>
      <c r="B734" t="s">
        <v>3553</v>
      </c>
      <c r="C734" s="1" t="str">
        <f t="shared" si="113"/>
        <v>21:0541</v>
      </c>
      <c r="D734" s="1" t="str">
        <f>HYPERLINK("http://geochem.nrcan.gc.ca/cdogs/content/svy/svy_e.htm", "")</f>
        <v/>
      </c>
      <c r="G734" s="1" t="str">
        <f>HYPERLINK("http://geochem.nrcan.gc.ca/cdogs/content/cr_/cr_00056_e.htm", "56")</f>
        <v>56</v>
      </c>
      <c r="J734" t="s">
        <v>277</v>
      </c>
      <c r="K734" t="s">
        <v>278</v>
      </c>
      <c r="L734">
        <v>37</v>
      </c>
      <c r="M734" t="s">
        <v>279</v>
      </c>
      <c r="N734">
        <v>733</v>
      </c>
      <c r="O734" t="s">
        <v>178</v>
      </c>
      <c r="P734" t="s">
        <v>120</v>
      </c>
      <c r="Q734" t="s">
        <v>289</v>
      </c>
      <c r="R734" t="s">
        <v>46</v>
      </c>
      <c r="S734" t="s">
        <v>60</v>
      </c>
      <c r="T734" t="s">
        <v>40</v>
      </c>
      <c r="U734" t="s">
        <v>1143</v>
      </c>
      <c r="V734" t="s">
        <v>84</v>
      </c>
      <c r="W734" t="s">
        <v>132</v>
      </c>
      <c r="X734" t="s">
        <v>334</v>
      </c>
      <c r="Y734" t="s">
        <v>189</v>
      </c>
      <c r="Z734" t="s">
        <v>81</v>
      </c>
      <c r="AA734" t="s">
        <v>3554</v>
      </c>
      <c r="AB734" t="s">
        <v>141</v>
      </c>
      <c r="AC734" t="s">
        <v>3555</v>
      </c>
      <c r="AD734" t="s">
        <v>411</v>
      </c>
      <c r="AE734" t="s">
        <v>99</v>
      </c>
    </row>
    <row r="735" spans="1:31" x14ac:dyDescent="0.3">
      <c r="A735" t="s">
        <v>3556</v>
      </c>
      <c r="B735" t="s">
        <v>3557</v>
      </c>
      <c r="C735" s="1" t="str">
        <f t="shared" si="113"/>
        <v>21:0541</v>
      </c>
      <c r="D735" s="1" t="str">
        <f t="shared" ref="D735:D745" si="117">HYPERLINK("http://geochem.nrcan.gc.ca/cdogs/content/svy/svy210086_e.htm", "21:0086")</f>
        <v>21:0086</v>
      </c>
      <c r="E735" t="s">
        <v>3558</v>
      </c>
      <c r="F735" t="s">
        <v>3559</v>
      </c>
      <c r="H735">
        <v>55.458708600000001</v>
      </c>
      <c r="I735">
        <v>-101.0300917</v>
      </c>
      <c r="J735" s="1" t="str">
        <f t="shared" ref="J735:J745" si="118">HYPERLINK("http://geochem.nrcan.gc.ca/cdogs/content/kwd/kwd020027_e.htm", "NGR lake sediment grab sample")</f>
        <v>NGR lake sediment grab sample</v>
      </c>
      <c r="K735" s="1" t="str">
        <f t="shared" ref="K735:K745" si="119">HYPERLINK("http://geochem.nrcan.gc.ca/cdogs/content/kwd/kwd080006_e.htm", "&lt;177 micron (NGR)")</f>
        <v>&lt;177 micron (NGR)</v>
      </c>
      <c r="L735">
        <v>37</v>
      </c>
      <c r="M735" t="s">
        <v>251</v>
      </c>
      <c r="N735">
        <v>734</v>
      </c>
      <c r="O735" t="s">
        <v>75</v>
      </c>
      <c r="P735" t="s">
        <v>259</v>
      </c>
      <c r="Q735" t="s">
        <v>45</v>
      </c>
      <c r="R735" t="s">
        <v>236</v>
      </c>
      <c r="S735" t="s">
        <v>179</v>
      </c>
      <c r="T735" t="s">
        <v>40</v>
      </c>
      <c r="U735" t="s">
        <v>207</v>
      </c>
      <c r="V735" t="s">
        <v>70</v>
      </c>
      <c r="W735" t="s">
        <v>132</v>
      </c>
      <c r="X735" t="s">
        <v>125</v>
      </c>
      <c r="Y735" t="s">
        <v>45</v>
      </c>
      <c r="Z735" t="s">
        <v>326</v>
      </c>
      <c r="AA735" t="s">
        <v>245</v>
      </c>
      <c r="AB735" t="s">
        <v>502</v>
      </c>
      <c r="AC735" t="s">
        <v>1132</v>
      </c>
      <c r="AD735" t="s">
        <v>142</v>
      </c>
      <c r="AE735" t="s">
        <v>40</v>
      </c>
    </row>
    <row r="736" spans="1:31" x14ac:dyDescent="0.3">
      <c r="A736" t="s">
        <v>3560</v>
      </c>
      <c r="B736" t="s">
        <v>3561</v>
      </c>
      <c r="C736" s="1" t="str">
        <f t="shared" si="113"/>
        <v>21:0541</v>
      </c>
      <c r="D736" s="1" t="str">
        <f t="shared" si="117"/>
        <v>21:0086</v>
      </c>
      <c r="E736" t="s">
        <v>3562</v>
      </c>
      <c r="F736" t="s">
        <v>3563</v>
      </c>
      <c r="H736">
        <v>55.4434787</v>
      </c>
      <c r="I736">
        <v>-101.05082950000001</v>
      </c>
      <c r="J736" s="1" t="str">
        <f t="shared" si="118"/>
        <v>NGR lake sediment grab sample</v>
      </c>
      <c r="K736" s="1" t="str">
        <f t="shared" si="119"/>
        <v>&lt;177 micron (NGR)</v>
      </c>
      <c r="L736">
        <v>37</v>
      </c>
      <c r="M736" t="s">
        <v>258</v>
      </c>
      <c r="N736">
        <v>735</v>
      </c>
      <c r="O736" t="s">
        <v>207</v>
      </c>
      <c r="P736" t="s">
        <v>188</v>
      </c>
      <c r="Q736" t="s">
        <v>45</v>
      </c>
      <c r="R736" t="s">
        <v>39</v>
      </c>
      <c r="S736" t="s">
        <v>166</v>
      </c>
      <c r="T736" t="s">
        <v>40</v>
      </c>
      <c r="U736" t="s">
        <v>272</v>
      </c>
      <c r="V736" t="s">
        <v>261</v>
      </c>
      <c r="W736" t="s">
        <v>132</v>
      </c>
      <c r="X736" t="s">
        <v>125</v>
      </c>
      <c r="Y736" t="s">
        <v>45</v>
      </c>
      <c r="Z736" t="s">
        <v>140</v>
      </c>
      <c r="AA736" t="s">
        <v>262</v>
      </c>
      <c r="AB736" t="s">
        <v>145</v>
      </c>
      <c r="AC736" t="s">
        <v>42</v>
      </c>
      <c r="AD736" t="s">
        <v>36</v>
      </c>
      <c r="AE736" t="s">
        <v>40</v>
      </c>
    </row>
    <row r="737" spans="1:31" x14ac:dyDescent="0.3">
      <c r="A737" t="s">
        <v>3564</v>
      </c>
      <c r="B737" t="s">
        <v>3565</v>
      </c>
      <c r="C737" s="1" t="str">
        <f t="shared" si="113"/>
        <v>21:0541</v>
      </c>
      <c r="D737" s="1" t="str">
        <f t="shared" si="117"/>
        <v>21:0086</v>
      </c>
      <c r="E737" t="s">
        <v>3566</v>
      </c>
      <c r="F737" t="s">
        <v>3567</v>
      </c>
      <c r="H737">
        <v>55.422208300000001</v>
      </c>
      <c r="I737">
        <v>-101.05056639999999</v>
      </c>
      <c r="J737" s="1" t="str">
        <f t="shared" si="118"/>
        <v>NGR lake sediment grab sample</v>
      </c>
      <c r="K737" s="1" t="str">
        <f t="shared" si="119"/>
        <v>&lt;177 micron (NGR)</v>
      </c>
      <c r="L737">
        <v>37</v>
      </c>
      <c r="M737" t="s">
        <v>269</v>
      </c>
      <c r="N737">
        <v>736</v>
      </c>
      <c r="O737" t="s">
        <v>336</v>
      </c>
      <c r="P737" t="s">
        <v>190</v>
      </c>
      <c r="Q737" t="s">
        <v>189</v>
      </c>
      <c r="R737" t="s">
        <v>379</v>
      </c>
      <c r="S737" t="s">
        <v>92</v>
      </c>
      <c r="T737" t="s">
        <v>40</v>
      </c>
      <c r="U737" t="s">
        <v>407</v>
      </c>
      <c r="V737" t="s">
        <v>575</v>
      </c>
      <c r="W737" t="s">
        <v>132</v>
      </c>
      <c r="X737" t="s">
        <v>125</v>
      </c>
      <c r="Y737" t="s">
        <v>45</v>
      </c>
      <c r="Z737" t="s">
        <v>155</v>
      </c>
      <c r="AA737" t="s">
        <v>193</v>
      </c>
      <c r="AB737" t="s">
        <v>3252</v>
      </c>
      <c r="AC737" t="s">
        <v>598</v>
      </c>
      <c r="AD737" t="s">
        <v>492</v>
      </c>
      <c r="AE737" t="s">
        <v>40</v>
      </c>
    </row>
    <row r="738" spans="1:31" x14ac:dyDescent="0.3">
      <c r="A738" t="s">
        <v>3568</v>
      </c>
      <c r="B738" t="s">
        <v>3569</v>
      </c>
      <c r="C738" s="1" t="str">
        <f t="shared" si="113"/>
        <v>21:0541</v>
      </c>
      <c r="D738" s="1" t="str">
        <f t="shared" si="117"/>
        <v>21:0086</v>
      </c>
      <c r="E738" t="s">
        <v>3570</v>
      </c>
      <c r="F738" t="s">
        <v>3571</v>
      </c>
      <c r="H738">
        <v>55.367120300000003</v>
      </c>
      <c r="I738">
        <v>-101.0532582</v>
      </c>
      <c r="J738" s="1" t="str">
        <f t="shared" si="118"/>
        <v>NGR lake sediment grab sample</v>
      </c>
      <c r="K738" s="1" t="str">
        <f t="shared" si="119"/>
        <v>&lt;177 micron (NGR)</v>
      </c>
      <c r="L738">
        <v>38</v>
      </c>
      <c r="M738" t="s">
        <v>35</v>
      </c>
      <c r="N738">
        <v>737</v>
      </c>
      <c r="O738" t="s">
        <v>170</v>
      </c>
      <c r="P738" t="s">
        <v>213</v>
      </c>
      <c r="Q738" t="s">
        <v>45</v>
      </c>
      <c r="R738" t="s">
        <v>82</v>
      </c>
      <c r="S738" t="s">
        <v>166</v>
      </c>
      <c r="T738" t="s">
        <v>40</v>
      </c>
      <c r="U738" t="s">
        <v>997</v>
      </c>
      <c r="V738" t="s">
        <v>45</v>
      </c>
      <c r="W738" t="s">
        <v>132</v>
      </c>
      <c r="X738" t="s">
        <v>45</v>
      </c>
      <c r="Y738" t="s">
        <v>45</v>
      </c>
      <c r="Z738" t="s">
        <v>82</v>
      </c>
      <c r="AA738" t="s">
        <v>262</v>
      </c>
      <c r="AB738" t="s">
        <v>1263</v>
      </c>
      <c r="AC738" t="s">
        <v>394</v>
      </c>
      <c r="AD738" t="s">
        <v>272</v>
      </c>
      <c r="AE738" t="s">
        <v>40</v>
      </c>
    </row>
    <row r="739" spans="1:31" x14ac:dyDescent="0.3">
      <c r="A739" t="s">
        <v>3572</v>
      </c>
      <c r="B739" t="s">
        <v>3573</v>
      </c>
      <c r="C739" s="1" t="str">
        <f t="shared" si="113"/>
        <v>21:0541</v>
      </c>
      <c r="D739" s="1" t="str">
        <f t="shared" si="117"/>
        <v>21:0086</v>
      </c>
      <c r="E739" t="s">
        <v>3574</v>
      </c>
      <c r="F739" t="s">
        <v>3575</v>
      </c>
      <c r="H739">
        <v>55.374976400000001</v>
      </c>
      <c r="I739">
        <v>-101.0083187</v>
      </c>
      <c r="J739" s="1" t="str">
        <f t="shared" si="118"/>
        <v>NGR lake sediment grab sample</v>
      </c>
      <c r="K739" s="1" t="str">
        <f t="shared" si="119"/>
        <v>&lt;177 micron (NGR)</v>
      </c>
      <c r="L739">
        <v>38</v>
      </c>
      <c r="M739" t="s">
        <v>55</v>
      </c>
      <c r="N739">
        <v>738</v>
      </c>
      <c r="O739" t="s">
        <v>437</v>
      </c>
      <c r="P739" t="s">
        <v>225</v>
      </c>
      <c r="Q739" t="s">
        <v>45</v>
      </c>
      <c r="R739" t="s">
        <v>127</v>
      </c>
      <c r="S739" t="s">
        <v>179</v>
      </c>
      <c r="T739" t="s">
        <v>40</v>
      </c>
      <c r="U739" t="s">
        <v>1006</v>
      </c>
      <c r="V739" t="s">
        <v>3113</v>
      </c>
      <c r="W739" t="s">
        <v>132</v>
      </c>
      <c r="X739" t="s">
        <v>125</v>
      </c>
      <c r="Y739" t="s">
        <v>45</v>
      </c>
      <c r="Z739" t="s">
        <v>60</v>
      </c>
      <c r="AA739" t="s">
        <v>128</v>
      </c>
      <c r="AB739" t="s">
        <v>2533</v>
      </c>
      <c r="AC739" t="s">
        <v>45</v>
      </c>
      <c r="AD739" t="s">
        <v>124</v>
      </c>
      <c r="AE739" t="s">
        <v>40</v>
      </c>
    </row>
    <row r="740" spans="1:31" x14ac:dyDescent="0.3">
      <c r="A740" t="s">
        <v>3576</v>
      </c>
      <c r="B740" t="s">
        <v>3577</v>
      </c>
      <c r="C740" s="1" t="str">
        <f t="shared" si="113"/>
        <v>21:0541</v>
      </c>
      <c r="D740" s="1" t="str">
        <f t="shared" si="117"/>
        <v>21:0086</v>
      </c>
      <c r="E740" t="s">
        <v>3570</v>
      </c>
      <c r="F740" t="s">
        <v>3578</v>
      </c>
      <c r="H740">
        <v>55.367120300000003</v>
      </c>
      <c r="I740">
        <v>-101.0532582</v>
      </c>
      <c r="J740" s="1" t="str">
        <f t="shared" si="118"/>
        <v>NGR lake sediment grab sample</v>
      </c>
      <c r="K740" s="1" t="str">
        <f t="shared" si="119"/>
        <v>&lt;177 micron (NGR)</v>
      </c>
      <c r="L740">
        <v>38</v>
      </c>
      <c r="M740" t="s">
        <v>74</v>
      </c>
      <c r="N740">
        <v>739</v>
      </c>
      <c r="O740" t="s">
        <v>406</v>
      </c>
      <c r="P740" t="s">
        <v>97</v>
      </c>
      <c r="Q740" t="s">
        <v>152</v>
      </c>
      <c r="R740" t="s">
        <v>39</v>
      </c>
      <c r="S740" t="s">
        <v>179</v>
      </c>
      <c r="T740" t="s">
        <v>40</v>
      </c>
      <c r="U740" t="s">
        <v>131</v>
      </c>
      <c r="V740" t="s">
        <v>653</v>
      </c>
      <c r="W740" t="s">
        <v>132</v>
      </c>
      <c r="X740" t="s">
        <v>45</v>
      </c>
      <c r="Y740" t="s">
        <v>121</v>
      </c>
      <c r="Z740" t="s">
        <v>82</v>
      </c>
      <c r="AA740" t="s">
        <v>193</v>
      </c>
      <c r="AB740" t="s">
        <v>2075</v>
      </c>
      <c r="AC740" t="s">
        <v>141</v>
      </c>
      <c r="AD740" t="s">
        <v>91</v>
      </c>
      <c r="AE740" t="s">
        <v>40</v>
      </c>
    </row>
    <row r="741" spans="1:31" x14ac:dyDescent="0.3">
      <c r="A741" t="s">
        <v>3579</v>
      </c>
      <c r="B741" t="s">
        <v>3580</v>
      </c>
      <c r="C741" s="1" t="str">
        <f t="shared" si="113"/>
        <v>21:0541</v>
      </c>
      <c r="D741" s="1" t="str">
        <f t="shared" si="117"/>
        <v>21:0086</v>
      </c>
      <c r="E741" t="s">
        <v>3570</v>
      </c>
      <c r="F741" t="s">
        <v>3581</v>
      </c>
      <c r="H741">
        <v>55.367120300000003</v>
      </c>
      <c r="I741">
        <v>-101.0532582</v>
      </c>
      <c r="J741" s="1" t="str">
        <f t="shared" si="118"/>
        <v>NGR lake sediment grab sample</v>
      </c>
      <c r="K741" s="1" t="str">
        <f t="shared" si="119"/>
        <v>&lt;177 micron (NGR)</v>
      </c>
      <c r="L741">
        <v>38</v>
      </c>
      <c r="M741" t="s">
        <v>90</v>
      </c>
      <c r="N741">
        <v>740</v>
      </c>
      <c r="O741" t="s">
        <v>170</v>
      </c>
      <c r="P741" t="s">
        <v>213</v>
      </c>
      <c r="Q741" t="s">
        <v>152</v>
      </c>
      <c r="R741" t="s">
        <v>82</v>
      </c>
      <c r="S741" t="s">
        <v>44</v>
      </c>
      <c r="T741" t="s">
        <v>40</v>
      </c>
      <c r="U741" t="s">
        <v>457</v>
      </c>
      <c r="V741" t="s">
        <v>653</v>
      </c>
      <c r="W741" t="s">
        <v>40</v>
      </c>
      <c r="X741" t="s">
        <v>45</v>
      </c>
      <c r="Y741" t="s">
        <v>64</v>
      </c>
      <c r="Z741" t="s">
        <v>106</v>
      </c>
      <c r="AA741" t="s">
        <v>262</v>
      </c>
      <c r="AB741" t="s">
        <v>1263</v>
      </c>
      <c r="AC741" t="s">
        <v>715</v>
      </c>
      <c r="AD741" t="s">
        <v>36</v>
      </c>
      <c r="AE741" t="s">
        <v>40</v>
      </c>
    </row>
    <row r="742" spans="1:31" x14ac:dyDescent="0.3">
      <c r="A742" t="s">
        <v>3582</v>
      </c>
      <c r="B742" t="s">
        <v>3583</v>
      </c>
      <c r="C742" s="1" t="str">
        <f t="shared" si="113"/>
        <v>21:0541</v>
      </c>
      <c r="D742" s="1" t="str">
        <f t="shared" si="117"/>
        <v>21:0086</v>
      </c>
      <c r="E742" t="s">
        <v>3584</v>
      </c>
      <c r="F742" t="s">
        <v>3585</v>
      </c>
      <c r="H742">
        <v>55.321094600000002</v>
      </c>
      <c r="I742">
        <v>-101.0775658</v>
      </c>
      <c r="J742" s="1" t="str">
        <f t="shared" si="118"/>
        <v>NGR lake sediment grab sample</v>
      </c>
      <c r="K742" s="1" t="str">
        <f t="shared" si="119"/>
        <v>&lt;177 micron (NGR)</v>
      </c>
      <c r="L742">
        <v>38</v>
      </c>
      <c r="M742" t="s">
        <v>104</v>
      </c>
      <c r="N742">
        <v>741</v>
      </c>
      <c r="O742" t="s">
        <v>207</v>
      </c>
      <c r="P742" t="s">
        <v>165</v>
      </c>
      <c r="Q742" t="s">
        <v>152</v>
      </c>
      <c r="R742" t="s">
        <v>37</v>
      </c>
      <c r="S742" t="s">
        <v>92</v>
      </c>
      <c r="T742" t="s">
        <v>40</v>
      </c>
      <c r="U742" t="s">
        <v>549</v>
      </c>
      <c r="V742" t="s">
        <v>228</v>
      </c>
      <c r="W742" t="s">
        <v>40</v>
      </c>
      <c r="X742" t="s">
        <v>125</v>
      </c>
      <c r="Y742" t="s">
        <v>45</v>
      </c>
      <c r="Z742" t="s">
        <v>164</v>
      </c>
      <c r="AA742" t="s">
        <v>262</v>
      </c>
      <c r="AB742" t="s">
        <v>753</v>
      </c>
      <c r="AC742" t="s">
        <v>121</v>
      </c>
      <c r="AD742" t="s">
        <v>172</v>
      </c>
      <c r="AE742" t="s">
        <v>40</v>
      </c>
    </row>
    <row r="743" spans="1:31" x14ac:dyDescent="0.3">
      <c r="A743" t="s">
        <v>3586</v>
      </c>
      <c r="B743" t="s">
        <v>3587</v>
      </c>
      <c r="C743" s="1" t="str">
        <f t="shared" si="113"/>
        <v>21:0541</v>
      </c>
      <c r="D743" s="1" t="str">
        <f t="shared" si="117"/>
        <v>21:0086</v>
      </c>
      <c r="E743" t="s">
        <v>3588</v>
      </c>
      <c r="F743" t="s">
        <v>3589</v>
      </c>
      <c r="H743">
        <v>55.306820199999997</v>
      </c>
      <c r="I743">
        <v>-101.04891499999999</v>
      </c>
      <c r="J743" s="1" t="str">
        <f t="shared" si="118"/>
        <v>NGR lake sediment grab sample</v>
      </c>
      <c r="K743" s="1" t="str">
        <f t="shared" si="119"/>
        <v>&lt;177 micron (NGR)</v>
      </c>
      <c r="L743">
        <v>38</v>
      </c>
      <c r="M743" t="s">
        <v>119</v>
      </c>
      <c r="N743">
        <v>742</v>
      </c>
      <c r="O743" t="s">
        <v>207</v>
      </c>
      <c r="P743" t="s">
        <v>77</v>
      </c>
      <c r="Q743" t="s">
        <v>58</v>
      </c>
      <c r="R743" t="s">
        <v>188</v>
      </c>
      <c r="S743" t="s">
        <v>38</v>
      </c>
      <c r="T743" t="s">
        <v>40</v>
      </c>
      <c r="U743" t="s">
        <v>1166</v>
      </c>
      <c r="V743" t="s">
        <v>45</v>
      </c>
      <c r="W743" t="s">
        <v>132</v>
      </c>
      <c r="X743" t="s">
        <v>125</v>
      </c>
      <c r="Y743" t="s">
        <v>45</v>
      </c>
      <c r="Z743" t="s">
        <v>144</v>
      </c>
      <c r="AA743" t="s">
        <v>245</v>
      </c>
      <c r="AB743" t="s">
        <v>194</v>
      </c>
      <c r="AC743" t="s">
        <v>653</v>
      </c>
      <c r="AD743" t="s">
        <v>462</v>
      </c>
      <c r="AE743" t="s">
        <v>40</v>
      </c>
    </row>
    <row r="744" spans="1:31" x14ac:dyDescent="0.3">
      <c r="A744" t="s">
        <v>3590</v>
      </c>
      <c r="B744" t="s">
        <v>3591</v>
      </c>
      <c r="C744" s="1" t="str">
        <f t="shared" si="113"/>
        <v>21:0541</v>
      </c>
      <c r="D744" s="1" t="str">
        <f t="shared" si="117"/>
        <v>21:0086</v>
      </c>
      <c r="E744" t="s">
        <v>3592</v>
      </c>
      <c r="F744" t="s">
        <v>3593</v>
      </c>
      <c r="H744">
        <v>55.286711799999999</v>
      </c>
      <c r="I744">
        <v>-101.0788098</v>
      </c>
      <c r="J744" s="1" t="str">
        <f t="shared" si="118"/>
        <v>NGR lake sediment grab sample</v>
      </c>
      <c r="K744" s="1" t="str">
        <f t="shared" si="119"/>
        <v>&lt;177 micron (NGR)</v>
      </c>
      <c r="L744">
        <v>38</v>
      </c>
      <c r="M744" t="s">
        <v>137</v>
      </c>
      <c r="N744">
        <v>743</v>
      </c>
      <c r="O744" t="s">
        <v>216</v>
      </c>
      <c r="P744" t="s">
        <v>140</v>
      </c>
      <c r="Q744" t="s">
        <v>64</v>
      </c>
      <c r="R744" t="s">
        <v>188</v>
      </c>
      <c r="S744" t="s">
        <v>44</v>
      </c>
      <c r="T744" t="s">
        <v>40</v>
      </c>
      <c r="U744" t="s">
        <v>260</v>
      </c>
      <c r="V744" t="s">
        <v>218</v>
      </c>
      <c r="W744" t="s">
        <v>132</v>
      </c>
      <c r="X744" t="s">
        <v>125</v>
      </c>
      <c r="Y744" t="s">
        <v>64</v>
      </c>
      <c r="Z744" t="s">
        <v>82</v>
      </c>
      <c r="AA744" t="s">
        <v>193</v>
      </c>
      <c r="AB744" t="s">
        <v>1549</v>
      </c>
      <c r="AC744" t="s">
        <v>130</v>
      </c>
      <c r="AD744" t="s">
        <v>163</v>
      </c>
      <c r="AE744" t="s">
        <v>40</v>
      </c>
    </row>
    <row r="745" spans="1:31" x14ac:dyDescent="0.3">
      <c r="A745" t="s">
        <v>3594</v>
      </c>
      <c r="B745" t="s">
        <v>3595</v>
      </c>
      <c r="C745" s="1" t="str">
        <f t="shared" si="113"/>
        <v>21:0541</v>
      </c>
      <c r="D745" s="1" t="str">
        <f t="shared" si="117"/>
        <v>21:0086</v>
      </c>
      <c r="E745" t="s">
        <v>3596</v>
      </c>
      <c r="F745" t="s">
        <v>3597</v>
      </c>
      <c r="H745">
        <v>55.261021399999997</v>
      </c>
      <c r="I745">
        <v>-101.0952376</v>
      </c>
      <c r="J745" s="1" t="str">
        <f t="shared" si="118"/>
        <v>NGR lake sediment grab sample</v>
      </c>
      <c r="K745" s="1" t="str">
        <f t="shared" si="119"/>
        <v>&lt;177 micron (NGR)</v>
      </c>
      <c r="L745">
        <v>38</v>
      </c>
      <c r="M745" t="s">
        <v>151</v>
      </c>
      <c r="N745">
        <v>744</v>
      </c>
      <c r="O745" t="s">
        <v>201</v>
      </c>
      <c r="P745" t="s">
        <v>326</v>
      </c>
      <c r="Q745" t="s">
        <v>64</v>
      </c>
      <c r="R745" t="s">
        <v>334</v>
      </c>
      <c r="S745" t="s">
        <v>141</v>
      </c>
      <c r="T745" t="s">
        <v>40</v>
      </c>
      <c r="U745" t="s">
        <v>323</v>
      </c>
      <c r="V745" t="s">
        <v>3113</v>
      </c>
      <c r="W745" t="s">
        <v>132</v>
      </c>
      <c r="X745" t="s">
        <v>125</v>
      </c>
      <c r="Y745" t="s">
        <v>45</v>
      </c>
      <c r="Z745" t="s">
        <v>281</v>
      </c>
      <c r="AA745" t="s">
        <v>97</v>
      </c>
      <c r="AB745" t="s">
        <v>1066</v>
      </c>
      <c r="AC745" t="s">
        <v>70</v>
      </c>
      <c r="AD745" t="s">
        <v>207</v>
      </c>
      <c r="AE745" t="s">
        <v>40</v>
      </c>
    </row>
    <row r="746" spans="1:31" x14ac:dyDescent="0.3">
      <c r="A746" t="s">
        <v>3598</v>
      </c>
      <c r="B746" t="s">
        <v>3599</v>
      </c>
      <c r="C746" s="1" t="str">
        <f t="shared" si="113"/>
        <v>21:0541</v>
      </c>
      <c r="D746" s="1" t="str">
        <f>HYPERLINK("http://geochem.nrcan.gc.ca/cdogs/content/svy/svy_e.htm", "")</f>
        <v/>
      </c>
      <c r="G746" s="1" t="str">
        <f>HYPERLINK("http://geochem.nrcan.gc.ca/cdogs/content/cr_/cr_00060_e.htm", "60")</f>
        <v>60</v>
      </c>
      <c r="J746" t="s">
        <v>277</v>
      </c>
      <c r="K746" t="s">
        <v>278</v>
      </c>
      <c r="L746">
        <v>38</v>
      </c>
      <c r="M746" t="s">
        <v>279</v>
      </c>
      <c r="N746">
        <v>745</v>
      </c>
      <c r="O746" t="s">
        <v>714</v>
      </c>
      <c r="P746" t="s">
        <v>225</v>
      </c>
      <c r="Q746" t="s">
        <v>123</v>
      </c>
      <c r="R746" t="s">
        <v>122</v>
      </c>
      <c r="S746" t="s">
        <v>58</v>
      </c>
      <c r="T746" t="s">
        <v>40</v>
      </c>
      <c r="U746" t="s">
        <v>458</v>
      </c>
      <c r="V746" t="s">
        <v>303</v>
      </c>
      <c r="W746" t="s">
        <v>40</v>
      </c>
      <c r="X746" t="s">
        <v>45</v>
      </c>
      <c r="Y746" t="s">
        <v>121</v>
      </c>
      <c r="Z746" t="s">
        <v>127</v>
      </c>
      <c r="AA746" t="s">
        <v>66</v>
      </c>
      <c r="AB746" t="s">
        <v>3600</v>
      </c>
      <c r="AC746" t="s">
        <v>283</v>
      </c>
      <c r="AD746" t="s">
        <v>195</v>
      </c>
      <c r="AE746" t="s">
        <v>40</v>
      </c>
    </row>
    <row r="747" spans="1:31" x14ac:dyDescent="0.3">
      <c r="A747" t="s">
        <v>3601</v>
      </c>
      <c r="B747" t="s">
        <v>3602</v>
      </c>
      <c r="C747" s="1" t="str">
        <f t="shared" si="113"/>
        <v>21:0541</v>
      </c>
      <c r="D747" s="1" t="str">
        <f t="shared" ref="D747:D773" si="120">HYPERLINK("http://geochem.nrcan.gc.ca/cdogs/content/svy/svy210086_e.htm", "21:0086")</f>
        <v>21:0086</v>
      </c>
      <c r="E747" t="s">
        <v>3603</v>
      </c>
      <c r="F747" t="s">
        <v>3604</v>
      </c>
      <c r="H747">
        <v>55.216855099999997</v>
      </c>
      <c r="I747">
        <v>-101.201787</v>
      </c>
      <c r="J747" s="1" t="str">
        <f t="shared" ref="J747:J773" si="121">HYPERLINK("http://geochem.nrcan.gc.ca/cdogs/content/kwd/kwd020027_e.htm", "NGR lake sediment grab sample")</f>
        <v>NGR lake sediment grab sample</v>
      </c>
      <c r="K747" s="1" t="str">
        <f t="shared" ref="K747:K773" si="122">HYPERLINK("http://geochem.nrcan.gc.ca/cdogs/content/kwd/kwd080006_e.htm", "&lt;177 micron (NGR)")</f>
        <v>&lt;177 micron (NGR)</v>
      </c>
      <c r="L747">
        <v>38</v>
      </c>
      <c r="M747" t="s">
        <v>162</v>
      </c>
      <c r="N747">
        <v>746</v>
      </c>
      <c r="O747" t="s">
        <v>178</v>
      </c>
      <c r="P747" t="s">
        <v>190</v>
      </c>
      <c r="Q747" t="s">
        <v>107</v>
      </c>
      <c r="R747" t="s">
        <v>97</v>
      </c>
      <c r="S747" t="s">
        <v>180</v>
      </c>
      <c r="T747" t="s">
        <v>40</v>
      </c>
      <c r="U747" t="s">
        <v>1027</v>
      </c>
      <c r="V747" t="s">
        <v>98</v>
      </c>
      <c r="W747" t="s">
        <v>40</v>
      </c>
      <c r="X747" t="s">
        <v>168</v>
      </c>
      <c r="Y747" t="s">
        <v>45</v>
      </c>
      <c r="Z747" t="s">
        <v>81</v>
      </c>
      <c r="AA747" t="s">
        <v>193</v>
      </c>
      <c r="AB747" t="s">
        <v>341</v>
      </c>
      <c r="AC747" t="s">
        <v>79</v>
      </c>
      <c r="AD747" t="s">
        <v>411</v>
      </c>
      <c r="AE747" t="s">
        <v>40</v>
      </c>
    </row>
    <row r="748" spans="1:31" x14ac:dyDescent="0.3">
      <c r="A748" t="s">
        <v>3605</v>
      </c>
      <c r="B748" t="s">
        <v>3606</v>
      </c>
      <c r="C748" s="1" t="str">
        <f t="shared" si="113"/>
        <v>21:0541</v>
      </c>
      <c r="D748" s="1" t="str">
        <f t="shared" si="120"/>
        <v>21:0086</v>
      </c>
      <c r="E748" t="s">
        <v>3607</v>
      </c>
      <c r="F748" t="s">
        <v>3608</v>
      </c>
      <c r="H748">
        <v>55.227172699999997</v>
      </c>
      <c r="I748">
        <v>-101.2423154</v>
      </c>
      <c r="J748" s="1" t="str">
        <f t="shared" si="121"/>
        <v>NGR lake sediment grab sample</v>
      </c>
      <c r="K748" s="1" t="str">
        <f t="shared" si="122"/>
        <v>&lt;177 micron (NGR)</v>
      </c>
      <c r="L748">
        <v>38</v>
      </c>
      <c r="M748" t="s">
        <v>177</v>
      </c>
      <c r="N748">
        <v>747</v>
      </c>
      <c r="O748" t="s">
        <v>336</v>
      </c>
      <c r="P748" t="s">
        <v>245</v>
      </c>
      <c r="Q748" t="s">
        <v>92</v>
      </c>
      <c r="R748" t="s">
        <v>77</v>
      </c>
      <c r="S748" t="s">
        <v>304</v>
      </c>
      <c r="T748" t="s">
        <v>40</v>
      </c>
      <c r="U748" t="s">
        <v>1462</v>
      </c>
      <c r="V748" t="s">
        <v>64</v>
      </c>
      <c r="W748" t="s">
        <v>110</v>
      </c>
      <c r="X748" t="s">
        <v>2383</v>
      </c>
      <c r="Y748" t="s">
        <v>45</v>
      </c>
      <c r="Z748" t="s">
        <v>193</v>
      </c>
      <c r="AA748" t="s">
        <v>47</v>
      </c>
      <c r="AB748" t="s">
        <v>509</v>
      </c>
      <c r="AC748" t="s">
        <v>742</v>
      </c>
      <c r="AD748" t="s">
        <v>425</v>
      </c>
      <c r="AE748" t="s">
        <v>40</v>
      </c>
    </row>
    <row r="749" spans="1:31" x14ac:dyDescent="0.3">
      <c r="A749" t="s">
        <v>3609</v>
      </c>
      <c r="B749" t="s">
        <v>3610</v>
      </c>
      <c r="C749" s="1" t="str">
        <f t="shared" si="113"/>
        <v>21:0541</v>
      </c>
      <c r="D749" s="1" t="str">
        <f t="shared" si="120"/>
        <v>21:0086</v>
      </c>
      <c r="E749" t="s">
        <v>3611</v>
      </c>
      <c r="F749" t="s">
        <v>3612</v>
      </c>
      <c r="H749">
        <v>55.221260200000003</v>
      </c>
      <c r="I749">
        <v>-101.26119679999999</v>
      </c>
      <c r="J749" s="1" t="str">
        <f t="shared" si="121"/>
        <v>NGR lake sediment grab sample</v>
      </c>
      <c r="K749" s="1" t="str">
        <f t="shared" si="122"/>
        <v>&lt;177 micron (NGR)</v>
      </c>
      <c r="L749">
        <v>38</v>
      </c>
      <c r="M749" t="s">
        <v>187</v>
      </c>
      <c r="N749">
        <v>748</v>
      </c>
      <c r="O749" t="s">
        <v>178</v>
      </c>
      <c r="P749" t="s">
        <v>97</v>
      </c>
      <c r="Q749" t="s">
        <v>123</v>
      </c>
      <c r="R749" t="s">
        <v>379</v>
      </c>
      <c r="S749" t="s">
        <v>38</v>
      </c>
      <c r="T749" t="s">
        <v>40</v>
      </c>
      <c r="U749" t="s">
        <v>549</v>
      </c>
      <c r="V749" t="s">
        <v>228</v>
      </c>
      <c r="W749" t="s">
        <v>132</v>
      </c>
      <c r="X749" t="s">
        <v>45</v>
      </c>
      <c r="Y749" t="s">
        <v>64</v>
      </c>
      <c r="Z749" t="s">
        <v>46</v>
      </c>
      <c r="AA749" t="s">
        <v>66</v>
      </c>
      <c r="AB749" t="s">
        <v>2327</v>
      </c>
      <c r="AC749" t="s">
        <v>1934</v>
      </c>
      <c r="AD749" t="s">
        <v>339</v>
      </c>
      <c r="AE749" t="s">
        <v>40</v>
      </c>
    </row>
    <row r="750" spans="1:31" x14ac:dyDescent="0.3">
      <c r="A750" t="s">
        <v>3613</v>
      </c>
      <c r="B750" t="s">
        <v>3614</v>
      </c>
      <c r="C750" s="1" t="str">
        <f t="shared" si="113"/>
        <v>21:0541</v>
      </c>
      <c r="D750" s="1" t="str">
        <f t="shared" si="120"/>
        <v>21:0086</v>
      </c>
      <c r="E750" t="s">
        <v>3615</v>
      </c>
      <c r="F750" t="s">
        <v>3616</v>
      </c>
      <c r="H750">
        <v>55.2540865</v>
      </c>
      <c r="I750">
        <v>-101.29107089999999</v>
      </c>
      <c r="J750" s="1" t="str">
        <f t="shared" si="121"/>
        <v>NGR lake sediment grab sample</v>
      </c>
      <c r="K750" s="1" t="str">
        <f t="shared" si="122"/>
        <v>&lt;177 micron (NGR)</v>
      </c>
      <c r="L750">
        <v>38</v>
      </c>
      <c r="M750" t="s">
        <v>200</v>
      </c>
      <c r="N750">
        <v>749</v>
      </c>
      <c r="O750" t="s">
        <v>207</v>
      </c>
      <c r="P750" t="s">
        <v>59</v>
      </c>
      <c r="Q750" t="s">
        <v>166</v>
      </c>
      <c r="R750" t="s">
        <v>97</v>
      </c>
      <c r="S750" t="s">
        <v>180</v>
      </c>
      <c r="T750" t="s">
        <v>40</v>
      </c>
      <c r="U750" t="s">
        <v>1514</v>
      </c>
      <c r="V750" t="s">
        <v>317</v>
      </c>
      <c r="W750" t="s">
        <v>132</v>
      </c>
      <c r="X750" t="s">
        <v>121</v>
      </c>
      <c r="Y750" t="s">
        <v>45</v>
      </c>
      <c r="Z750" t="s">
        <v>81</v>
      </c>
      <c r="AA750" t="s">
        <v>66</v>
      </c>
      <c r="AB750" t="s">
        <v>171</v>
      </c>
      <c r="AC750" t="s">
        <v>408</v>
      </c>
      <c r="AD750" t="s">
        <v>69</v>
      </c>
      <c r="AE750" t="s">
        <v>40</v>
      </c>
    </row>
    <row r="751" spans="1:31" x14ac:dyDescent="0.3">
      <c r="A751" t="s">
        <v>3617</v>
      </c>
      <c r="B751" t="s">
        <v>3618</v>
      </c>
      <c r="C751" s="1" t="str">
        <f t="shared" si="113"/>
        <v>21:0541</v>
      </c>
      <c r="D751" s="1" t="str">
        <f t="shared" si="120"/>
        <v>21:0086</v>
      </c>
      <c r="E751" t="s">
        <v>3619</v>
      </c>
      <c r="F751" t="s">
        <v>3620</v>
      </c>
      <c r="H751">
        <v>55.260212299999999</v>
      </c>
      <c r="I751">
        <v>-101.35272639999999</v>
      </c>
      <c r="J751" s="1" t="str">
        <f t="shared" si="121"/>
        <v>NGR lake sediment grab sample</v>
      </c>
      <c r="K751" s="1" t="str">
        <f t="shared" si="122"/>
        <v>&lt;177 micron (NGR)</v>
      </c>
      <c r="L751">
        <v>38</v>
      </c>
      <c r="M751" t="s">
        <v>212</v>
      </c>
      <c r="N751">
        <v>750</v>
      </c>
      <c r="O751" t="s">
        <v>57</v>
      </c>
      <c r="P751" t="s">
        <v>259</v>
      </c>
      <c r="Q751" t="s">
        <v>152</v>
      </c>
      <c r="R751" t="s">
        <v>93</v>
      </c>
      <c r="S751" t="s">
        <v>189</v>
      </c>
      <c r="T751" t="s">
        <v>40</v>
      </c>
      <c r="U751" t="s">
        <v>163</v>
      </c>
      <c r="V751" t="s">
        <v>204</v>
      </c>
      <c r="W751" t="s">
        <v>132</v>
      </c>
      <c r="X751" t="s">
        <v>309</v>
      </c>
      <c r="Y751" t="s">
        <v>45</v>
      </c>
      <c r="Z751" t="s">
        <v>60</v>
      </c>
      <c r="AA751" t="s">
        <v>245</v>
      </c>
      <c r="AB751" t="s">
        <v>1123</v>
      </c>
      <c r="AC751" t="s">
        <v>1132</v>
      </c>
      <c r="AD751" t="s">
        <v>508</v>
      </c>
      <c r="AE751" t="s">
        <v>40</v>
      </c>
    </row>
    <row r="752" spans="1:31" x14ac:dyDescent="0.3">
      <c r="A752" t="s">
        <v>3621</v>
      </c>
      <c r="B752" t="s">
        <v>3622</v>
      </c>
      <c r="C752" s="1" t="str">
        <f t="shared" si="113"/>
        <v>21:0541</v>
      </c>
      <c r="D752" s="1" t="str">
        <f t="shared" si="120"/>
        <v>21:0086</v>
      </c>
      <c r="E752" t="s">
        <v>3623</v>
      </c>
      <c r="F752" t="s">
        <v>3624</v>
      </c>
      <c r="H752">
        <v>55.272306700000001</v>
      </c>
      <c r="I752">
        <v>-101.3701609</v>
      </c>
      <c r="J752" s="1" t="str">
        <f t="shared" si="121"/>
        <v>NGR lake sediment grab sample</v>
      </c>
      <c r="K752" s="1" t="str">
        <f t="shared" si="122"/>
        <v>&lt;177 micron (NGR)</v>
      </c>
      <c r="L752">
        <v>38</v>
      </c>
      <c r="M752" t="s">
        <v>223</v>
      </c>
      <c r="N752">
        <v>751</v>
      </c>
      <c r="O752" t="s">
        <v>65</v>
      </c>
      <c r="P752" t="s">
        <v>106</v>
      </c>
      <c r="Q752" t="s">
        <v>45</v>
      </c>
      <c r="R752" t="s">
        <v>122</v>
      </c>
      <c r="S752" t="s">
        <v>141</v>
      </c>
      <c r="T752" t="s">
        <v>40</v>
      </c>
      <c r="U752" t="s">
        <v>163</v>
      </c>
      <c r="V752" t="s">
        <v>125</v>
      </c>
      <c r="W752" t="s">
        <v>132</v>
      </c>
      <c r="X752" t="s">
        <v>309</v>
      </c>
      <c r="Y752" t="s">
        <v>64</v>
      </c>
      <c r="Z752" t="s">
        <v>626</v>
      </c>
      <c r="AA752" t="s">
        <v>66</v>
      </c>
      <c r="AB752" t="s">
        <v>680</v>
      </c>
      <c r="AC752" t="s">
        <v>168</v>
      </c>
      <c r="AD752" t="s">
        <v>339</v>
      </c>
      <c r="AE752" t="s">
        <v>40</v>
      </c>
    </row>
    <row r="753" spans="1:31" x14ac:dyDescent="0.3">
      <c r="A753" t="s">
        <v>3625</v>
      </c>
      <c r="B753" t="s">
        <v>3626</v>
      </c>
      <c r="C753" s="1" t="str">
        <f t="shared" si="113"/>
        <v>21:0541</v>
      </c>
      <c r="D753" s="1" t="str">
        <f t="shared" si="120"/>
        <v>21:0086</v>
      </c>
      <c r="E753" t="s">
        <v>3627</v>
      </c>
      <c r="F753" t="s">
        <v>3628</v>
      </c>
      <c r="H753">
        <v>55.290786900000001</v>
      </c>
      <c r="I753">
        <v>-101.41607399999999</v>
      </c>
      <c r="J753" s="1" t="str">
        <f t="shared" si="121"/>
        <v>NGR lake sediment grab sample</v>
      </c>
      <c r="K753" s="1" t="str">
        <f t="shared" si="122"/>
        <v>&lt;177 micron (NGR)</v>
      </c>
      <c r="L753">
        <v>38</v>
      </c>
      <c r="M753" t="s">
        <v>234</v>
      </c>
      <c r="N753">
        <v>752</v>
      </c>
      <c r="O753" t="s">
        <v>235</v>
      </c>
      <c r="P753" t="s">
        <v>224</v>
      </c>
      <c r="Q753" t="s">
        <v>123</v>
      </c>
      <c r="R753" t="s">
        <v>188</v>
      </c>
      <c r="S753" t="s">
        <v>44</v>
      </c>
      <c r="T753" t="s">
        <v>40</v>
      </c>
      <c r="U753" t="s">
        <v>1191</v>
      </c>
      <c r="V753" t="s">
        <v>143</v>
      </c>
      <c r="W753" t="s">
        <v>40</v>
      </c>
      <c r="X753" t="s">
        <v>261</v>
      </c>
      <c r="Y753" t="s">
        <v>45</v>
      </c>
      <c r="Z753" t="s">
        <v>164</v>
      </c>
      <c r="AA753" t="s">
        <v>82</v>
      </c>
      <c r="AB753" t="s">
        <v>1435</v>
      </c>
      <c r="AC753" t="s">
        <v>597</v>
      </c>
      <c r="AD753" t="s">
        <v>302</v>
      </c>
      <c r="AE753" t="s">
        <v>40</v>
      </c>
    </row>
    <row r="754" spans="1:31" x14ac:dyDescent="0.3">
      <c r="A754" t="s">
        <v>3629</v>
      </c>
      <c r="B754" t="s">
        <v>3630</v>
      </c>
      <c r="C754" s="1" t="str">
        <f t="shared" si="113"/>
        <v>21:0541</v>
      </c>
      <c r="D754" s="1" t="str">
        <f t="shared" si="120"/>
        <v>21:0086</v>
      </c>
      <c r="E754" t="s">
        <v>3631</v>
      </c>
      <c r="F754" t="s">
        <v>3632</v>
      </c>
      <c r="H754">
        <v>55.3284223</v>
      </c>
      <c r="I754">
        <v>-101.4270179</v>
      </c>
      <c r="J754" s="1" t="str">
        <f t="shared" si="121"/>
        <v>NGR lake sediment grab sample</v>
      </c>
      <c r="K754" s="1" t="str">
        <f t="shared" si="122"/>
        <v>&lt;177 micron (NGR)</v>
      </c>
      <c r="L754">
        <v>38</v>
      </c>
      <c r="M754" t="s">
        <v>243</v>
      </c>
      <c r="N754">
        <v>753</v>
      </c>
      <c r="O754" t="s">
        <v>75</v>
      </c>
      <c r="P754" t="s">
        <v>259</v>
      </c>
      <c r="Q754" t="s">
        <v>123</v>
      </c>
      <c r="R754" t="s">
        <v>165</v>
      </c>
      <c r="S754" t="s">
        <v>44</v>
      </c>
      <c r="T754" t="s">
        <v>40</v>
      </c>
      <c r="U754" t="s">
        <v>282</v>
      </c>
      <c r="V754" t="s">
        <v>42</v>
      </c>
      <c r="W754" t="s">
        <v>132</v>
      </c>
      <c r="X754" t="s">
        <v>325</v>
      </c>
      <c r="Y754" t="s">
        <v>152</v>
      </c>
      <c r="Z754" t="s">
        <v>144</v>
      </c>
      <c r="AA754" t="s">
        <v>140</v>
      </c>
      <c r="AB754" t="s">
        <v>3462</v>
      </c>
      <c r="AC754" t="s">
        <v>327</v>
      </c>
      <c r="AD754" t="s">
        <v>146</v>
      </c>
      <c r="AE754" t="s">
        <v>40</v>
      </c>
    </row>
    <row r="755" spans="1:31" x14ac:dyDescent="0.3">
      <c r="A755" t="s">
        <v>3633</v>
      </c>
      <c r="B755" t="s">
        <v>3634</v>
      </c>
      <c r="C755" s="1" t="str">
        <f t="shared" si="113"/>
        <v>21:0541</v>
      </c>
      <c r="D755" s="1" t="str">
        <f t="shared" si="120"/>
        <v>21:0086</v>
      </c>
      <c r="E755" t="s">
        <v>3635</v>
      </c>
      <c r="F755" t="s">
        <v>3636</v>
      </c>
      <c r="H755">
        <v>55.341494099999998</v>
      </c>
      <c r="I755">
        <v>-101.49520870000001</v>
      </c>
      <c r="J755" s="1" t="str">
        <f t="shared" si="121"/>
        <v>NGR lake sediment grab sample</v>
      </c>
      <c r="K755" s="1" t="str">
        <f t="shared" si="122"/>
        <v>&lt;177 micron (NGR)</v>
      </c>
      <c r="L755">
        <v>38</v>
      </c>
      <c r="M755" t="s">
        <v>251</v>
      </c>
      <c r="N755">
        <v>754</v>
      </c>
      <c r="O755" t="s">
        <v>270</v>
      </c>
      <c r="P755" t="s">
        <v>39</v>
      </c>
      <c r="Q755" t="s">
        <v>45</v>
      </c>
      <c r="R755" t="s">
        <v>326</v>
      </c>
      <c r="S755" t="s">
        <v>44</v>
      </c>
      <c r="T755" t="s">
        <v>40</v>
      </c>
      <c r="U755" t="s">
        <v>479</v>
      </c>
      <c r="V755" t="s">
        <v>303</v>
      </c>
      <c r="W755" t="s">
        <v>110</v>
      </c>
      <c r="X755" t="s">
        <v>309</v>
      </c>
      <c r="Y755" t="s">
        <v>152</v>
      </c>
      <c r="Z755" t="s">
        <v>82</v>
      </c>
      <c r="AA755" t="s">
        <v>46</v>
      </c>
      <c r="AB755" t="s">
        <v>704</v>
      </c>
      <c r="AC755" t="s">
        <v>373</v>
      </c>
      <c r="AD755" t="s">
        <v>163</v>
      </c>
      <c r="AE755" t="s">
        <v>40</v>
      </c>
    </row>
    <row r="756" spans="1:31" x14ac:dyDescent="0.3">
      <c r="A756" t="s">
        <v>3637</v>
      </c>
      <c r="B756" t="s">
        <v>3638</v>
      </c>
      <c r="C756" s="1" t="str">
        <f t="shared" si="113"/>
        <v>21:0541</v>
      </c>
      <c r="D756" s="1" t="str">
        <f t="shared" si="120"/>
        <v>21:0086</v>
      </c>
      <c r="E756" t="s">
        <v>3639</v>
      </c>
      <c r="F756" t="s">
        <v>3640</v>
      </c>
      <c r="H756">
        <v>55.3589585</v>
      </c>
      <c r="I756">
        <v>-101.5276434</v>
      </c>
      <c r="J756" s="1" t="str">
        <f t="shared" si="121"/>
        <v>NGR lake sediment grab sample</v>
      </c>
      <c r="K756" s="1" t="str">
        <f t="shared" si="122"/>
        <v>&lt;177 micron (NGR)</v>
      </c>
      <c r="L756">
        <v>38</v>
      </c>
      <c r="M756" t="s">
        <v>258</v>
      </c>
      <c r="N756">
        <v>755</v>
      </c>
      <c r="O756" t="s">
        <v>207</v>
      </c>
      <c r="P756" t="s">
        <v>82</v>
      </c>
      <c r="Q756" t="s">
        <v>121</v>
      </c>
      <c r="R756" t="s">
        <v>106</v>
      </c>
      <c r="S756" t="s">
        <v>92</v>
      </c>
      <c r="T756" t="s">
        <v>40</v>
      </c>
      <c r="U756" t="s">
        <v>549</v>
      </c>
      <c r="V756" t="s">
        <v>64</v>
      </c>
      <c r="W756" t="s">
        <v>132</v>
      </c>
      <c r="X756" t="s">
        <v>303</v>
      </c>
      <c r="Y756" t="s">
        <v>152</v>
      </c>
      <c r="Z756" t="s">
        <v>155</v>
      </c>
      <c r="AA756" t="s">
        <v>140</v>
      </c>
      <c r="AB756" t="s">
        <v>3462</v>
      </c>
      <c r="AC756" t="s">
        <v>93</v>
      </c>
      <c r="AD756" t="s">
        <v>146</v>
      </c>
      <c r="AE756" t="s">
        <v>132</v>
      </c>
    </row>
    <row r="757" spans="1:31" x14ac:dyDescent="0.3">
      <c r="A757" t="s">
        <v>3641</v>
      </c>
      <c r="B757" t="s">
        <v>3642</v>
      </c>
      <c r="C757" s="1" t="str">
        <f t="shared" si="113"/>
        <v>21:0541</v>
      </c>
      <c r="D757" s="1" t="str">
        <f t="shared" si="120"/>
        <v>21:0086</v>
      </c>
      <c r="E757" t="s">
        <v>3643</v>
      </c>
      <c r="F757" t="s">
        <v>3644</v>
      </c>
      <c r="H757">
        <v>55.331783000000001</v>
      </c>
      <c r="I757">
        <v>-101.55580980000001</v>
      </c>
      <c r="J757" s="1" t="str">
        <f t="shared" si="121"/>
        <v>NGR lake sediment grab sample</v>
      </c>
      <c r="K757" s="1" t="str">
        <f t="shared" si="122"/>
        <v>&lt;177 micron (NGR)</v>
      </c>
      <c r="L757">
        <v>38</v>
      </c>
      <c r="M757" t="s">
        <v>269</v>
      </c>
      <c r="N757">
        <v>756</v>
      </c>
      <c r="O757" t="s">
        <v>75</v>
      </c>
      <c r="P757" t="s">
        <v>281</v>
      </c>
      <c r="Q757" t="s">
        <v>45</v>
      </c>
      <c r="R757" t="s">
        <v>224</v>
      </c>
      <c r="S757" t="s">
        <v>179</v>
      </c>
      <c r="T757" t="s">
        <v>40</v>
      </c>
      <c r="U757" t="s">
        <v>534</v>
      </c>
      <c r="V757" t="s">
        <v>228</v>
      </c>
      <c r="W757" t="s">
        <v>132</v>
      </c>
      <c r="X757" t="s">
        <v>325</v>
      </c>
      <c r="Y757" t="s">
        <v>64</v>
      </c>
      <c r="Z757" t="s">
        <v>144</v>
      </c>
      <c r="AA757" t="s">
        <v>82</v>
      </c>
      <c r="AB757" t="s">
        <v>3645</v>
      </c>
      <c r="AC757" t="s">
        <v>317</v>
      </c>
      <c r="AD757" t="s">
        <v>1166</v>
      </c>
      <c r="AE757" t="s">
        <v>40</v>
      </c>
    </row>
    <row r="758" spans="1:31" x14ac:dyDescent="0.3">
      <c r="A758" t="s">
        <v>3646</v>
      </c>
      <c r="B758" t="s">
        <v>3647</v>
      </c>
      <c r="C758" s="1" t="str">
        <f t="shared" si="113"/>
        <v>21:0541</v>
      </c>
      <c r="D758" s="1" t="str">
        <f t="shared" si="120"/>
        <v>21:0086</v>
      </c>
      <c r="E758" t="s">
        <v>3648</v>
      </c>
      <c r="F758" t="s">
        <v>3649</v>
      </c>
      <c r="H758">
        <v>55.340853000000003</v>
      </c>
      <c r="I758">
        <v>-101.61864559999999</v>
      </c>
      <c r="J758" s="1" t="str">
        <f t="shared" si="121"/>
        <v>NGR lake sediment grab sample</v>
      </c>
      <c r="K758" s="1" t="str">
        <f t="shared" si="122"/>
        <v>&lt;177 micron (NGR)</v>
      </c>
      <c r="L758">
        <v>39</v>
      </c>
      <c r="M758" t="s">
        <v>35</v>
      </c>
      <c r="N758">
        <v>757</v>
      </c>
      <c r="O758" t="s">
        <v>207</v>
      </c>
      <c r="P758" t="s">
        <v>714</v>
      </c>
      <c r="Q758" t="s">
        <v>121</v>
      </c>
      <c r="R758" t="s">
        <v>77</v>
      </c>
      <c r="S758" t="s">
        <v>93</v>
      </c>
      <c r="T758" t="s">
        <v>40</v>
      </c>
      <c r="U758" t="s">
        <v>492</v>
      </c>
      <c r="V758" t="s">
        <v>575</v>
      </c>
      <c r="W758" t="s">
        <v>132</v>
      </c>
      <c r="X758" t="s">
        <v>309</v>
      </c>
      <c r="Y758" t="s">
        <v>152</v>
      </c>
      <c r="Z758" t="s">
        <v>81</v>
      </c>
      <c r="AA758" t="s">
        <v>508</v>
      </c>
      <c r="AB758" t="s">
        <v>2568</v>
      </c>
      <c r="AC758" t="s">
        <v>42</v>
      </c>
      <c r="AD758" t="s">
        <v>282</v>
      </c>
      <c r="AE758" t="s">
        <v>40</v>
      </c>
    </row>
    <row r="759" spans="1:31" x14ac:dyDescent="0.3">
      <c r="A759" t="s">
        <v>3650</v>
      </c>
      <c r="B759" t="s">
        <v>3651</v>
      </c>
      <c r="C759" s="1" t="str">
        <f t="shared" si="113"/>
        <v>21:0541</v>
      </c>
      <c r="D759" s="1" t="str">
        <f t="shared" si="120"/>
        <v>21:0086</v>
      </c>
      <c r="E759" t="s">
        <v>3648</v>
      </c>
      <c r="F759" t="s">
        <v>3652</v>
      </c>
      <c r="H759">
        <v>55.340853000000003</v>
      </c>
      <c r="I759">
        <v>-101.61864559999999</v>
      </c>
      <c r="J759" s="1" t="str">
        <f t="shared" si="121"/>
        <v>NGR lake sediment grab sample</v>
      </c>
      <c r="K759" s="1" t="str">
        <f t="shared" si="122"/>
        <v>&lt;177 micron (NGR)</v>
      </c>
      <c r="L759">
        <v>39</v>
      </c>
      <c r="M759" t="s">
        <v>90</v>
      </c>
      <c r="N759">
        <v>758</v>
      </c>
      <c r="O759" t="s">
        <v>207</v>
      </c>
      <c r="P759" t="s">
        <v>155</v>
      </c>
      <c r="Q759" t="s">
        <v>121</v>
      </c>
      <c r="R759" t="s">
        <v>66</v>
      </c>
      <c r="S759" t="s">
        <v>38</v>
      </c>
      <c r="T759" t="s">
        <v>40</v>
      </c>
      <c r="U759" t="s">
        <v>374</v>
      </c>
      <c r="V759" t="s">
        <v>42</v>
      </c>
      <c r="W759" t="s">
        <v>132</v>
      </c>
      <c r="X759" t="s">
        <v>309</v>
      </c>
      <c r="Y759" t="s">
        <v>152</v>
      </c>
      <c r="Z759" t="s">
        <v>81</v>
      </c>
      <c r="AA759" t="s">
        <v>508</v>
      </c>
      <c r="AB759" t="s">
        <v>1909</v>
      </c>
      <c r="AC759" t="s">
        <v>317</v>
      </c>
      <c r="AD759" t="s">
        <v>374</v>
      </c>
      <c r="AE759" t="s">
        <v>40</v>
      </c>
    </row>
    <row r="760" spans="1:31" x14ac:dyDescent="0.3">
      <c r="A760" t="s">
        <v>3653</v>
      </c>
      <c r="B760" t="s">
        <v>3654</v>
      </c>
      <c r="C760" s="1" t="str">
        <f t="shared" si="113"/>
        <v>21:0541</v>
      </c>
      <c r="D760" s="1" t="str">
        <f t="shared" si="120"/>
        <v>21:0086</v>
      </c>
      <c r="E760" t="s">
        <v>3648</v>
      </c>
      <c r="F760" t="s">
        <v>3655</v>
      </c>
      <c r="H760">
        <v>55.340853000000003</v>
      </c>
      <c r="I760">
        <v>-101.61864559999999</v>
      </c>
      <c r="J760" s="1" t="str">
        <f t="shared" si="121"/>
        <v>NGR lake sediment grab sample</v>
      </c>
      <c r="K760" s="1" t="str">
        <f t="shared" si="122"/>
        <v>&lt;177 micron (NGR)</v>
      </c>
      <c r="L760">
        <v>39</v>
      </c>
      <c r="M760" t="s">
        <v>74</v>
      </c>
      <c r="N760">
        <v>759</v>
      </c>
      <c r="O760" t="s">
        <v>336</v>
      </c>
      <c r="P760" t="s">
        <v>155</v>
      </c>
      <c r="Q760" t="s">
        <v>121</v>
      </c>
      <c r="R760" t="s">
        <v>77</v>
      </c>
      <c r="S760" t="s">
        <v>93</v>
      </c>
      <c r="T760" t="s">
        <v>132</v>
      </c>
      <c r="U760" t="s">
        <v>290</v>
      </c>
      <c r="V760" t="s">
        <v>410</v>
      </c>
      <c r="W760" t="s">
        <v>132</v>
      </c>
      <c r="X760" t="s">
        <v>309</v>
      </c>
      <c r="Y760" t="s">
        <v>152</v>
      </c>
      <c r="Z760" t="s">
        <v>81</v>
      </c>
      <c r="AA760" t="s">
        <v>508</v>
      </c>
      <c r="AB760" t="s">
        <v>2568</v>
      </c>
      <c r="AC760" t="s">
        <v>62</v>
      </c>
      <c r="AD760" t="s">
        <v>292</v>
      </c>
      <c r="AE760" t="s">
        <v>40</v>
      </c>
    </row>
    <row r="761" spans="1:31" x14ac:dyDescent="0.3">
      <c r="A761" t="s">
        <v>3656</v>
      </c>
      <c r="B761" t="s">
        <v>3657</v>
      </c>
      <c r="C761" s="1" t="str">
        <f t="shared" si="113"/>
        <v>21:0541</v>
      </c>
      <c r="D761" s="1" t="str">
        <f t="shared" si="120"/>
        <v>21:0086</v>
      </c>
      <c r="E761" t="s">
        <v>3658</v>
      </c>
      <c r="F761" t="s">
        <v>3659</v>
      </c>
      <c r="H761">
        <v>55.3380352</v>
      </c>
      <c r="I761">
        <v>-101.6575564</v>
      </c>
      <c r="J761" s="1" t="str">
        <f t="shared" si="121"/>
        <v>NGR lake sediment grab sample</v>
      </c>
      <c r="K761" s="1" t="str">
        <f t="shared" si="122"/>
        <v>&lt;177 micron (NGR)</v>
      </c>
      <c r="L761">
        <v>39</v>
      </c>
      <c r="M761" t="s">
        <v>55</v>
      </c>
      <c r="N761">
        <v>760</v>
      </c>
      <c r="O761" t="s">
        <v>336</v>
      </c>
      <c r="P761" t="s">
        <v>57</v>
      </c>
      <c r="Q761" t="s">
        <v>64</v>
      </c>
      <c r="R761" t="s">
        <v>127</v>
      </c>
      <c r="S761" t="s">
        <v>107</v>
      </c>
      <c r="T761" t="s">
        <v>40</v>
      </c>
      <c r="U761" t="s">
        <v>425</v>
      </c>
      <c r="V761" t="s">
        <v>45</v>
      </c>
      <c r="W761" t="s">
        <v>70</v>
      </c>
      <c r="X761" t="s">
        <v>309</v>
      </c>
      <c r="Y761" t="s">
        <v>64</v>
      </c>
      <c r="Z761" t="s">
        <v>59</v>
      </c>
      <c r="AA761" t="s">
        <v>380</v>
      </c>
      <c r="AB761" t="s">
        <v>876</v>
      </c>
      <c r="AC761" t="s">
        <v>79</v>
      </c>
      <c r="AD761" t="s">
        <v>131</v>
      </c>
      <c r="AE761" t="s">
        <v>132</v>
      </c>
    </row>
    <row r="762" spans="1:31" x14ac:dyDescent="0.3">
      <c r="A762" t="s">
        <v>3660</v>
      </c>
      <c r="B762" t="s">
        <v>3661</v>
      </c>
      <c r="C762" s="1" t="str">
        <f t="shared" si="113"/>
        <v>21:0541</v>
      </c>
      <c r="D762" s="1" t="str">
        <f t="shared" si="120"/>
        <v>21:0086</v>
      </c>
      <c r="E762" t="s">
        <v>3662</v>
      </c>
      <c r="F762" t="s">
        <v>3663</v>
      </c>
      <c r="H762">
        <v>55.344143299999999</v>
      </c>
      <c r="I762">
        <v>-101.7003972</v>
      </c>
      <c r="J762" s="1" t="str">
        <f t="shared" si="121"/>
        <v>NGR lake sediment grab sample</v>
      </c>
      <c r="K762" s="1" t="str">
        <f t="shared" si="122"/>
        <v>&lt;177 micron (NGR)</v>
      </c>
      <c r="L762">
        <v>39</v>
      </c>
      <c r="M762" t="s">
        <v>104</v>
      </c>
      <c r="N762">
        <v>761</v>
      </c>
      <c r="O762" t="s">
        <v>75</v>
      </c>
      <c r="P762" t="s">
        <v>37</v>
      </c>
      <c r="Q762" t="s">
        <v>58</v>
      </c>
      <c r="R762" t="s">
        <v>202</v>
      </c>
      <c r="S762" t="s">
        <v>92</v>
      </c>
      <c r="T762" t="s">
        <v>132</v>
      </c>
      <c r="U762" t="s">
        <v>549</v>
      </c>
      <c r="V762" t="s">
        <v>253</v>
      </c>
      <c r="W762" t="s">
        <v>40</v>
      </c>
      <c r="X762" t="s">
        <v>309</v>
      </c>
      <c r="Y762" t="s">
        <v>45</v>
      </c>
      <c r="Z762" t="s">
        <v>155</v>
      </c>
      <c r="AA762" t="s">
        <v>140</v>
      </c>
      <c r="AB762" t="s">
        <v>1689</v>
      </c>
      <c r="AC762" t="s">
        <v>121</v>
      </c>
      <c r="AD762" t="s">
        <v>441</v>
      </c>
      <c r="AE762" t="s">
        <v>132</v>
      </c>
    </row>
    <row r="763" spans="1:31" x14ac:dyDescent="0.3">
      <c r="A763" t="s">
        <v>3664</v>
      </c>
      <c r="B763" t="s">
        <v>3665</v>
      </c>
      <c r="C763" s="1" t="str">
        <f t="shared" si="113"/>
        <v>21:0541</v>
      </c>
      <c r="D763" s="1" t="str">
        <f t="shared" si="120"/>
        <v>21:0086</v>
      </c>
      <c r="E763" t="s">
        <v>3666</v>
      </c>
      <c r="F763" t="s">
        <v>3667</v>
      </c>
      <c r="H763">
        <v>55.367436099999999</v>
      </c>
      <c r="I763">
        <v>-101.7125264</v>
      </c>
      <c r="J763" s="1" t="str">
        <f t="shared" si="121"/>
        <v>NGR lake sediment grab sample</v>
      </c>
      <c r="K763" s="1" t="str">
        <f t="shared" si="122"/>
        <v>&lt;177 micron (NGR)</v>
      </c>
      <c r="L763">
        <v>39</v>
      </c>
      <c r="M763" t="s">
        <v>119</v>
      </c>
      <c r="N763">
        <v>762</v>
      </c>
      <c r="O763" t="s">
        <v>207</v>
      </c>
      <c r="P763" t="s">
        <v>236</v>
      </c>
      <c r="Q763" t="s">
        <v>189</v>
      </c>
      <c r="R763" t="s">
        <v>140</v>
      </c>
      <c r="S763" t="s">
        <v>44</v>
      </c>
      <c r="T763" t="s">
        <v>40</v>
      </c>
      <c r="U763" t="s">
        <v>787</v>
      </c>
      <c r="V763" t="s">
        <v>130</v>
      </c>
      <c r="W763" t="s">
        <v>40</v>
      </c>
      <c r="X763" t="s">
        <v>309</v>
      </c>
      <c r="Y763" t="s">
        <v>152</v>
      </c>
      <c r="Z763" t="s">
        <v>144</v>
      </c>
      <c r="AA763" t="s">
        <v>46</v>
      </c>
      <c r="AB763" t="s">
        <v>491</v>
      </c>
      <c r="AC763" t="s">
        <v>62</v>
      </c>
      <c r="AD763" t="s">
        <v>50</v>
      </c>
      <c r="AE763" t="s">
        <v>132</v>
      </c>
    </row>
    <row r="764" spans="1:31" x14ac:dyDescent="0.3">
      <c r="A764" t="s">
        <v>3668</v>
      </c>
      <c r="B764" t="s">
        <v>3669</v>
      </c>
      <c r="C764" s="1" t="str">
        <f t="shared" si="113"/>
        <v>21:0541</v>
      </c>
      <c r="D764" s="1" t="str">
        <f t="shared" si="120"/>
        <v>21:0086</v>
      </c>
      <c r="E764" t="s">
        <v>3670</v>
      </c>
      <c r="F764" t="s">
        <v>3671</v>
      </c>
      <c r="H764">
        <v>55.3357934</v>
      </c>
      <c r="I764">
        <v>-101.7298569</v>
      </c>
      <c r="J764" s="1" t="str">
        <f t="shared" si="121"/>
        <v>NGR lake sediment grab sample</v>
      </c>
      <c r="K764" s="1" t="str">
        <f t="shared" si="122"/>
        <v>&lt;177 micron (NGR)</v>
      </c>
      <c r="L764">
        <v>39</v>
      </c>
      <c r="M764" t="s">
        <v>137</v>
      </c>
      <c r="N764">
        <v>763</v>
      </c>
      <c r="O764" t="s">
        <v>1029</v>
      </c>
      <c r="P764" t="s">
        <v>753</v>
      </c>
      <c r="Q764" t="s">
        <v>123</v>
      </c>
      <c r="R764" t="s">
        <v>77</v>
      </c>
      <c r="S764" t="s">
        <v>166</v>
      </c>
      <c r="T764" t="s">
        <v>40</v>
      </c>
      <c r="U764" t="s">
        <v>264</v>
      </c>
      <c r="V764" t="s">
        <v>42</v>
      </c>
      <c r="W764" t="s">
        <v>40</v>
      </c>
      <c r="X764" t="s">
        <v>309</v>
      </c>
      <c r="Y764" t="s">
        <v>45</v>
      </c>
      <c r="Z764" t="s">
        <v>46</v>
      </c>
      <c r="AA764" t="s">
        <v>140</v>
      </c>
      <c r="AB764" t="s">
        <v>106</v>
      </c>
      <c r="AC764" t="s">
        <v>62</v>
      </c>
      <c r="AD764" t="s">
        <v>172</v>
      </c>
      <c r="AE764" t="s">
        <v>132</v>
      </c>
    </row>
    <row r="765" spans="1:31" x14ac:dyDescent="0.3">
      <c r="A765" t="s">
        <v>3672</v>
      </c>
      <c r="B765" t="s">
        <v>3673</v>
      </c>
      <c r="C765" s="1" t="str">
        <f t="shared" si="113"/>
        <v>21:0541</v>
      </c>
      <c r="D765" s="1" t="str">
        <f t="shared" si="120"/>
        <v>21:0086</v>
      </c>
      <c r="E765" t="s">
        <v>3674</v>
      </c>
      <c r="F765" t="s">
        <v>3675</v>
      </c>
      <c r="H765">
        <v>55.364383099999998</v>
      </c>
      <c r="I765">
        <v>-101.7791715</v>
      </c>
      <c r="J765" s="1" t="str">
        <f t="shared" si="121"/>
        <v>NGR lake sediment grab sample</v>
      </c>
      <c r="K765" s="1" t="str">
        <f t="shared" si="122"/>
        <v>&lt;177 micron (NGR)</v>
      </c>
      <c r="L765">
        <v>39</v>
      </c>
      <c r="M765" t="s">
        <v>151</v>
      </c>
      <c r="N765">
        <v>764</v>
      </c>
      <c r="O765" t="s">
        <v>207</v>
      </c>
      <c r="P765" t="s">
        <v>379</v>
      </c>
      <c r="Q765" t="s">
        <v>107</v>
      </c>
      <c r="R765" t="s">
        <v>245</v>
      </c>
      <c r="S765" t="s">
        <v>38</v>
      </c>
      <c r="T765" t="s">
        <v>40</v>
      </c>
      <c r="U765" t="s">
        <v>374</v>
      </c>
      <c r="V765" t="s">
        <v>113</v>
      </c>
      <c r="W765" t="s">
        <v>40</v>
      </c>
      <c r="X765" t="s">
        <v>95</v>
      </c>
      <c r="Y765" t="s">
        <v>152</v>
      </c>
      <c r="Z765" t="s">
        <v>262</v>
      </c>
      <c r="AA765" t="s">
        <v>155</v>
      </c>
      <c r="AB765" t="s">
        <v>360</v>
      </c>
      <c r="AC765" t="s">
        <v>811</v>
      </c>
      <c r="AD765" t="s">
        <v>1879</v>
      </c>
      <c r="AE765" t="s">
        <v>132</v>
      </c>
    </row>
    <row r="766" spans="1:31" x14ac:dyDescent="0.3">
      <c r="A766" t="s">
        <v>3676</v>
      </c>
      <c r="B766" t="s">
        <v>3677</v>
      </c>
      <c r="C766" s="1" t="str">
        <f t="shared" si="113"/>
        <v>21:0541</v>
      </c>
      <c r="D766" s="1" t="str">
        <f t="shared" si="120"/>
        <v>21:0086</v>
      </c>
      <c r="E766" t="s">
        <v>3678</v>
      </c>
      <c r="F766" t="s">
        <v>3679</v>
      </c>
      <c r="H766">
        <v>55.397594900000001</v>
      </c>
      <c r="I766">
        <v>-101.7900468</v>
      </c>
      <c r="J766" s="1" t="str">
        <f t="shared" si="121"/>
        <v>NGR lake sediment grab sample</v>
      </c>
      <c r="K766" s="1" t="str">
        <f t="shared" si="122"/>
        <v>&lt;177 micron (NGR)</v>
      </c>
      <c r="L766">
        <v>39</v>
      </c>
      <c r="M766" t="s">
        <v>162</v>
      </c>
      <c r="N766">
        <v>765</v>
      </c>
      <c r="O766" t="s">
        <v>336</v>
      </c>
      <c r="P766" t="s">
        <v>753</v>
      </c>
      <c r="Q766" t="s">
        <v>107</v>
      </c>
      <c r="R766" t="s">
        <v>245</v>
      </c>
      <c r="S766" t="s">
        <v>38</v>
      </c>
      <c r="T766" t="s">
        <v>132</v>
      </c>
      <c r="U766" t="s">
        <v>191</v>
      </c>
      <c r="V766" t="s">
        <v>126</v>
      </c>
      <c r="W766" t="s">
        <v>40</v>
      </c>
      <c r="X766" t="s">
        <v>303</v>
      </c>
      <c r="Y766" t="s">
        <v>152</v>
      </c>
      <c r="Z766" t="s">
        <v>164</v>
      </c>
      <c r="AA766" t="s">
        <v>46</v>
      </c>
      <c r="AB766" t="s">
        <v>529</v>
      </c>
      <c r="AC766" t="s">
        <v>811</v>
      </c>
      <c r="AD766" t="s">
        <v>1703</v>
      </c>
      <c r="AE766" t="s">
        <v>132</v>
      </c>
    </row>
    <row r="767" spans="1:31" x14ac:dyDescent="0.3">
      <c r="A767" t="s">
        <v>3680</v>
      </c>
      <c r="B767" t="s">
        <v>3681</v>
      </c>
      <c r="C767" s="1" t="str">
        <f t="shared" si="113"/>
        <v>21:0541</v>
      </c>
      <c r="D767" s="1" t="str">
        <f t="shared" si="120"/>
        <v>21:0086</v>
      </c>
      <c r="E767" t="s">
        <v>3682</v>
      </c>
      <c r="F767" t="s">
        <v>3683</v>
      </c>
      <c r="H767">
        <v>55.442880600000002</v>
      </c>
      <c r="I767">
        <v>-101.7870892</v>
      </c>
      <c r="J767" s="1" t="str">
        <f t="shared" si="121"/>
        <v>NGR lake sediment grab sample</v>
      </c>
      <c r="K767" s="1" t="str">
        <f t="shared" si="122"/>
        <v>&lt;177 micron (NGR)</v>
      </c>
      <c r="L767">
        <v>39</v>
      </c>
      <c r="M767" t="s">
        <v>177</v>
      </c>
      <c r="N767">
        <v>766</v>
      </c>
      <c r="O767" t="s">
        <v>339</v>
      </c>
      <c r="P767" t="s">
        <v>626</v>
      </c>
      <c r="Q767" t="s">
        <v>44</v>
      </c>
      <c r="R767" t="s">
        <v>213</v>
      </c>
      <c r="S767" t="s">
        <v>60</v>
      </c>
      <c r="T767" t="s">
        <v>40</v>
      </c>
      <c r="U767" t="s">
        <v>50</v>
      </c>
      <c r="V767" t="s">
        <v>782</v>
      </c>
      <c r="W767" t="s">
        <v>40</v>
      </c>
      <c r="X767" t="s">
        <v>303</v>
      </c>
      <c r="Y767" t="s">
        <v>45</v>
      </c>
      <c r="Z767" t="s">
        <v>81</v>
      </c>
      <c r="AA767" t="s">
        <v>127</v>
      </c>
      <c r="AB767" t="s">
        <v>1415</v>
      </c>
      <c r="AC767" t="s">
        <v>154</v>
      </c>
      <c r="AD767" t="s">
        <v>395</v>
      </c>
      <c r="AE767" t="s">
        <v>132</v>
      </c>
    </row>
    <row r="768" spans="1:31" x14ac:dyDescent="0.3">
      <c r="A768" t="s">
        <v>3684</v>
      </c>
      <c r="B768" t="s">
        <v>3685</v>
      </c>
      <c r="C768" s="1" t="str">
        <f t="shared" si="113"/>
        <v>21:0541</v>
      </c>
      <c r="D768" s="1" t="str">
        <f t="shared" si="120"/>
        <v>21:0086</v>
      </c>
      <c r="E768" t="s">
        <v>3686</v>
      </c>
      <c r="F768" t="s">
        <v>3687</v>
      </c>
      <c r="H768">
        <v>55.467281999999997</v>
      </c>
      <c r="I768">
        <v>-101.79009189999999</v>
      </c>
      <c r="J768" s="1" t="str">
        <f t="shared" si="121"/>
        <v>NGR lake sediment grab sample</v>
      </c>
      <c r="K768" s="1" t="str">
        <f t="shared" si="122"/>
        <v>&lt;177 micron (NGR)</v>
      </c>
      <c r="L768">
        <v>39</v>
      </c>
      <c r="M768" t="s">
        <v>187</v>
      </c>
      <c r="N768">
        <v>767</v>
      </c>
      <c r="O768" t="s">
        <v>178</v>
      </c>
      <c r="P768" t="s">
        <v>753</v>
      </c>
      <c r="Q768" t="s">
        <v>166</v>
      </c>
      <c r="R768" t="s">
        <v>245</v>
      </c>
      <c r="S768" t="s">
        <v>304</v>
      </c>
      <c r="T768" t="s">
        <v>40</v>
      </c>
      <c r="U768" t="s">
        <v>50</v>
      </c>
      <c r="V768" t="s">
        <v>754</v>
      </c>
      <c r="W768" t="s">
        <v>132</v>
      </c>
      <c r="X768" t="s">
        <v>325</v>
      </c>
      <c r="Y768" t="s">
        <v>152</v>
      </c>
      <c r="Z768" t="s">
        <v>262</v>
      </c>
      <c r="AA768" t="s">
        <v>81</v>
      </c>
      <c r="AB768" t="s">
        <v>1415</v>
      </c>
      <c r="AC768" t="s">
        <v>742</v>
      </c>
      <c r="AD768" t="s">
        <v>979</v>
      </c>
      <c r="AE768" t="s">
        <v>132</v>
      </c>
    </row>
    <row r="769" spans="1:31" x14ac:dyDescent="0.3">
      <c r="A769" t="s">
        <v>3688</v>
      </c>
      <c r="B769" t="s">
        <v>3689</v>
      </c>
      <c r="C769" s="1" t="str">
        <f t="shared" si="113"/>
        <v>21:0541</v>
      </c>
      <c r="D769" s="1" t="str">
        <f t="shared" si="120"/>
        <v>21:0086</v>
      </c>
      <c r="E769" t="s">
        <v>3690</v>
      </c>
      <c r="F769" t="s">
        <v>3691</v>
      </c>
      <c r="H769">
        <v>55.490141100000002</v>
      </c>
      <c r="I769">
        <v>-101.8226925</v>
      </c>
      <c r="J769" s="1" t="str">
        <f t="shared" si="121"/>
        <v>NGR lake sediment grab sample</v>
      </c>
      <c r="K769" s="1" t="str">
        <f t="shared" si="122"/>
        <v>&lt;177 micron (NGR)</v>
      </c>
      <c r="L769">
        <v>39</v>
      </c>
      <c r="M769" t="s">
        <v>200</v>
      </c>
      <c r="N769">
        <v>768</v>
      </c>
      <c r="O769" t="s">
        <v>178</v>
      </c>
      <c r="P769" t="s">
        <v>82</v>
      </c>
      <c r="Q769" t="s">
        <v>179</v>
      </c>
      <c r="R769" t="s">
        <v>245</v>
      </c>
      <c r="S769" t="s">
        <v>38</v>
      </c>
      <c r="T769" t="s">
        <v>40</v>
      </c>
      <c r="U769" t="s">
        <v>1514</v>
      </c>
      <c r="V769" t="s">
        <v>373</v>
      </c>
      <c r="W769" t="s">
        <v>40</v>
      </c>
      <c r="X769" t="s">
        <v>143</v>
      </c>
      <c r="Y769" t="s">
        <v>45</v>
      </c>
      <c r="Z769" t="s">
        <v>386</v>
      </c>
      <c r="AA769" t="s">
        <v>46</v>
      </c>
      <c r="AB769" t="s">
        <v>781</v>
      </c>
      <c r="AC769" t="s">
        <v>126</v>
      </c>
      <c r="AD769" t="s">
        <v>181</v>
      </c>
      <c r="AE769" t="s">
        <v>132</v>
      </c>
    </row>
    <row r="770" spans="1:31" x14ac:dyDescent="0.3">
      <c r="A770" t="s">
        <v>3692</v>
      </c>
      <c r="B770" t="s">
        <v>3693</v>
      </c>
      <c r="C770" s="1" t="str">
        <f t="shared" ref="C770:C833" si="123">HYPERLINK("http://geochem.nrcan.gc.ca/cdogs/content/bdl/bdl210541_e.htm", "21:0541")</f>
        <v>21:0541</v>
      </c>
      <c r="D770" s="1" t="str">
        <f t="shared" si="120"/>
        <v>21:0086</v>
      </c>
      <c r="E770" t="s">
        <v>3694</v>
      </c>
      <c r="F770" t="s">
        <v>3695</v>
      </c>
      <c r="H770">
        <v>55.526788400000001</v>
      </c>
      <c r="I770">
        <v>-101.8438264</v>
      </c>
      <c r="J770" s="1" t="str">
        <f t="shared" si="121"/>
        <v>NGR lake sediment grab sample</v>
      </c>
      <c r="K770" s="1" t="str">
        <f t="shared" si="122"/>
        <v>&lt;177 micron (NGR)</v>
      </c>
      <c r="L770">
        <v>39</v>
      </c>
      <c r="M770" t="s">
        <v>212</v>
      </c>
      <c r="N770">
        <v>769</v>
      </c>
      <c r="O770" t="s">
        <v>336</v>
      </c>
      <c r="P770" t="s">
        <v>97</v>
      </c>
      <c r="Q770" t="s">
        <v>121</v>
      </c>
      <c r="R770" t="s">
        <v>202</v>
      </c>
      <c r="S770" t="s">
        <v>38</v>
      </c>
      <c r="T770" t="s">
        <v>40</v>
      </c>
      <c r="U770" t="s">
        <v>854</v>
      </c>
      <c r="V770" t="s">
        <v>228</v>
      </c>
      <c r="W770" t="s">
        <v>132</v>
      </c>
      <c r="X770" t="s">
        <v>309</v>
      </c>
      <c r="Y770" t="s">
        <v>45</v>
      </c>
      <c r="Z770" t="s">
        <v>59</v>
      </c>
      <c r="AA770" t="s">
        <v>155</v>
      </c>
      <c r="AB770" t="s">
        <v>800</v>
      </c>
      <c r="AC770" t="s">
        <v>126</v>
      </c>
      <c r="AD770" t="s">
        <v>374</v>
      </c>
      <c r="AE770" t="s">
        <v>132</v>
      </c>
    </row>
    <row r="771" spans="1:31" x14ac:dyDescent="0.3">
      <c r="A771" t="s">
        <v>3696</v>
      </c>
      <c r="B771" t="s">
        <v>3697</v>
      </c>
      <c r="C771" s="1" t="str">
        <f t="shared" si="123"/>
        <v>21:0541</v>
      </c>
      <c r="D771" s="1" t="str">
        <f t="shared" si="120"/>
        <v>21:0086</v>
      </c>
      <c r="E771" t="s">
        <v>3698</v>
      </c>
      <c r="F771" t="s">
        <v>3699</v>
      </c>
      <c r="H771">
        <v>55.565150699999997</v>
      </c>
      <c r="I771">
        <v>-101.846391</v>
      </c>
      <c r="J771" s="1" t="str">
        <f t="shared" si="121"/>
        <v>NGR lake sediment grab sample</v>
      </c>
      <c r="K771" s="1" t="str">
        <f t="shared" si="122"/>
        <v>&lt;177 micron (NGR)</v>
      </c>
      <c r="L771">
        <v>39</v>
      </c>
      <c r="M771" t="s">
        <v>223</v>
      </c>
      <c r="N771">
        <v>770</v>
      </c>
      <c r="O771" t="s">
        <v>521</v>
      </c>
      <c r="P771" t="s">
        <v>236</v>
      </c>
      <c r="Q771" t="s">
        <v>141</v>
      </c>
      <c r="R771" t="s">
        <v>59</v>
      </c>
      <c r="S771" t="s">
        <v>38</v>
      </c>
      <c r="T771" t="s">
        <v>40</v>
      </c>
      <c r="U771" t="s">
        <v>1166</v>
      </c>
      <c r="V771" t="s">
        <v>126</v>
      </c>
      <c r="W771" t="s">
        <v>40</v>
      </c>
      <c r="X771" t="s">
        <v>325</v>
      </c>
      <c r="Y771" t="s">
        <v>152</v>
      </c>
      <c r="Z771" t="s">
        <v>164</v>
      </c>
      <c r="AA771" t="s">
        <v>81</v>
      </c>
      <c r="AB771" t="s">
        <v>3518</v>
      </c>
      <c r="AC771" t="s">
        <v>782</v>
      </c>
      <c r="AD771" t="s">
        <v>1703</v>
      </c>
      <c r="AE771" t="s">
        <v>132</v>
      </c>
    </row>
    <row r="772" spans="1:31" x14ac:dyDescent="0.3">
      <c r="A772" t="s">
        <v>3700</v>
      </c>
      <c r="B772" t="s">
        <v>3701</v>
      </c>
      <c r="C772" s="1" t="str">
        <f t="shared" si="123"/>
        <v>21:0541</v>
      </c>
      <c r="D772" s="1" t="str">
        <f t="shared" si="120"/>
        <v>21:0086</v>
      </c>
      <c r="E772" t="s">
        <v>3702</v>
      </c>
      <c r="F772" t="s">
        <v>3703</v>
      </c>
      <c r="H772">
        <v>55.580277500000001</v>
      </c>
      <c r="I772">
        <v>-101.8138261</v>
      </c>
      <c r="J772" s="1" t="str">
        <f t="shared" si="121"/>
        <v>NGR lake sediment grab sample</v>
      </c>
      <c r="K772" s="1" t="str">
        <f t="shared" si="122"/>
        <v>&lt;177 micron (NGR)</v>
      </c>
      <c r="L772">
        <v>39</v>
      </c>
      <c r="M772" t="s">
        <v>234</v>
      </c>
      <c r="N772">
        <v>771</v>
      </c>
      <c r="O772" t="s">
        <v>131</v>
      </c>
      <c r="P772" t="s">
        <v>77</v>
      </c>
      <c r="Q772" t="s">
        <v>141</v>
      </c>
      <c r="R772" t="s">
        <v>213</v>
      </c>
      <c r="S772" t="s">
        <v>93</v>
      </c>
      <c r="T772" t="s">
        <v>40</v>
      </c>
      <c r="U772" t="s">
        <v>292</v>
      </c>
      <c r="V772" t="s">
        <v>126</v>
      </c>
      <c r="W772" t="s">
        <v>40</v>
      </c>
      <c r="X772" t="s">
        <v>325</v>
      </c>
      <c r="Y772" t="s">
        <v>45</v>
      </c>
      <c r="Z772" t="s">
        <v>164</v>
      </c>
      <c r="AA772" t="s">
        <v>46</v>
      </c>
      <c r="AB772" t="s">
        <v>1621</v>
      </c>
      <c r="AC772" t="s">
        <v>68</v>
      </c>
      <c r="AD772" t="s">
        <v>979</v>
      </c>
      <c r="AE772" t="s">
        <v>132</v>
      </c>
    </row>
    <row r="773" spans="1:31" x14ac:dyDescent="0.3">
      <c r="A773" t="s">
        <v>3704</v>
      </c>
      <c r="B773" t="s">
        <v>3705</v>
      </c>
      <c r="C773" s="1" t="str">
        <f t="shared" si="123"/>
        <v>21:0541</v>
      </c>
      <c r="D773" s="1" t="str">
        <f t="shared" si="120"/>
        <v>21:0086</v>
      </c>
      <c r="E773" t="s">
        <v>3706</v>
      </c>
      <c r="F773" t="s">
        <v>3707</v>
      </c>
      <c r="H773">
        <v>55.593969100000002</v>
      </c>
      <c r="I773">
        <v>-101.8565413</v>
      </c>
      <c r="J773" s="1" t="str">
        <f t="shared" si="121"/>
        <v>NGR lake sediment grab sample</v>
      </c>
      <c r="K773" s="1" t="str">
        <f t="shared" si="122"/>
        <v>&lt;177 micron (NGR)</v>
      </c>
      <c r="L773">
        <v>39</v>
      </c>
      <c r="M773" t="s">
        <v>243</v>
      </c>
      <c r="N773">
        <v>772</v>
      </c>
      <c r="O773" t="s">
        <v>339</v>
      </c>
      <c r="P773" t="s">
        <v>190</v>
      </c>
      <c r="Q773" t="s">
        <v>107</v>
      </c>
      <c r="R773" t="s">
        <v>213</v>
      </c>
      <c r="S773" t="s">
        <v>304</v>
      </c>
      <c r="T773" t="s">
        <v>40</v>
      </c>
      <c r="U773" t="s">
        <v>1027</v>
      </c>
      <c r="V773" t="s">
        <v>79</v>
      </c>
      <c r="W773" t="s">
        <v>40</v>
      </c>
      <c r="X773" t="s">
        <v>309</v>
      </c>
      <c r="Y773" t="s">
        <v>45</v>
      </c>
      <c r="Z773" t="s">
        <v>155</v>
      </c>
      <c r="AA773" t="s">
        <v>508</v>
      </c>
      <c r="AB773" t="s">
        <v>3219</v>
      </c>
      <c r="AC773" t="s">
        <v>113</v>
      </c>
      <c r="AD773" t="s">
        <v>576</v>
      </c>
      <c r="AE773" t="s">
        <v>132</v>
      </c>
    </row>
    <row r="774" spans="1:31" x14ac:dyDescent="0.3">
      <c r="A774" t="s">
        <v>3708</v>
      </c>
      <c r="B774" t="s">
        <v>3709</v>
      </c>
      <c r="C774" s="1" t="str">
        <f t="shared" si="123"/>
        <v>21:0541</v>
      </c>
      <c r="D774" s="1" t="str">
        <f>HYPERLINK("http://geochem.nrcan.gc.ca/cdogs/content/svy/svy_e.htm", "")</f>
        <v/>
      </c>
      <c r="G774" s="1" t="str">
        <f>HYPERLINK("http://geochem.nrcan.gc.ca/cdogs/content/cr_/cr_00055_e.htm", "55")</f>
        <v>55</v>
      </c>
      <c r="J774" t="s">
        <v>277</v>
      </c>
      <c r="K774" t="s">
        <v>278</v>
      </c>
      <c r="L774">
        <v>39</v>
      </c>
      <c r="M774" t="s">
        <v>279</v>
      </c>
      <c r="N774">
        <v>773</v>
      </c>
      <c r="O774" t="s">
        <v>386</v>
      </c>
      <c r="P774" t="s">
        <v>60</v>
      </c>
      <c r="Q774" t="s">
        <v>121</v>
      </c>
      <c r="R774" t="s">
        <v>271</v>
      </c>
      <c r="S774" t="s">
        <v>123</v>
      </c>
      <c r="T774" t="s">
        <v>40</v>
      </c>
      <c r="U774" t="s">
        <v>226</v>
      </c>
      <c r="V774" t="s">
        <v>192</v>
      </c>
      <c r="W774" t="s">
        <v>132</v>
      </c>
      <c r="X774" t="s">
        <v>303</v>
      </c>
      <c r="Y774" t="s">
        <v>58</v>
      </c>
      <c r="Z774" t="s">
        <v>291</v>
      </c>
      <c r="AA774" t="s">
        <v>193</v>
      </c>
      <c r="AB774" t="s">
        <v>106</v>
      </c>
      <c r="AC774" t="s">
        <v>298</v>
      </c>
      <c r="AD774" t="s">
        <v>272</v>
      </c>
      <c r="AE774" t="s">
        <v>40</v>
      </c>
    </row>
    <row r="775" spans="1:31" x14ac:dyDescent="0.3">
      <c r="A775" t="s">
        <v>3710</v>
      </c>
      <c r="B775" t="s">
        <v>3711</v>
      </c>
      <c r="C775" s="1" t="str">
        <f t="shared" si="123"/>
        <v>21:0541</v>
      </c>
      <c r="D775" s="1" t="str">
        <f t="shared" ref="D775:D786" si="124">HYPERLINK("http://geochem.nrcan.gc.ca/cdogs/content/svy/svy210086_e.htm", "21:0086")</f>
        <v>21:0086</v>
      </c>
      <c r="E775" t="s">
        <v>3712</v>
      </c>
      <c r="F775" t="s">
        <v>3713</v>
      </c>
      <c r="H775">
        <v>55.603100599999998</v>
      </c>
      <c r="I775">
        <v>-101.8087907</v>
      </c>
      <c r="J775" s="1" t="str">
        <f t="shared" ref="J775:J786" si="125">HYPERLINK("http://geochem.nrcan.gc.ca/cdogs/content/kwd/kwd020027_e.htm", "NGR lake sediment grab sample")</f>
        <v>NGR lake sediment grab sample</v>
      </c>
      <c r="K775" s="1" t="str">
        <f t="shared" ref="K775:K786" si="126">HYPERLINK("http://geochem.nrcan.gc.ca/cdogs/content/kwd/kwd080006_e.htm", "&lt;177 micron (NGR)")</f>
        <v>&lt;177 micron (NGR)</v>
      </c>
      <c r="L775">
        <v>39</v>
      </c>
      <c r="M775" t="s">
        <v>251</v>
      </c>
      <c r="N775">
        <v>774</v>
      </c>
      <c r="O775" t="s">
        <v>178</v>
      </c>
      <c r="P775" t="s">
        <v>66</v>
      </c>
      <c r="Q775" t="s">
        <v>141</v>
      </c>
      <c r="R775" t="s">
        <v>853</v>
      </c>
      <c r="S775" t="s">
        <v>304</v>
      </c>
      <c r="T775" t="s">
        <v>40</v>
      </c>
      <c r="U775" t="s">
        <v>672</v>
      </c>
      <c r="V775" t="s">
        <v>95</v>
      </c>
      <c r="W775" t="s">
        <v>40</v>
      </c>
      <c r="X775" t="s">
        <v>325</v>
      </c>
      <c r="Y775" t="s">
        <v>121</v>
      </c>
      <c r="Z775" t="s">
        <v>81</v>
      </c>
      <c r="AA775" t="s">
        <v>46</v>
      </c>
      <c r="AB775" t="s">
        <v>1329</v>
      </c>
      <c r="AC775" t="s">
        <v>598</v>
      </c>
      <c r="AD775" t="s">
        <v>395</v>
      </c>
      <c r="AE775" t="s">
        <v>40</v>
      </c>
    </row>
    <row r="776" spans="1:31" x14ac:dyDescent="0.3">
      <c r="A776" t="s">
        <v>3714</v>
      </c>
      <c r="B776" t="s">
        <v>3715</v>
      </c>
      <c r="C776" s="1" t="str">
        <f t="shared" si="123"/>
        <v>21:0541</v>
      </c>
      <c r="D776" s="1" t="str">
        <f t="shared" si="124"/>
        <v>21:0086</v>
      </c>
      <c r="E776" t="s">
        <v>3716</v>
      </c>
      <c r="F776" t="s">
        <v>3717</v>
      </c>
      <c r="H776">
        <v>55.624192299999997</v>
      </c>
      <c r="I776">
        <v>-101.7767295</v>
      </c>
      <c r="J776" s="1" t="str">
        <f t="shared" si="125"/>
        <v>NGR lake sediment grab sample</v>
      </c>
      <c r="K776" s="1" t="str">
        <f t="shared" si="126"/>
        <v>&lt;177 micron (NGR)</v>
      </c>
      <c r="L776">
        <v>39</v>
      </c>
      <c r="M776" t="s">
        <v>258</v>
      </c>
      <c r="N776">
        <v>775</v>
      </c>
      <c r="O776" t="s">
        <v>339</v>
      </c>
      <c r="P776" t="s">
        <v>626</v>
      </c>
      <c r="Q776" t="s">
        <v>58</v>
      </c>
      <c r="R776" t="s">
        <v>213</v>
      </c>
      <c r="S776" t="s">
        <v>304</v>
      </c>
      <c r="T776" t="s">
        <v>40</v>
      </c>
      <c r="U776" t="s">
        <v>1027</v>
      </c>
      <c r="V776" t="s">
        <v>126</v>
      </c>
      <c r="W776" t="s">
        <v>40</v>
      </c>
      <c r="X776" t="s">
        <v>325</v>
      </c>
      <c r="Y776" t="s">
        <v>152</v>
      </c>
      <c r="Z776" t="s">
        <v>81</v>
      </c>
      <c r="AA776" t="s">
        <v>508</v>
      </c>
      <c r="AB776" t="s">
        <v>3462</v>
      </c>
      <c r="AC776" t="s">
        <v>605</v>
      </c>
      <c r="AD776" t="s">
        <v>979</v>
      </c>
      <c r="AE776" t="s">
        <v>40</v>
      </c>
    </row>
    <row r="777" spans="1:31" x14ac:dyDescent="0.3">
      <c r="A777" t="s">
        <v>3718</v>
      </c>
      <c r="B777" t="s">
        <v>3719</v>
      </c>
      <c r="C777" s="1" t="str">
        <f t="shared" si="123"/>
        <v>21:0541</v>
      </c>
      <c r="D777" s="1" t="str">
        <f t="shared" si="124"/>
        <v>21:0086</v>
      </c>
      <c r="E777" t="s">
        <v>3720</v>
      </c>
      <c r="F777" t="s">
        <v>3721</v>
      </c>
      <c r="H777">
        <v>55.634060900000001</v>
      </c>
      <c r="I777">
        <v>-101.80955899999999</v>
      </c>
      <c r="J777" s="1" t="str">
        <f t="shared" si="125"/>
        <v>NGR lake sediment grab sample</v>
      </c>
      <c r="K777" s="1" t="str">
        <f t="shared" si="126"/>
        <v>&lt;177 micron (NGR)</v>
      </c>
      <c r="L777">
        <v>39</v>
      </c>
      <c r="M777" t="s">
        <v>269</v>
      </c>
      <c r="N777">
        <v>776</v>
      </c>
      <c r="O777" t="s">
        <v>336</v>
      </c>
      <c r="P777" t="s">
        <v>245</v>
      </c>
      <c r="Q777" t="s">
        <v>189</v>
      </c>
      <c r="R777" t="s">
        <v>37</v>
      </c>
      <c r="S777" t="s">
        <v>92</v>
      </c>
      <c r="T777" t="s">
        <v>40</v>
      </c>
      <c r="U777" t="s">
        <v>1388</v>
      </c>
      <c r="V777" t="s">
        <v>98</v>
      </c>
      <c r="W777" t="s">
        <v>40</v>
      </c>
      <c r="X777" t="s">
        <v>303</v>
      </c>
      <c r="Y777" t="s">
        <v>45</v>
      </c>
      <c r="Z777" t="s">
        <v>164</v>
      </c>
      <c r="AA777" t="s">
        <v>508</v>
      </c>
      <c r="AB777" t="s">
        <v>3722</v>
      </c>
      <c r="AC777" t="s">
        <v>113</v>
      </c>
      <c r="AD777" t="s">
        <v>441</v>
      </c>
      <c r="AE777" t="s">
        <v>40</v>
      </c>
    </row>
    <row r="778" spans="1:31" x14ac:dyDescent="0.3">
      <c r="A778" t="s">
        <v>3723</v>
      </c>
      <c r="B778" t="s">
        <v>3724</v>
      </c>
      <c r="C778" s="1" t="str">
        <f t="shared" si="123"/>
        <v>21:0541</v>
      </c>
      <c r="D778" s="1" t="str">
        <f t="shared" si="124"/>
        <v>21:0086</v>
      </c>
      <c r="E778" t="s">
        <v>3725</v>
      </c>
      <c r="F778" t="s">
        <v>3726</v>
      </c>
      <c r="H778">
        <v>55.664756199999999</v>
      </c>
      <c r="I778">
        <v>-101.7705995</v>
      </c>
      <c r="J778" s="1" t="str">
        <f t="shared" si="125"/>
        <v>NGR lake sediment grab sample</v>
      </c>
      <c r="K778" s="1" t="str">
        <f t="shared" si="126"/>
        <v>&lt;177 micron (NGR)</v>
      </c>
      <c r="L778">
        <v>40</v>
      </c>
      <c r="M778" t="s">
        <v>35</v>
      </c>
      <c r="N778">
        <v>777</v>
      </c>
      <c r="O778" t="s">
        <v>75</v>
      </c>
      <c r="P778" t="s">
        <v>236</v>
      </c>
      <c r="Q778" t="s">
        <v>141</v>
      </c>
      <c r="R778" t="s">
        <v>165</v>
      </c>
      <c r="S778" t="s">
        <v>93</v>
      </c>
      <c r="T778" t="s">
        <v>40</v>
      </c>
      <c r="U778" t="s">
        <v>229</v>
      </c>
      <c r="V778" t="s">
        <v>157</v>
      </c>
      <c r="W778" t="s">
        <v>40</v>
      </c>
      <c r="X778" t="s">
        <v>95</v>
      </c>
      <c r="Y778" t="s">
        <v>152</v>
      </c>
      <c r="Z778" t="s">
        <v>164</v>
      </c>
      <c r="AA778" t="s">
        <v>140</v>
      </c>
      <c r="AB778" t="s">
        <v>141</v>
      </c>
      <c r="AC778" t="s">
        <v>2383</v>
      </c>
      <c r="AD778" t="s">
        <v>69</v>
      </c>
      <c r="AE778" t="s">
        <v>40</v>
      </c>
    </row>
    <row r="779" spans="1:31" x14ac:dyDescent="0.3">
      <c r="A779" t="s">
        <v>3727</v>
      </c>
      <c r="B779" t="s">
        <v>3728</v>
      </c>
      <c r="C779" s="1" t="str">
        <f t="shared" si="123"/>
        <v>21:0541</v>
      </c>
      <c r="D779" s="1" t="str">
        <f t="shared" si="124"/>
        <v>21:0086</v>
      </c>
      <c r="E779" t="s">
        <v>3725</v>
      </c>
      <c r="F779" t="s">
        <v>3729</v>
      </c>
      <c r="H779">
        <v>55.664756199999999</v>
      </c>
      <c r="I779">
        <v>-101.7705995</v>
      </c>
      <c r="J779" s="1" t="str">
        <f t="shared" si="125"/>
        <v>NGR lake sediment grab sample</v>
      </c>
      <c r="K779" s="1" t="str">
        <f t="shared" si="126"/>
        <v>&lt;177 micron (NGR)</v>
      </c>
      <c r="L779">
        <v>40</v>
      </c>
      <c r="M779" t="s">
        <v>74</v>
      </c>
      <c r="N779">
        <v>778</v>
      </c>
      <c r="O779" t="s">
        <v>685</v>
      </c>
      <c r="P779" t="s">
        <v>326</v>
      </c>
      <c r="Q779" t="s">
        <v>141</v>
      </c>
      <c r="R779" t="s">
        <v>140</v>
      </c>
      <c r="S779" t="s">
        <v>44</v>
      </c>
      <c r="T779" t="s">
        <v>40</v>
      </c>
      <c r="U779" t="s">
        <v>302</v>
      </c>
      <c r="V779" t="s">
        <v>95</v>
      </c>
      <c r="W779" t="s">
        <v>40</v>
      </c>
      <c r="X779" t="s">
        <v>303</v>
      </c>
      <c r="Y779" t="s">
        <v>152</v>
      </c>
      <c r="Z779" t="s">
        <v>47</v>
      </c>
      <c r="AA779" t="s">
        <v>46</v>
      </c>
      <c r="AB779" t="s">
        <v>107</v>
      </c>
      <c r="AC779" t="s">
        <v>522</v>
      </c>
      <c r="AD779" t="s">
        <v>979</v>
      </c>
      <c r="AE779" t="s">
        <v>40</v>
      </c>
    </row>
    <row r="780" spans="1:31" x14ac:dyDescent="0.3">
      <c r="A780" t="s">
        <v>3730</v>
      </c>
      <c r="B780" t="s">
        <v>3731</v>
      </c>
      <c r="C780" s="1" t="str">
        <f t="shared" si="123"/>
        <v>21:0541</v>
      </c>
      <c r="D780" s="1" t="str">
        <f t="shared" si="124"/>
        <v>21:0086</v>
      </c>
      <c r="E780" t="s">
        <v>3725</v>
      </c>
      <c r="F780" t="s">
        <v>3732</v>
      </c>
      <c r="H780">
        <v>55.664756199999999</v>
      </c>
      <c r="I780">
        <v>-101.7705995</v>
      </c>
      <c r="J780" s="1" t="str">
        <f t="shared" si="125"/>
        <v>NGR lake sediment grab sample</v>
      </c>
      <c r="K780" s="1" t="str">
        <f t="shared" si="126"/>
        <v>&lt;177 micron (NGR)</v>
      </c>
      <c r="L780">
        <v>40</v>
      </c>
      <c r="M780" t="s">
        <v>90</v>
      </c>
      <c r="N780">
        <v>779</v>
      </c>
      <c r="O780" t="s">
        <v>207</v>
      </c>
      <c r="P780" t="s">
        <v>259</v>
      </c>
      <c r="Q780" t="s">
        <v>107</v>
      </c>
      <c r="R780" t="s">
        <v>379</v>
      </c>
      <c r="S780" t="s">
        <v>38</v>
      </c>
      <c r="T780" t="s">
        <v>40</v>
      </c>
      <c r="U780" t="s">
        <v>78</v>
      </c>
      <c r="V780" t="s">
        <v>98</v>
      </c>
      <c r="W780" t="s">
        <v>40</v>
      </c>
      <c r="X780" t="s">
        <v>95</v>
      </c>
      <c r="Y780" t="s">
        <v>45</v>
      </c>
      <c r="Z780" t="s">
        <v>164</v>
      </c>
      <c r="AA780" t="s">
        <v>140</v>
      </c>
      <c r="AB780" t="s">
        <v>2184</v>
      </c>
      <c r="AC780" t="s">
        <v>189</v>
      </c>
      <c r="AD780" t="s">
        <v>576</v>
      </c>
      <c r="AE780" t="s">
        <v>40</v>
      </c>
    </row>
    <row r="781" spans="1:31" x14ac:dyDescent="0.3">
      <c r="A781" t="s">
        <v>3733</v>
      </c>
      <c r="B781" t="s">
        <v>3734</v>
      </c>
      <c r="C781" s="1" t="str">
        <f t="shared" si="123"/>
        <v>21:0541</v>
      </c>
      <c r="D781" s="1" t="str">
        <f t="shared" si="124"/>
        <v>21:0086</v>
      </c>
      <c r="E781" t="s">
        <v>3735</v>
      </c>
      <c r="F781" t="s">
        <v>3736</v>
      </c>
      <c r="H781">
        <v>55.671745199999997</v>
      </c>
      <c r="I781">
        <v>-101.7432099</v>
      </c>
      <c r="J781" s="1" t="str">
        <f t="shared" si="125"/>
        <v>NGR lake sediment grab sample</v>
      </c>
      <c r="K781" s="1" t="str">
        <f t="shared" si="126"/>
        <v>&lt;177 micron (NGR)</v>
      </c>
      <c r="L781">
        <v>40</v>
      </c>
      <c r="M781" t="s">
        <v>55</v>
      </c>
      <c r="N781">
        <v>780</v>
      </c>
      <c r="O781" t="s">
        <v>75</v>
      </c>
      <c r="P781" t="s">
        <v>127</v>
      </c>
      <c r="Q781" t="s">
        <v>166</v>
      </c>
      <c r="R781" t="s">
        <v>66</v>
      </c>
      <c r="S781" t="s">
        <v>180</v>
      </c>
      <c r="T781" t="s">
        <v>132</v>
      </c>
      <c r="U781" t="s">
        <v>78</v>
      </c>
      <c r="V781" t="s">
        <v>126</v>
      </c>
      <c r="W781" t="s">
        <v>40</v>
      </c>
      <c r="X781" t="s">
        <v>95</v>
      </c>
      <c r="Y781" t="s">
        <v>152</v>
      </c>
      <c r="Z781" t="s">
        <v>262</v>
      </c>
      <c r="AA781" t="s">
        <v>289</v>
      </c>
      <c r="AB781" t="s">
        <v>123</v>
      </c>
      <c r="AC781" t="s">
        <v>1934</v>
      </c>
      <c r="AD781" t="s">
        <v>395</v>
      </c>
      <c r="AE781" t="s">
        <v>132</v>
      </c>
    </row>
    <row r="782" spans="1:31" x14ac:dyDescent="0.3">
      <c r="A782" t="s">
        <v>3737</v>
      </c>
      <c r="B782" t="s">
        <v>3738</v>
      </c>
      <c r="C782" s="1" t="str">
        <f t="shared" si="123"/>
        <v>21:0541</v>
      </c>
      <c r="D782" s="1" t="str">
        <f t="shared" si="124"/>
        <v>21:0086</v>
      </c>
      <c r="E782" t="s">
        <v>3739</v>
      </c>
      <c r="F782" t="s">
        <v>3740</v>
      </c>
      <c r="H782">
        <v>55.6905219</v>
      </c>
      <c r="I782">
        <v>-101.67612800000001</v>
      </c>
      <c r="J782" s="1" t="str">
        <f t="shared" si="125"/>
        <v>NGR lake sediment grab sample</v>
      </c>
      <c r="K782" s="1" t="str">
        <f t="shared" si="126"/>
        <v>&lt;177 micron (NGR)</v>
      </c>
      <c r="L782">
        <v>40</v>
      </c>
      <c r="M782" t="s">
        <v>104</v>
      </c>
      <c r="N782">
        <v>781</v>
      </c>
      <c r="O782" t="s">
        <v>142</v>
      </c>
      <c r="P782" t="s">
        <v>82</v>
      </c>
      <c r="Q782" t="s">
        <v>93</v>
      </c>
      <c r="R782" t="s">
        <v>386</v>
      </c>
      <c r="S782" t="s">
        <v>60</v>
      </c>
      <c r="T782" t="s">
        <v>40</v>
      </c>
      <c r="U782" t="s">
        <v>1350</v>
      </c>
      <c r="V782" t="s">
        <v>782</v>
      </c>
      <c r="W782" t="s">
        <v>40</v>
      </c>
      <c r="X782" t="s">
        <v>95</v>
      </c>
      <c r="Y782" t="s">
        <v>45</v>
      </c>
      <c r="Z782" t="s">
        <v>678</v>
      </c>
      <c r="AA782" t="s">
        <v>291</v>
      </c>
      <c r="AB782" t="s">
        <v>2176</v>
      </c>
      <c r="AC782" t="s">
        <v>394</v>
      </c>
      <c r="AD782" t="s">
        <v>3741</v>
      </c>
      <c r="AE782" t="s">
        <v>132</v>
      </c>
    </row>
    <row r="783" spans="1:31" x14ac:dyDescent="0.3">
      <c r="A783" t="s">
        <v>3742</v>
      </c>
      <c r="B783" t="s">
        <v>3743</v>
      </c>
      <c r="C783" s="1" t="str">
        <f t="shared" si="123"/>
        <v>21:0541</v>
      </c>
      <c r="D783" s="1" t="str">
        <f t="shared" si="124"/>
        <v>21:0086</v>
      </c>
      <c r="E783" t="s">
        <v>3744</v>
      </c>
      <c r="F783" t="s">
        <v>3745</v>
      </c>
      <c r="H783">
        <v>55.693192500000002</v>
      </c>
      <c r="I783">
        <v>-101.63203660000001</v>
      </c>
      <c r="J783" s="1" t="str">
        <f t="shared" si="125"/>
        <v>NGR lake sediment grab sample</v>
      </c>
      <c r="K783" s="1" t="str">
        <f t="shared" si="126"/>
        <v>&lt;177 micron (NGR)</v>
      </c>
      <c r="L783">
        <v>40</v>
      </c>
      <c r="M783" t="s">
        <v>119</v>
      </c>
      <c r="N783">
        <v>782</v>
      </c>
      <c r="O783" t="s">
        <v>142</v>
      </c>
      <c r="P783" t="s">
        <v>753</v>
      </c>
      <c r="Q783" t="s">
        <v>38</v>
      </c>
      <c r="R783" t="s">
        <v>128</v>
      </c>
      <c r="S783" t="s">
        <v>271</v>
      </c>
      <c r="T783" t="s">
        <v>40</v>
      </c>
      <c r="U783" t="s">
        <v>1356</v>
      </c>
      <c r="V783" t="s">
        <v>605</v>
      </c>
      <c r="W783" t="s">
        <v>40</v>
      </c>
      <c r="X783" t="s">
        <v>143</v>
      </c>
      <c r="Y783" t="s">
        <v>45</v>
      </c>
      <c r="Z783" t="s">
        <v>508</v>
      </c>
      <c r="AA783" t="s">
        <v>291</v>
      </c>
      <c r="AB783" t="s">
        <v>141</v>
      </c>
      <c r="AC783" t="s">
        <v>3182</v>
      </c>
      <c r="AD783" t="s">
        <v>3746</v>
      </c>
      <c r="AE783" t="s">
        <v>132</v>
      </c>
    </row>
    <row r="784" spans="1:31" x14ac:dyDescent="0.3">
      <c r="A784" t="s">
        <v>3747</v>
      </c>
      <c r="B784" t="s">
        <v>3748</v>
      </c>
      <c r="C784" s="1" t="str">
        <f t="shared" si="123"/>
        <v>21:0541</v>
      </c>
      <c r="D784" s="1" t="str">
        <f t="shared" si="124"/>
        <v>21:0086</v>
      </c>
      <c r="E784" t="s">
        <v>3749</v>
      </c>
      <c r="F784" t="s">
        <v>3750</v>
      </c>
      <c r="H784">
        <v>55.654004299999997</v>
      </c>
      <c r="I784">
        <v>-101.6078809</v>
      </c>
      <c r="J784" s="1" t="str">
        <f t="shared" si="125"/>
        <v>NGR lake sediment grab sample</v>
      </c>
      <c r="K784" s="1" t="str">
        <f t="shared" si="126"/>
        <v>&lt;177 micron (NGR)</v>
      </c>
      <c r="L784">
        <v>40</v>
      </c>
      <c r="M784" t="s">
        <v>137</v>
      </c>
      <c r="N784">
        <v>783</v>
      </c>
      <c r="O784" t="s">
        <v>416</v>
      </c>
      <c r="P784" t="s">
        <v>259</v>
      </c>
      <c r="Q784" t="s">
        <v>121</v>
      </c>
      <c r="R784" t="s">
        <v>82</v>
      </c>
      <c r="S784" t="s">
        <v>107</v>
      </c>
      <c r="T784" t="s">
        <v>132</v>
      </c>
      <c r="U784" t="s">
        <v>323</v>
      </c>
      <c r="V784" t="s">
        <v>303</v>
      </c>
      <c r="W784" t="s">
        <v>40</v>
      </c>
      <c r="X784" t="s">
        <v>309</v>
      </c>
      <c r="Y784" t="s">
        <v>45</v>
      </c>
      <c r="Z784" t="s">
        <v>82</v>
      </c>
      <c r="AA784" t="s">
        <v>106</v>
      </c>
      <c r="AB784" t="s">
        <v>2450</v>
      </c>
      <c r="AC784" t="s">
        <v>168</v>
      </c>
      <c r="AD784" t="s">
        <v>292</v>
      </c>
      <c r="AE784" t="s">
        <v>40</v>
      </c>
    </row>
    <row r="785" spans="1:31" x14ac:dyDescent="0.3">
      <c r="A785" t="s">
        <v>3751</v>
      </c>
      <c r="B785" t="s">
        <v>3752</v>
      </c>
      <c r="C785" s="1" t="str">
        <f t="shared" si="123"/>
        <v>21:0541</v>
      </c>
      <c r="D785" s="1" t="str">
        <f t="shared" si="124"/>
        <v>21:0086</v>
      </c>
      <c r="E785" t="s">
        <v>3753</v>
      </c>
      <c r="F785" t="s">
        <v>3754</v>
      </c>
      <c r="H785">
        <v>55.6587228</v>
      </c>
      <c r="I785">
        <v>-101.5070535</v>
      </c>
      <c r="J785" s="1" t="str">
        <f t="shared" si="125"/>
        <v>NGR lake sediment grab sample</v>
      </c>
      <c r="K785" s="1" t="str">
        <f t="shared" si="126"/>
        <v>&lt;177 micron (NGR)</v>
      </c>
      <c r="L785">
        <v>40</v>
      </c>
      <c r="M785" t="s">
        <v>151</v>
      </c>
      <c r="N785">
        <v>784</v>
      </c>
      <c r="O785" t="s">
        <v>207</v>
      </c>
      <c r="P785" t="s">
        <v>82</v>
      </c>
      <c r="Q785" t="s">
        <v>58</v>
      </c>
      <c r="R785" t="s">
        <v>144</v>
      </c>
      <c r="S785" t="s">
        <v>166</v>
      </c>
      <c r="T785" t="s">
        <v>132</v>
      </c>
      <c r="U785" t="s">
        <v>854</v>
      </c>
      <c r="V785" t="s">
        <v>253</v>
      </c>
      <c r="W785" t="s">
        <v>40</v>
      </c>
      <c r="X785" t="s">
        <v>325</v>
      </c>
      <c r="Y785" t="s">
        <v>45</v>
      </c>
      <c r="Z785" t="s">
        <v>164</v>
      </c>
      <c r="AA785" t="s">
        <v>66</v>
      </c>
      <c r="AB785" t="s">
        <v>3755</v>
      </c>
      <c r="AC785" t="s">
        <v>373</v>
      </c>
      <c r="AD785" t="s">
        <v>441</v>
      </c>
      <c r="AE785" t="s">
        <v>40</v>
      </c>
    </row>
    <row r="786" spans="1:31" x14ac:dyDescent="0.3">
      <c r="A786" t="s">
        <v>3756</v>
      </c>
      <c r="B786" t="s">
        <v>3757</v>
      </c>
      <c r="C786" s="1" t="str">
        <f t="shared" si="123"/>
        <v>21:0541</v>
      </c>
      <c r="D786" s="1" t="str">
        <f t="shared" si="124"/>
        <v>21:0086</v>
      </c>
      <c r="E786" t="s">
        <v>3758</v>
      </c>
      <c r="F786" t="s">
        <v>3759</v>
      </c>
      <c r="H786">
        <v>55.694705599999999</v>
      </c>
      <c r="I786">
        <v>-101.5118224</v>
      </c>
      <c r="J786" s="1" t="str">
        <f t="shared" si="125"/>
        <v>NGR lake sediment grab sample</v>
      </c>
      <c r="K786" s="1" t="str">
        <f t="shared" si="126"/>
        <v>&lt;177 micron (NGR)</v>
      </c>
      <c r="L786">
        <v>40</v>
      </c>
      <c r="M786" t="s">
        <v>162</v>
      </c>
      <c r="N786">
        <v>785</v>
      </c>
      <c r="O786" t="s">
        <v>163</v>
      </c>
      <c r="P786" t="s">
        <v>140</v>
      </c>
      <c r="Q786" t="s">
        <v>44</v>
      </c>
      <c r="R786" t="s">
        <v>864</v>
      </c>
      <c r="S786" t="s">
        <v>271</v>
      </c>
      <c r="T786" t="s">
        <v>40</v>
      </c>
      <c r="U786" t="s">
        <v>1703</v>
      </c>
      <c r="V786" t="s">
        <v>605</v>
      </c>
      <c r="W786" t="s">
        <v>40</v>
      </c>
      <c r="X786" t="s">
        <v>303</v>
      </c>
      <c r="Y786" t="s">
        <v>45</v>
      </c>
      <c r="Z786" t="s">
        <v>352</v>
      </c>
      <c r="AA786" t="s">
        <v>245</v>
      </c>
      <c r="AB786" t="s">
        <v>44</v>
      </c>
      <c r="AC786" t="s">
        <v>327</v>
      </c>
      <c r="AD786" t="s">
        <v>2119</v>
      </c>
      <c r="AE786" t="s">
        <v>40</v>
      </c>
    </row>
    <row r="787" spans="1:31" x14ac:dyDescent="0.3">
      <c r="A787" t="s">
        <v>3760</v>
      </c>
      <c r="B787" t="s">
        <v>3761</v>
      </c>
      <c r="C787" s="1" t="str">
        <f t="shared" si="123"/>
        <v>21:0541</v>
      </c>
      <c r="D787" s="1" t="str">
        <f>HYPERLINK("http://geochem.nrcan.gc.ca/cdogs/content/svy/svy_e.htm", "")</f>
        <v/>
      </c>
      <c r="G787" s="1" t="str">
        <f>HYPERLINK("http://geochem.nrcan.gc.ca/cdogs/content/cr_/cr_00060_e.htm", "60")</f>
        <v>60</v>
      </c>
      <c r="J787" t="s">
        <v>277</v>
      </c>
      <c r="K787" t="s">
        <v>278</v>
      </c>
      <c r="L787">
        <v>40</v>
      </c>
      <c r="M787" t="s">
        <v>279</v>
      </c>
      <c r="N787">
        <v>786</v>
      </c>
      <c r="O787" t="s">
        <v>139</v>
      </c>
      <c r="P787" t="s">
        <v>334</v>
      </c>
      <c r="Q787" t="s">
        <v>121</v>
      </c>
      <c r="R787" t="s">
        <v>334</v>
      </c>
      <c r="S787" t="s">
        <v>123</v>
      </c>
      <c r="T787" t="s">
        <v>132</v>
      </c>
      <c r="U787" t="s">
        <v>167</v>
      </c>
      <c r="V787" t="s">
        <v>192</v>
      </c>
      <c r="W787" t="s">
        <v>132</v>
      </c>
      <c r="X787" t="s">
        <v>303</v>
      </c>
      <c r="Y787" t="s">
        <v>121</v>
      </c>
      <c r="Z787" t="s">
        <v>326</v>
      </c>
      <c r="AA787" t="s">
        <v>66</v>
      </c>
      <c r="AB787" t="s">
        <v>283</v>
      </c>
      <c r="AC787" t="s">
        <v>1028</v>
      </c>
      <c r="AD787" t="s">
        <v>237</v>
      </c>
      <c r="AE787" t="s">
        <v>40</v>
      </c>
    </row>
    <row r="788" spans="1:31" x14ac:dyDescent="0.3">
      <c r="A788" t="s">
        <v>3762</v>
      </c>
      <c r="B788" t="s">
        <v>3763</v>
      </c>
      <c r="C788" s="1" t="str">
        <f t="shared" si="123"/>
        <v>21:0541</v>
      </c>
      <c r="D788" s="1" t="str">
        <f t="shared" ref="D788:D807" si="127">HYPERLINK("http://geochem.nrcan.gc.ca/cdogs/content/svy/svy210086_e.htm", "21:0086")</f>
        <v>21:0086</v>
      </c>
      <c r="E788" t="s">
        <v>3764</v>
      </c>
      <c r="F788" t="s">
        <v>3765</v>
      </c>
      <c r="H788">
        <v>55.679122900000003</v>
      </c>
      <c r="I788">
        <v>-101.46287649999999</v>
      </c>
      <c r="J788" s="1" t="str">
        <f t="shared" ref="J788:J807" si="128">HYPERLINK("http://geochem.nrcan.gc.ca/cdogs/content/kwd/kwd020027_e.htm", "NGR lake sediment grab sample")</f>
        <v>NGR lake sediment grab sample</v>
      </c>
      <c r="K788" s="1" t="str">
        <f t="shared" ref="K788:K807" si="129">HYPERLINK("http://geochem.nrcan.gc.ca/cdogs/content/kwd/kwd080006_e.htm", "&lt;177 micron (NGR)")</f>
        <v>&lt;177 micron (NGR)</v>
      </c>
      <c r="L788">
        <v>40</v>
      </c>
      <c r="M788" t="s">
        <v>177</v>
      </c>
      <c r="N788">
        <v>787</v>
      </c>
      <c r="O788" t="s">
        <v>75</v>
      </c>
      <c r="P788" t="s">
        <v>82</v>
      </c>
      <c r="Q788" t="s">
        <v>44</v>
      </c>
      <c r="R788" t="s">
        <v>853</v>
      </c>
      <c r="S788" t="s">
        <v>92</v>
      </c>
      <c r="T788" t="s">
        <v>132</v>
      </c>
      <c r="U788" t="s">
        <v>1365</v>
      </c>
      <c r="V788" t="s">
        <v>253</v>
      </c>
      <c r="W788" t="s">
        <v>132</v>
      </c>
      <c r="X788" t="s">
        <v>325</v>
      </c>
      <c r="Y788" t="s">
        <v>45</v>
      </c>
      <c r="Z788" t="s">
        <v>81</v>
      </c>
      <c r="AA788" t="s">
        <v>245</v>
      </c>
      <c r="AB788" t="s">
        <v>1405</v>
      </c>
      <c r="AC788" t="s">
        <v>361</v>
      </c>
      <c r="AD788" t="s">
        <v>395</v>
      </c>
      <c r="AE788" t="s">
        <v>40</v>
      </c>
    </row>
    <row r="789" spans="1:31" x14ac:dyDescent="0.3">
      <c r="A789" t="s">
        <v>3766</v>
      </c>
      <c r="B789" t="s">
        <v>3767</v>
      </c>
      <c r="C789" s="1" t="str">
        <f t="shared" si="123"/>
        <v>21:0541</v>
      </c>
      <c r="D789" s="1" t="str">
        <f t="shared" si="127"/>
        <v>21:0086</v>
      </c>
      <c r="E789" t="s">
        <v>3768</v>
      </c>
      <c r="F789" t="s">
        <v>3769</v>
      </c>
      <c r="H789">
        <v>55.709087699999998</v>
      </c>
      <c r="I789">
        <v>-101.43054909999999</v>
      </c>
      <c r="J789" s="1" t="str">
        <f t="shared" si="128"/>
        <v>NGR lake sediment grab sample</v>
      </c>
      <c r="K789" s="1" t="str">
        <f t="shared" si="129"/>
        <v>&lt;177 micron (NGR)</v>
      </c>
      <c r="L789">
        <v>40</v>
      </c>
      <c r="M789" t="s">
        <v>187</v>
      </c>
      <c r="N789">
        <v>788</v>
      </c>
      <c r="O789" t="s">
        <v>142</v>
      </c>
      <c r="P789" t="s">
        <v>82</v>
      </c>
      <c r="Q789" t="s">
        <v>44</v>
      </c>
      <c r="R789" t="s">
        <v>164</v>
      </c>
      <c r="S789" t="s">
        <v>180</v>
      </c>
      <c r="T789" t="s">
        <v>40</v>
      </c>
      <c r="U789" t="s">
        <v>1445</v>
      </c>
      <c r="V789" t="s">
        <v>742</v>
      </c>
      <c r="W789" t="s">
        <v>40</v>
      </c>
      <c r="X789" t="s">
        <v>303</v>
      </c>
      <c r="Y789" t="s">
        <v>152</v>
      </c>
      <c r="Z789" t="s">
        <v>193</v>
      </c>
      <c r="AA789" t="s">
        <v>66</v>
      </c>
      <c r="AB789" t="s">
        <v>409</v>
      </c>
      <c r="AC789" t="s">
        <v>169</v>
      </c>
      <c r="AD789" t="s">
        <v>3746</v>
      </c>
      <c r="AE789" t="s">
        <v>40</v>
      </c>
    </row>
    <row r="790" spans="1:31" x14ac:dyDescent="0.3">
      <c r="A790" t="s">
        <v>3770</v>
      </c>
      <c r="B790" t="s">
        <v>3771</v>
      </c>
      <c r="C790" s="1" t="str">
        <f t="shared" si="123"/>
        <v>21:0541</v>
      </c>
      <c r="D790" s="1" t="str">
        <f t="shared" si="127"/>
        <v>21:0086</v>
      </c>
      <c r="E790" t="s">
        <v>3772</v>
      </c>
      <c r="F790" t="s">
        <v>3773</v>
      </c>
      <c r="H790">
        <v>55.734192700000001</v>
      </c>
      <c r="I790">
        <v>-101.36515559999999</v>
      </c>
      <c r="J790" s="1" t="str">
        <f t="shared" si="128"/>
        <v>NGR lake sediment grab sample</v>
      </c>
      <c r="K790" s="1" t="str">
        <f t="shared" si="129"/>
        <v>&lt;177 micron (NGR)</v>
      </c>
      <c r="L790">
        <v>40</v>
      </c>
      <c r="M790" t="s">
        <v>200</v>
      </c>
      <c r="N790">
        <v>789</v>
      </c>
      <c r="O790" t="s">
        <v>380</v>
      </c>
      <c r="P790" t="s">
        <v>60</v>
      </c>
      <c r="Q790" t="s">
        <v>141</v>
      </c>
      <c r="R790" t="s">
        <v>82</v>
      </c>
      <c r="S790" t="s">
        <v>38</v>
      </c>
      <c r="T790" t="s">
        <v>40</v>
      </c>
      <c r="U790" t="s">
        <v>3746</v>
      </c>
      <c r="V790" t="s">
        <v>317</v>
      </c>
      <c r="W790" t="s">
        <v>40</v>
      </c>
      <c r="X790" t="s">
        <v>303</v>
      </c>
      <c r="Y790" t="s">
        <v>152</v>
      </c>
      <c r="Z790" t="s">
        <v>144</v>
      </c>
      <c r="AA790" t="s">
        <v>291</v>
      </c>
      <c r="AB790" t="s">
        <v>227</v>
      </c>
      <c r="AC790" t="s">
        <v>68</v>
      </c>
      <c r="AD790" t="s">
        <v>229</v>
      </c>
      <c r="AE790" t="s">
        <v>40</v>
      </c>
    </row>
    <row r="791" spans="1:31" x14ac:dyDescent="0.3">
      <c r="A791" t="s">
        <v>3774</v>
      </c>
      <c r="B791" t="s">
        <v>3775</v>
      </c>
      <c r="C791" s="1" t="str">
        <f t="shared" si="123"/>
        <v>21:0541</v>
      </c>
      <c r="D791" s="1" t="str">
        <f t="shared" si="127"/>
        <v>21:0086</v>
      </c>
      <c r="E791" t="s">
        <v>3776</v>
      </c>
      <c r="F791" t="s">
        <v>3777</v>
      </c>
      <c r="H791">
        <v>55.752408099999997</v>
      </c>
      <c r="I791">
        <v>-101.2841344</v>
      </c>
      <c r="J791" s="1" t="str">
        <f t="shared" si="128"/>
        <v>NGR lake sediment grab sample</v>
      </c>
      <c r="K791" s="1" t="str">
        <f t="shared" si="129"/>
        <v>&lt;177 micron (NGR)</v>
      </c>
      <c r="L791">
        <v>40</v>
      </c>
      <c r="M791" t="s">
        <v>212</v>
      </c>
      <c r="N791">
        <v>790</v>
      </c>
      <c r="O791" t="s">
        <v>478</v>
      </c>
      <c r="P791" t="s">
        <v>271</v>
      </c>
      <c r="Q791" t="s">
        <v>107</v>
      </c>
      <c r="R791" t="s">
        <v>753</v>
      </c>
      <c r="S791" t="s">
        <v>92</v>
      </c>
      <c r="T791" t="s">
        <v>132</v>
      </c>
      <c r="U791" t="s">
        <v>3778</v>
      </c>
      <c r="V791" t="s">
        <v>317</v>
      </c>
      <c r="W791" t="s">
        <v>40</v>
      </c>
      <c r="X791" t="s">
        <v>303</v>
      </c>
      <c r="Y791" t="s">
        <v>152</v>
      </c>
      <c r="Z791" t="s">
        <v>155</v>
      </c>
      <c r="AA791" t="s">
        <v>291</v>
      </c>
      <c r="AB791" t="s">
        <v>271</v>
      </c>
      <c r="AC791" t="s">
        <v>1934</v>
      </c>
      <c r="AD791" t="s">
        <v>979</v>
      </c>
      <c r="AE791" t="s">
        <v>40</v>
      </c>
    </row>
    <row r="792" spans="1:31" x14ac:dyDescent="0.3">
      <c r="A792" t="s">
        <v>3779</v>
      </c>
      <c r="B792" t="s">
        <v>3780</v>
      </c>
      <c r="C792" s="1" t="str">
        <f t="shared" si="123"/>
        <v>21:0541</v>
      </c>
      <c r="D792" s="1" t="str">
        <f t="shared" si="127"/>
        <v>21:0086</v>
      </c>
      <c r="E792" t="s">
        <v>3781</v>
      </c>
      <c r="F792" t="s">
        <v>3782</v>
      </c>
      <c r="H792">
        <v>55.7697115</v>
      </c>
      <c r="I792">
        <v>-101.2381439</v>
      </c>
      <c r="J792" s="1" t="str">
        <f t="shared" si="128"/>
        <v>NGR lake sediment grab sample</v>
      </c>
      <c r="K792" s="1" t="str">
        <f t="shared" si="129"/>
        <v>&lt;177 micron (NGR)</v>
      </c>
      <c r="L792">
        <v>40</v>
      </c>
      <c r="M792" t="s">
        <v>223</v>
      </c>
      <c r="N792">
        <v>791</v>
      </c>
      <c r="O792" t="s">
        <v>339</v>
      </c>
      <c r="P792" t="s">
        <v>82</v>
      </c>
      <c r="Q792" t="s">
        <v>92</v>
      </c>
      <c r="R792" t="s">
        <v>296</v>
      </c>
      <c r="S792" t="s">
        <v>180</v>
      </c>
      <c r="T792" t="s">
        <v>40</v>
      </c>
      <c r="U792" t="s">
        <v>441</v>
      </c>
      <c r="V792" t="s">
        <v>68</v>
      </c>
      <c r="W792" t="s">
        <v>40</v>
      </c>
      <c r="X792" t="s">
        <v>95</v>
      </c>
      <c r="Y792" t="s">
        <v>152</v>
      </c>
      <c r="Z792" t="s">
        <v>193</v>
      </c>
      <c r="AA792" t="s">
        <v>82</v>
      </c>
      <c r="AB792" t="s">
        <v>3012</v>
      </c>
      <c r="AC792" t="s">
        <v>3404</v>
      </c>
      <c r="AD792" t="s">
        <v>3783</v>
      </c>
      <c r="AE792" t="s">
        <v>40</v>
      </c>
    </row>
    <row r="793" spans="1:31" x14ac:dyDescent="0.3">
      <c r="A793" t="s">
        <v>3784</v>
      </c>
      <c r="B793" t="s">
        <v>3785</v>
      </c>
      <c r="C793" s="1" t="str">
        <f t="shared" si="123"/>
        <v>21:0541</v>
      </c>
      <c r="D793" s="1" t="str">
        <f t="shared" si="127"/>
        <v>21:0086</v>
      </c>
      <c r="E793" t="s">
        <v>3786</v>
      </c>
      <c r="F793" t="s">
        <v>3787</v>
      </c>
      <c r="H793">
        <v>55.815788499999996</v>
      </c>
      <c r="I793">
        <v>-101.15636309999999</v>
      </c>
      <c r="J793" s="1" t="str">
        <f t="shared" si="128"/>
        <v>NGR lake sediment grab sample</v>
      </c>
      <c r="K793" s="1" t="str">
        <f t="shared" si="129"/>
        <v>&lt;177 micron (NGR)</v>
      </c>
      <c r="L793">
        <v>40</v>
      </c>
      <c r="M793" t="s">
        <v>234</v>
      </c>
      <c r="N793">
        <v>792</v>
      </c>
      <c r="O793" t="s">
        <v>178</v>
      </c>
      <c r="P793" t="s">
        <v>82</v>
      </c>
      <c r="Q793" t="s">
        <v>179</v>
      </c>
      <c r="R793" t="s">
        <v>76</v>
      </c>
      <c r="S793" t="s">
        <v>92</v>
      </c>
      <c r="T793" t="s">
        <v>40</v>
      </c>
      <c r="U793" t="s">
        <v>1388</v>
      </c>
      <c r="V793" t="s">
        <v>121</v>
      </c>
      <c r="W793" t="s">
        <v>40</v>
      </c>
      <c r="X793" t="s">
        <v>303</v>
      </c>
      <c r="Y793" t="s">
        <v>45</v>
      </c>
      <c r="Z793" t="s">
        <v>155</v>
      </c>
      <c r="AA793" t="s">
        <v>66</v>
      </c>
      <c r="AB793" t="s">
        <v>1440</v>
      </c>
      <c r="AC793" t="s">
        <v>58</v>
      </c>
      <c r="AD793" t="s">
        <v>395</v>
      </c>
      <c r="AE793" t="s">
        <v>40</v>
      </c>
    </row>
    <row r="794" spans="1:31" x14ac:dyDescent="0.3">
      <c r="A794" t="s">
        <v>3788</v>
      </c>
      <c r="B794" t="s">
        <v>3789</v>
      </c>
      <c r="C794" s="1" t="str">
        <f t="shared" si="123"/>
        <v>21:0541</v>
      </c>
      <c r="D794" s="1" t="str">
        <f t="shared" si="127"/>
        <v>21:0086</v>
      </c>
      <c r="E794" t="s">
        <v>3790</v>
      </c>
      <c r="F794" t="s">
        <v>3791</v>
      </c>
      <c r="H794">
        <v>55.856909199999997</v>
      </c>
      <c r="I794">
        <v>-101.1567383</v>
      </c>
      <c r="J794" s="1" t="str">
        <f t="shared" si="128"/>
        <v>NGR lake sediment grab sample</v>
      </c>
      <c r="K794" s="1" t="str">
        <f t="shared" si="129"/>
        <v>&lt;177 micron (NGR)</v>
      </c>
      <c r="L794">
        <v>40</v>
      </c>
      <c r="M794" t="s">
        <v>243</v>
      </c>
      <c r="N794">
        <v>793</v>
      </c>
      <c r="O794" t="s">
        <v>207</v>
      </c>
      <c r="P794" t="s">
        <v>753</v>
      </c>
      <c r="Q794" t="s">
        <v>141</v>
      </c>
      <c r="R794" t="s">
        <v>245</v>
      </c>
      <c r="S794" t="s">
        <v>92</v>
      </c>
      <c r="T794" t="s">
        <v>40</v>
      </c>
      <c r="U794" t="s">
        <v>492</v>
      </c>
      <c r="V794" t="s">
        <v>113</v>
      </c>
      <c r="W794" t="s">
        <v>40</v>
      </c>
      <c r="X794" t="s">
        <v>303</v>
      </c>
      <c r="Y794" t="s">
        <v>152</v>
      </c>
      <c r="Z794" t="s">
        <v>155</v>
      </c>
      <c r="AA794" t="s">
        <v>106</v>
      </c>
      <c r="AB794" t="s">
        <v>122</v>
      </c>
      <c r="AC794" t="s">
        <v>84</v>
      </c>
      <c r="AD794" t="s">
        <v>425</v>
      </c>
      <c r="AE794" t="s">
        <v>40</v>
      </c>
    </row>
    <row r="795" spans="1:31" x14ac:dyDescent="0.3">
      <c r="A795" t="s">
        <v>3792</v>
      </c>
      <c r="B795" t="s">
        <v>3793</v>
      </c>
      <c r="C795" s="1" t="str">
        <f t="shared" si="123"/>
        <v>21:0541</v>
      </c>
      <c r="D795" s="1" t="str">
        <f t="shared" si="127"/>
        <v>21:0086</v>
      </c>
      <c r="E795" t="s">
        <v>3794</v>
      </c>
      <c r="F795" t="s">
        <v>3795</v>
      </c>
      <c r="H795">
        <v>55.901573200000001</v>
      </c>
      <c r="I795">
        <v>-101.1290928</v>
      </c>
      <c r="J795" s="1" t="str">
        <f t="shared" si="128"/>
        <v>NGR lake sediment grab sample</v>
      </c>
      <c r="K795" s="1" t="str">
        <f t="shared" si="129"/>
        <v>&lt;177 micron (NGR)</v>
      </c>
      <c r="L795">
        <v>40</v>
      </c>
      <c r="M795" t="s">
        <v>251</v>
      </c>
      <c r="N795">
        <v>794</v>
      </c>
      <c r="O795" t="s">
        <v>178</v>
      </c>
      <c r="P795" t="s">
        <v>127</v>
      </c>
      <c r="Q795" t="s">
        <v>58</v>
      </c>
      <c r="R795" t="s">
        <v>37</v>
      </c>
      <c r="S795" t="s">
        <v>93</v>
      </c>
      <c r="T795" t="s">
        <v>40</v>
      </c>
      <c r="U795" t="s">
        <v>290</v>
      </c>
      <c r="V795" t="s">
        <v>113</v>
      </c>
      <c r="W795" t="s">
        <v>40</v>
      </c>
      <c r="X795" t="s">
        <v>325</v>
      </c>
      <c r="Y795" t="s">
        <v>152</v>
      </c>
      <c r="Z795" t="s">
        <v>386</v>
      </c>
      <c r="AA795" t="s">
        <v>47</v>
      </c>
      <c r="AB795" t="s">
        <v>3210</v>
      </c>
      <c r="AC795" t="s">
        <v>605</v>
      </c>
      <c r="AD795" t="s">
        <v>979</v>
      </c>
      <c r="AE795" t="s">
        <v>40</v>
      </c>
    </row>
    <row r="796" spans="1:31" x14ac:dyDescent="0.3">
      <c r="A796" t="s">
        <v>3796</v>
      </c>
      <c r="B796" t="s">
        <v>3797</v>
      </c>
      <c r="C796" s="1" t="str">
        <f t="shared" si="123"/>
        <v>21:0541</v>
      </c>
      <c r="D796" s="1" t="str">
        <f t="shared" si="127"/>
        <v>21:0086</v>
      </c>
      <c r="E796" t="s">
        <v>3798</v>
      </c>
      <c r="F796" t="s">
        <v>3799</v>
      </c>
      <c r="H796">
        <v>55.922653199999999</v>
      </c>
      <c r="I796">
        <v>-101.1194601</v>
      </c>
      <c r="J796" s="1" t="str">
        <f t="shared" si="128"/>
        <v>NGR lake sediment grab sample</v>
      </c>
      <c r="K796" s="1" t="str">
        <f t="shared" si="129"/>
        <v>&lt;177 micron (NGR)</v>
      </c>
      <c r="L796">
        <v>40</v>
      </c>
      <c r="M796" t="s">
        <v>258</v>
      </c>
      <c r="N796">
        <v>795</v>
      </c>
      <c r="O796" t="s">
        <v>75</v>
      </c>
      <c r="P796" t="s">
        <v>190</v>
      </c>
      <c r="Q796" t="s">
        <v>58</v>
      </c>
      <c r="R796" t="s">
        <v>140</v>
      </c>
      <c r="S796" t="s">
        <v>44</v>
      </c>
      <c r="T796" t="s">
        <v>40</v>
      </c>
      <c r="U796" t="s">
        <v>1103</v>
      </c>
      <c r="V796" t="s">
        <v>410</v>
      </c>
      <c r="W796" t="s">
        <v>40</v>
      </c>
      <c r="X796" t="s">
        <v>325</v>
      </c>
      <c r="Y796" t="s">
        <v>45</v>
      </c>
      <c r="Z796" t="s">
        <v>46</v>
      </c>
      <c r="AA796" t="s">
        <v>82</v>
      </c>
      <c r="AB796" t="s">
        <v>1909</v>
      </c>
      <c r="AC796" t="s">
        <v>722</v>
      </c>
      <c r="AD796" t="s">
        <v>441</v>
      </c>
      <c r="AE796" t="s">
        <v>40</v>
      </c>
    </row>
    <row r="797" spans="1:31" x14ac:dyDescent="0.3">
      <c r="A797" t="s">
        <v>3800</v>
      </c>
      <c r="B797" t="s">
        <v>3801</v>
      </c>
      <c r="C797" s="1" t="str">
        <f t="shared" si="123"/>
        <v>21:0541</v>
      </c>
      <c r="D797" s="1" t="str">
        <f t="shared" si="127"/>
        <v>21:0086</v>
      </c>
      <c r="E797" t="s">
        <v>3802</v>
      </c>
      <c r="F797" t="s">
        <v>3803</v>
      </c>
      <c r="H797">
        <v>55.9676209</v>
      </c>
      <c r="I797">
        <v>-101.1379736</v>
      </c>
      <c r="J797" s="1" t="str">
        <f t="shared" si="128"/>
        <v>NGR lake sediment grab sample</v>
      </c>
      <c r="K797" s="1" t="str">
        <f t="shared" si="129"/>
        <v>&lt;177 micron (NGR)</v>
      </c>
      <c r="L797">
        <v>40</v>
      </c>
      <c r="M797" t="s">
        <v>269</v>
      </c>
      <c r="N797">
        <v>796</v>
      </c>
      <c r="O797" t="s">
        <v>75</v>
      </c>
      <c r="P797" t="s">
        <v>225</v>
      </c>
      <c r="Q797" t="s">
        <v>58</v>
      </c>
      <c r="R797" t="s">
        <v>190</v>
      </c>
      <c r="S797" t="s">
        <v>92</v>
      </c>
      <c r="T797" t="s">
        <v>40</v>
      </c>
      <c r="U797" t="s">
        <v>641</v>
      </c>
      <c r="V797" t="s">
        <v>79</v>
      </c>
      <c r="W797" t="s">
        <v>40</v>
      </c>
      <c r="X797" t="s">
        <v>325</v>
      </c>
      <c r="Y797" t="s">
        <v>152</v>
      </c>
      <c r="Z797" t="s">
        <v>46</v>
      </c>
      <c r="AA797" t="s">
        <v>66</v>
      </c>
      <c r="AB797" t="s">
        <v>559</v>
      </c>
      <c r="AC797" t="s">
        <v>754</v>
      </c>
      <c r="AD797" t="s">
        <v>69</v>
      </c>
      <c r="AE797" t="s">
        <v>40</v>
      </c>
    </row>
    <row r="798" spans="1:31" x14ac:dyDescent="0.3">
      <c r="A798" t="s">
        <v>3804</v>
      </c>
      <c r="B798" t="s">
        <v>3805</v>
      </c>
      <c r="C798" s="1" t="str">
        <f t="shared" si="123"/>
        <v>21:0541</v>
      </c>
      <c r="D798" s="1" t="str">
        <f t="shared" si="127"/>
        <v>21:0086</v>
      </c>
      <c r="E798" t="s">
        <v>3806</v>
      </c>
      <c r="F798" t="s">
        <v>3807</v>
      </c>
      <c r="H798">
        <v>55.897582300000003</v>
      </c>
      <c r="I798">
        <v>-101.2016708</v>
      </c>
      <c r="J798" s="1" t="str">
        <f t="shared" si="128"/>
        <v>NGR lake sediment grab sample</v>
      </c>
      <c r="K798" s="1" t="str">
        <f t="shared" si="129"/>
        <v>&lt;177 micron (NGR)</v>
      </c>
      <c r="L798">
        <v>41</v>
      </c>
      <c r="M798" t="s">
        <v>35</v>
      </c>
      <c r="N798">
        <v>797</v>
      </c>
      <c r="O798" t="s">
        <v>75</v>
      </c>
      <c r="P798" t="s">
        <v>326</v>
      </c>
      <c r="Q798" t="s">
        <v>58</v>
      </c>
      <c r="R798" t="s">
        <v>190</v>
      </c>
      <c r="S798" t="s">
        <v>92</v>
      </c>
      <c r="T798" t="s">
        <v>40</v>
      </c>
      <c r="U798" t="s">
        <v>604</v>
      </c>
      <c r="V798" t="s">
        <v>98</v>
      </c>
      <c r="W798" t="s">
        <v>40</v>
      </c>
      <c r="X798" t="s">
        <v>325</v>
      </c>
      <c r="Y798" t="s">
        <v>45</v>
      </c>
      <c r="Z798" t="s">
        <v>262</v>
      </c>
      <c r="AA798" t="s">
        <v>82</v>
      </c>
      <c r="AB798" t="s">
        <v>166</v>
      </c>
      <c r="AC798" t="s">
        <v>123</v>
      </c>
      <c r="AD798" t="s">
        <v>979</v>
      </c>
      <c r="AE798" t="s">
        <v>40</v>
      </c>
    </row>
    <row r="799" spans="1:31" x14ac:dyDescent="0.3">
      <c r="A799" t="s">
        <v>3808</v>
      </c>
      <c r="B799" t="s">
        <v>3809</v>
      </c>
      <c r="C799" s="1" t="str">
        <f t="shared" si="123"/>
        <v>21:0541</v>
      </c>
      <c r="D799" s="1" t="str">
        <f t="shared" si="127"/>
        <v>21:0086</v>
      </c>
      <c r="E799" t="s">
        <v>3810</v>
      </c>
      <c r="F799" t="s">
        <v>3811</v>
      </c>
      <c r="H799">
        <v>55.918963400000003</v>
      </c>
      <c r="I799">
        <v>-101.1626467</v>
      </c>
      <c r="J799" s="1" t="str">
        <f t="shared" si="128"/>
        <v>NGR lake sediment grab sample</v>
      </c>
      <c r="K799" s="1" t="str">
        <f t="shared" si="129"/>
        <v>&lt;177 micron (NGR)</v>
      </c>
      <c r="L799">
        <v>41</v>
      </c>
      <c r="M799" t="s">
        <v>55</v>
      </c>
      <c r="N799">
        <v>798</v>
      </c>
      <c r="O799" t="s">
        <v>542</v>
      </c>
      <c r="P799" t="s">
        <v>225</v>
      </c>
      <c r="Q799" t="s">
        <v>121</v>
      </c>
      <c r="R799" t="s">
        <v>39</v>
      </c>
      <c r="S799" t="s">
        <v>107</v>
      </c>
      <c r="T799" t="s">
        <v>40</v>
      </c>
      <c r="U799" t="s">
        <v>91</v>
      </c>
      <c r="V799" t="s">
        <v>143</v>
      </c>
      <c r="W799" t="s">
        <v>132</v>
      </c>
      <c r="X799" t="s">
        <v>309</v>
      </c>
      <c r="Y799" t="s">
        <v>45</v>
      </c>
      <c r="Z799" t="s">
        <v>82</v>
      </c>
      <c r="AA799" t="s">
        <v>170</v>
      </c>
      <c r="AB799" t="s">
        <v>3812</v>
      </c>
      <c r="AC799" t="s">
        <v>597</v>
      </c>
      <c r="AD799" t="s">
        <v>264</v>
      </c>
      <c r="AE799" t="s">
        <v>40</v>
      </c>
    </row>
    <row r="800" spans="1:31" x14ac:dyDescent="0.3">
      <c r="A800" t="s">
        <v>3813</v>
      </c>
      <c r="B800" t="s">
        <v>3814</v>
      </c>
      <c r="C800" s="1" t="str">
        <f t="shared" si="123"/>
        <v>21:0541</v>
      </c>
      <c r="D800" s="1" t="str">
        <f t="shared" si="127"/>
        <v>21:0086</v>
      </c>
      <c r="E800" t="s">
        <v>3806</v>
      </c>
      <c r="F800" t="s">
        <v>3815</v>
      </c>
      <c r="H800">
        <v>55.897582300000003</v>
      </c>
      <c r="I800">
        <v>-101.2016708</v>
      </c>
      <c r="J800" s="1" t="str">
        <f t="shared" si="128"/>
        <v>NGR lake sediment grab sample</v>
      </c>
      <c r="K800" s="1" t="str">
        <f t="shared" si="129"/>
        <v>&lt;177 micron (NGR)</v>
      </c>
      <c r="L800">
        <v>41</v>
      </c>
      <c r="M800" t="s">
        <v>90</v>
      </c>
      <c r="N800">
        <v>799</v>
      </c>
      <c r="O800" t="s">
        <v>336</v>
      </c>
      <c r="P800" t="s">
        <v>753</v>
      </c>
      <c r="Q800" t="s">
        <v>107</v>
      </c>
      <c r="R800" t="s">
        <v>202</v>
      </c>
      <c r="S800" t="s">
        <v>304</v>
      </c>
      <c r="T800" t="s">
        <v>40</v>
      </c>
      <c r="U800" t="s">
        <v>2424</v>
      </c>
      <c r="V800" t="s">
        <v>754</v>
      </c>
      <c r="W800" t="s">
        <v>40</v>
      </c>
      <c r="X800" t="s">
        <v>325</v>
      </c>
      <c r="Y800" t="s">
        <v>45</v>
      </c>
      <c r="Z800" t="s">
        <v>155</v>
      </c>
      <c r="AA800" t="s">
        <v>66</v>
      </c>
      <c r="AB800" t="s">
        <v>44</v>
      </c>
      <c r="AC800" t="s">
        <v>227</v>
      </c>
      <c r="AD800" t="s">
        <v>1879</v>
      </c>
      <c r="AE800" t="s">
        <v>40</v>
      </c>
    </row>
    <row r="801" spans="1:31" x14ac:dyDescent="0.3">
      <c r="A801" t="s">
        <v>3816</v>
      </c>
      <c r="B801" t="s">
        <v>3817</v>
      </c>
      <c r="C801" s="1" t="str">
        <f t="shared" si="123"/>
        <v>21:0541</v>
      </c>
      <c r="D801" s="1" t="str">
        <f t="shared" si="127"/>
        <v>21:0086</v>
      </c>
      <c r="E801" t="s">
        <v>3806</v>
      </c>
      <c r="F801" t="s">
        <v>3818</v>
      </c>
      <c r="H801">
        <v>55.897582300000003</v>
      </c>
      <c r="I801">
        <v>-101.2016708</v>
      </c>
      <c r="J801" s="1" t="str">
        <f t="shared" si="128"/>
        <v>NGR lake sediment grab sample</v>
      </c>
      <c r="K801" s="1" t="str">
        <f t="shared" si="129"/>
        <v>&lt;177 micron (NGR)</v>
      </c>
      <c r="L801">
        <v>41</v>
      </c>
      <c r="M801" t="s">
        <v>74</v>
      </c>
      <c r="N801">
        <v>800</v>
      </c>
      <c r="O801" t="s">
        <v>336</v>
      </c>
      <c r="P801" t="s">
        <v>188</v>
      </c>
      <c r="Q801" t="s">
        <v>107</v>
      </c>
      <c r="R801" t="s">
        <v>202</v>
      </c>
      <c r="S801" t="s">
        <v>93</v>
      </c>
      <c r="T801" t="s">
        <v>40</v>
      </c>
      <c r="U801" t="s">
        <v>631</v>
      </c>
      <c r="V801" t="s">
        <v>408</v>
      </c>
      <c r="W801" t="s">
        <v>132</v>
      </c>
      <c r="X801" t="s">
        <v>303</v>
      </c>
      <c r="Y801" t="s">
        <v>45</v>
      </c>
      <c r="Z801" t="s">
        <v>155</v>
      </c>
      <c r="AA801" t="s">
        <v>245</v>
      </c>
      <c r="AB801" t="s">
        <v>3235</v>
      </c>
      <c r="AC801" t="s">
        <v>154</v>
      </c>
      <c r="AD801" t="s">
        <v>576</v>
      </c>
      <c r="AE801" t="s">
        <v>40</v>
      </c>
    </row>
    <row r="802" spans="1:31" x14ac:dyDescent="0.3">
      <c r="A802" t="s">
        <v>3819</v>
      </c>
      <c r="B802" t="s">
        <v>3820</v>
      </c>
      <c r="C802" s="1" t="str">
        <f t="shared" si="123"/>
        <v>21:0541</v>
      </c>
      <c r="D802" s="1" t="str">
        <f t="shared" si="127"/>
        <v>21:0086</v>
      </c>
      <c r="E802" t="s">
        <v>3821</v>
      </c>
      <c r="F802" t="s">
        <v>3822</v>
      </c>
      <c r="H802">
        <v>55.923534400000001</v>
      </c>
      <c r="I802">
        <v>-101.2614064</v>
      </c>
      <c r="J802" s="1" t="str">
        <f t="shared" si="128"/>
        <v>NGR lake sediment grab sample</v>
      </c>
      <c r="K802" s="1" t="str">
        <f t="shared" si="129"/>
        <v>&lt;177 micron (NGR)</v>
      </c>
      <c r="L802">
        <v>41</v>
      </c>
      <c r="M802" t="s">
        <v>104</v>
      </c>
      <c r="N802">
        <v>801</v>
      </c>
      <c r="O802" t="s">
        <v>336</v>
      </c>
      <c r="P802" t="s">
        <v>127</v>
      </c>
      <c r="Q802" t="s">
        <v>141</v>
      </c>
      <c r="R802" t="s">
        <v>37</v>
      </c>
      <c r="S802" t="s">
        <v>93</v>
      </c>
      <c r="T802" t="s">
        <v>40</v>
      </c>
      <c r="U802" t="s">
        <v>297</v>
      </c>
      <c r="V802" t="s">
        <v>113</v>
      </c>
      <c r="W802" t="s">
        <v>40</v>
      </c>
      <c r="X802" t="s">
        <v>325</v>
      </c>
      <c r="Y802" t="s">
        <v>45</v>
      </c>
      <c r="Z802" t="s">
        <v>155</v>
      </c>
      <c r="AA802" t="s">
        <v>66</v>
      </c>
      <c r="AB802" t="s">
        <v>92</v>
      </c>
      <c r="AC802" t="s">
        <v>782</v>
      </c>
      <c r="AD802" t="s">
        <v>69</v>
      </c>
      <c r="AE802" t="s">
        <v>40</v>
      </c>
    </row>
    <row r="803" spans="1:31" x14ac:dyDescent="0.3">
      <c r="A803" t="s">
        <v>3823</v>
      </c>
      <c r="B803" t="s">
        <v>3824</v>
      </c>
      <c r="C803" s="1" t="str">
        <f t="shared" si="123"/>
        <v>21:0541</v>
      </c>
      <c r="D803" s="1" t="str">
        <f t="shared" si="127"/>
        <v>21:0086</v>
      </c>
      <c r="E803" t="s">
        <v>3825</v>
      </c>
      <c r="F803" t="s">
        <v>3826</v>
      </c>
      <c r="H803">
        <v>55.915927000000003</v>
      </c>
      <c r="I803">
        <v>-101.390981</v>
      </c>
      <c r="J803" s="1" t="str">
        <f t="shared" si="128"/>
        <v>NGR lake sediment grab sample</v>
      </c>
      <c r="K803" s="1" t="str">
        <f t="shared" si="129"/>
        <v>&lt;177 micron (NGR)</v>
      </c>
      <c r="L803">
        <v>41</v>
      </c>
      <c r="M803" t="s">
        <v>119</v>
      </c>
      <c r="N803">
        <v>802</v>
      </c>
      <c r="O803" t="s">
        <v>339</v>
      </c>
      <c r="P803" t="s">
        <v>66</v>
      </c>
      <c r="Q803" t="s">
        <v>121</v>
      </c>
      <c r="R803" t="s">
        <v>97</v>
      </c>
      <c r="S803" t="s">
        <v>38</v>
      </c>
      <c r="T803" t="s">
        <v>40</v>
      </c>
      <c r="U803" t="s">
        <v>1166</v>
      </c>
      <c r="V803" t="s">
        <v>62</v>
      </c>
      <c r="W803" t="s">
        <v>132</v>
      </c>
      <c r="X803" t="s">
        <v>325</v>
      </c>
      <c r="Y803" t="s">
        <v>45</v>
      </c>
      <c r="Z803" t="s">
        <v>386</v>
      </c>
      <c r="AA803" t="s">
        <v>1382</v>
      </c>
      <c r="AB803" t="s">
        <v>106</v>
      </c>
      <c r="AC803" t="s">
        <v>597</v>
      </c>
      <c r="AD803" t="s">
        <v>114</v>
      </c>
      <c r="AE803" t="s">
        <v>40</v>
      </c>
    </row>
    <row r="804" spans="1:31" x14ac:dyDescent="0.3">
      <c r="A804" t="s">
        <v>3827</v>
      </c>
      <c r="B804" t="s">
        <v>3828</v>
      </c>
      <c r="C804" s="1" t="str">
        <f t="shared" si="123"/>
        <v>21:0541</v>
      </c>
      <c r="D804" s="1" t="str">
        <f t="shared" si="127"/>
        <v>21:0086</v>
      </c>
      <c r="E804" t="s">
        <v>3829</v>
      </c>
      <c r="F804" t="s">
        <v>3830</v>
      </c>
      <c r="H804">
        <v>55.947286599999998</v>
      </c>
      <c r="I804">
        <v>-101.40066539999999</v>
      </c>
      <c r="J804" s="1" t="str">
        <f t="shared" si="128"/>
        <v>NGR lake sediment grab sample</v>
      </c>
      <c r="K804" s="1" t="str">
        <f t="shared" si="129"/>
        <v>&lt;177 micron (NGR)</v>
      </c>
      <c r="L804">
        <v>41</v>
      </c>
      <c r="M804" t="s">
        <v>137</v>
      </c>
      <c r="N804">
        <v>803</v>
      </c>
      <c r="O804" t="s">
        <v>112</v>
      </c>
      <c r="P804" t="s">
        <v>93</v>
      </c>
      <c r="Q804" t="s">
        <v>152</v>
      </c>
      <c r="R804" t="s">
        <v>326</v>
      </c>
      <c r="S804" t="s">
        <v>141</v>
      </c>
      <c r="T804" t="s">
        <v>132</v>
      </c>
      <c r="U804" t="s">
        <v>457</v>
      </c>
      <c r="V804" t="s">
        <v>99</v>
      </c>
      <c r="W804" t="s">
        <v>109</v>
      </c>
      <c r="X804" t="s">
        <v>309</v>
      </c>
      <c r="Y804" t="s">
        <v>45</v>
      </c>
      <c r="Z804" t="s">
        <v>205</v>
      </c>
      <c r="AA804" t="s">
        <v>1382</v>
      </c>
      <c r="AB804" t="s">
        <v>386</v>
      </c>
      <c r="AC804" t="s">
        <v>64</v>
      </c>
      <c r="AD804" t="s">
        <v>75</v>
      </c>
      <c r="AE804" t="s">
        <v>40</v>
      </c>
    </row>
    <row r="805" spans="1:31" x14ac:dyDescent="0.3">
      <c r="A805" t="s">
        <v>3831</v>
      </c>
      <c r="B805" t="s">
        <v>3832</v>
      </c>
      <c r="C805" s="1" t="str">
        <f t="shared" si="123"/>
        <v>21:0541</v>
      </c>
      <c r="D805" s="1" t="str">
        <f t="shared" si="127"/>
        <v>21:0086</v>
      </c>
      <c r="E805" t="s">
        <v>3833</v>
      </c>
      <c r="F805" t="s">
        <v>3834</v>
      </c>
      <c r="H805">
        <v>55.957213400000001</v>
      </c>
      <c r="I805">
        <v>-101.37961869999999</v>
      </c>
      <c r="J805" s="1" t="str">
        <f t="shared" si="128"/>
        <v>NGR lake sediment grab sample</v>
      </c>
      <c r="K805" s="1" t="str">
        <f t="shared" si="129"/>
        <v>&lt;177 micron (NGR)</v>
      </c>
      <c r="L805">
        <v>41</v>
      </c>
      <c r="M805" t="s">
        <v>151</v>
      </c>
      <c r="N805">
        <v>804</v>
      </c>
      <c r="O805" t="s">
        <v>1382</v>
      </c>
      <c r="P805" t="s">
        <v>225</v>
      </c>
      <c r="Q805" t="s">
        <v>141</v>
      </c>
      <c r="R805" t="s">
        <v>188</v>
      </c>
      <c r="S805" t="s">
        <v>166</v>
      </c>
      <c r="T805" t="s">
        <v>40</v>
      </c>
      <c r="U805" t="s">
        <v>829</v>
      </c>
      <c r="V805" t="s">
        <v>253</v>
      </c>
      <c r="W805" t="s">
        <v>40</v>
      </c>
      <c r="X805" t="s">
        <v>303</v>
      </c>
      <c r="Y805" t="s">
        <v>45</v>
      </c>
      <c r="Z805" t="s">
        <v>144</v>
      </c>
      <c r="AA805" t="s">
        <v>245</v>
      </c>
      <c r="AB805" t="s">
        <v>3835</v>
      </c>
      <c r="AC805" t="s">
        <v>742</v>
      </c>
      <c r="AD805" t="s">
        <v>576</v>
      </c>
      <c r="AE805" t="s">
        <v>40</v>
      </c>
    </row>
    <row r="806" spans="1:31" x14ac:dyDescent="0.3">
      <c r="A806" t="s">
        <v>3836</v>
      </c>
      <c r="B806" t="s">
        <v>3837</v>
      </c>
      <c r="C806" s="1" t="str">
        <f t="shared" si="123"/>
        <v>21:0541</v>
      </c>
      <c r="D806" s="1" t="str">
        <f t="shared" si="127"/>
        <v>21:0086</v>
      </c>
      <c r="E806" t="s">
        <v>3838</v>
      </c>
      <c r="F806" t="s">
        <v>3839</v>
      </c>
      <c r="H806">
        <v>55.955652999999998</v>
      </c>
      <c r="I806">
        <v>-101.4391688</v>
      </c>
      <c r="J806" s="1" t="str">
        <f t="shared" si="128"/>
        <v>NGR lake sediment grab sample</v>
      </c>
      <c r="K806" s="1" t="str">
        <f t="shared" si="129"/>
        <v>&lt;177 micron (NGR)</v>
      </c>
      <c r="L806">
        <v>41</v>
      </c>
      <c r="M806" t="s">
        <v>162</v>
      </c>
      <c r="N806">
        <v>805</v>
      </c>
      <c r="O806" t="s">
        <v>112</v>
      </c>
      <c r="P806" t="s">
        <v>122</v>
      </c>
      <c r="Q806" t="s">
        <v>121</v>
      </c>
      <c r="R806" t="s">
        <v>281</v>
      </c>
      <c r="S806" t="s">
        <v>179</v>
      </c>
      <c r="T806" t="s">
        <v>40</v>
      </c>
      <c r="U806" t="s">
        <v>759</v>
      </c>
      <c r="V806" t="s">
        <v>653</v>
      </c>
      <c r="W806" t="s">
        <v>132</v>
      </c>
      <c r="X806" t="s">
        <v>309</v>
      </c>
      <c r="Y806" t="s">
        <v>45</v>
      </c>
      <c r="Z806" t="s">
        <v>82</v>
      </c>
      <c r="AA806" t="s">
        <v>39</v>
      </c>
      <c r="AB806" t="s">
        <v>3840</v>
      </c>
      <c r="AC806" t="s">
        <v>988</v>
      </c>
      <c r="AD806" t="s">
        <v>302</v>
      </c>
      <c r="AE806" t="s">
        <v>40</v>
      </c>
    </row>
    <row r="807" spans="1:31" x14ac:dyDescent="0.3">
      <c r="A807" t="s">
        <v>3841</v>
      </c>
      <c r="B807" t="s">
        <v>3842</v>
      </c>
      <c r="C807" s="1" t="str">
        <f t="shared" si="123"/>
        <v>21:0541</v>
      </c>
      <c r="D807" s="1" t="str">
        <f t="shared" si="127"/>
        <v>21:0086</v>
      </c>
      <c r="E807" t="s">
        <v>3843</v>
      </c>
      <c r="F807" t="s">
        <v>3844</v>
      </c>
      <c r="H807">
        <v>55.978637499999998</v>
      </c>
      <c r="I807">
        <v>-101.4331609</v>
      </c>
      <c r="J807" s="1" t="str">
        <f t="shared" si="128"/>
        <v>NGR lake sediment grab sample</v>
      </c>
      <c r="K807" s="1" t="str">
        <f t="shared" si="129"/>
        <v>&lt;177 micron (NGR)</v>
      </c>
      <c r="L807">
        <v>41</v>
      </c>
      <c r="M807" t="s">
        <v>177</v>
      </c>
      <c r="N807">
        <v>806</v>
      </c>
      <c r="O807" t="s">
        <v>182</v>
      </c>
      <c r="P807" t="s">
        <v>92</v>
      </c>
      <c r="Q807" t="s">
        <v>152</v>
      </c>
      <c r="R807" t="s">
        <v>107</v>
      </c>
      <c r="S807" t="s">
        <v>45</v>
      </c>
      <c r="T807" t="s">
        <v>40</v>
      </c>
      <c r="U807" t="s">
        <v>641</v>
      </c>
      <c r="V807" t="s">
        <v>315</v>
      </c>
      <c r="W807" t="s">
        <v>110</v>
      </c>
      <c r="X807" t="s">
        <v>309</v>
      </c>
      <c r="Y807" t="s">
        <v>121</v>
      </c>
      <c r="Z807" t="s">
        <v>179</v>
      </c>
      <c r="AA807" t="s">
        <v>165</v>
      </c>
      <c r="AB807" t="s">
        <v>3845</v>
      </c>
      <c r="AC807" t="s">
        <v>130</v>
      </c>
      <c r="AD807" t="s">
        <v>193</v>
      </c>
      <c r="AE807" t="s">
        <v>40</v>
      </c>
    </row>
    <row r="808" spans="1:31" x14ac:dyDescent="0.3">
      <c r="A808" t="s">
        <v>3846</v>
      </c>
      <c r="B808" t="s">
        <v>3847</v>
      </c>
      <c r="C808" s="1" t="str">
        <f t="shared" si="123"/>
        <v>21:0541</v>
      </c>
      <c r="D808" s="1" t="str">
        <f>HYPERLINK("http://geochem.nrcan.gc.ca/cdogs/content/svy/svy_e.htm", "")</f>
        <v/>
      </c>
      <c r="G808" s="1" t="str">
        <f>HYPERLINK("http://geochem.nrcan.gc.ca/cdogs/content/cr_/cr_00055_e.htm", "55")</f>
        <v>55</v>
      </c>
      <c r="J808" t="s">
        <v>277</v>
      </c>
      <c r="K808" t="s">
        <v>278</v>
      </c>
      <c r="L808">
        <v>41</v>
      </c>
      <c r="M808" t="s">
        <v>279</v>
      </c>
      <c r="N808">
        <v>807</v>
      </c>
      <c r="O808" t="s">
        <v>864</v>
      </c>
      <c r="P808" t="s">
        <v>180</v>
      </c>
      <c r="Q808" t="s">
        <v>121</v>
      </c>
      <c r="R808" t="s">
        <v>271</v>
      </c>
      <c r="S808" t="s">
        <v>189</v>
      </c>
      <c r="T808" t="s">
        <v>40</v>
      </c>
      <c r="U808" t="s">
        <v>314</v>
      </c>
      <c r="V808" t="s">
        <v>192</v>
      </c>
      <c r="W808" t="s">
        <v>132</v>
      </c>
      <c r="X808" t="s">
        <v>303</v>
      </c>
      <c r="Y808" t="s">
        <v>123</v>
      </c>
      <c r="Z808" t="s">
        <v>127</v>
      </c>
      <c r="AA808" t="s">
        <v>112</v>
      </c>
      <c r="AB808" t="s">
        <v>156</v>
      </c>
      <c r="AC808" t="s">
        <v>2383</v>
      </c>
      <c r="AD808" t="s">
        <v>354</v>
      </c>
      <c r="AE808" t="s">
        <v>40</v>
      </c>
    </row>
    <row r="809" spans="1:31" x14ac:dyDescent="0.3">
      <c r="A809" t="s">
        <v>3848</v>
      </c>
      <c r="B809" t="s">
        <v>3849</v>
      </c>
      <c r="C809" s="1" t="str">
        <f t="shared" si="123"/>
        <v>21:0541</v>
      </c>
      <c r="D809" s="1" t="str">
        <f t="shared" ref="D809:D828" si="130">HYPERLINK("http://geochem.nrcan.gc.ca/cdogs/content/svy/svy210086_e.htm", "21:0086")</f>
        <v>21:0086</v>
      </c>
      <c r="E809" t="s">
        <v>3850</v>
      </c>
      <c r="F809" t="s">
        <v>3851</v>
      </c>
      <c r="H809">
        <v>55.9529985</v>
      </c>
      <c r="I809">
        <v>-101.4842903</v>
      </c>
      <c r="J809" s="1" t="str">
        <f t="shared" ref="J809:J828" si="131">HYPERLINK("http://geochem.nrcan.gc.ca/cdogs/content/kwd/kwd020027_e.htm", "NGR lake sediment grab sample")</f>
        <v>NGR lake sediment grab sample</v>
      </c>
      <c r="K809" s="1" t="str">
        <f t="shared" ref="K809:K828" si="132">HYPERLINK("http://geochem.nrcan.gc.ca/cdogs/content/kwd/kwd080006_e.htm", "&lt;177 micron (NGR)")</f>
        <v>&lt;177 micron (NGR)</v>
      </c>
      <c r="L809">
        <v>41</v>
      </c>
      <c r="M809" t="s">
        <v>187</v>
      </c>
      <c r="N809">
        <v>808</v>
      </c>
      <c r="O809" t="s">
        <v>105</v>
      </c>
      <c r="P809" t="s">
        <v>122</v>
      </c>
      <c r="Q809" t="s">
        <v>123</v>
      </c>
      <c r="R809" t="s">
        <v>39</v>
      </c>
      <c r="S809" t="s">
        <v>166</v>
      </c>
      <c r="T809" t="s">
        <v>40</v>
      </c>
      <c r="U809" t="s">
        <v>458</v>
      </c>
      <c r="V809" t="s">
        <v>42</v>
      </c>
      <c r="W809" t="s">
        <v>40</v>
      </c>
      <c r="X809" t="s">
        <v>309</v>
      </c>
      <c r="Y809" t="s">
        <v>45</v>
      </c>
      <c r="Z809" t="s">
        <v>144</v>
      </c>
      <c r="AA809" t="s">
        <v>144</v>
      </c>
      <c r="AB809" t="s">
        <v>589</v>
      </c>
      <c r="AC809" t="s">
        <v>126</v>
      </c>
      <c r="AD809" t="s">
        <v>146</v>
      </c>
      <c r="AE809" t="s">
        <v>132</v>
      </c>
    </row>
    <row r="810" spans="1:31" x14ac:dyDescent="0.3">
      <c r="A810" t="s">
        <v>3852</v>
      </c>
      <c r="B810" t="s">
        <v>3853</v>
      </c>
      <c r="C810" s="1" t="str">
        <f t="shared" si="123"/>
        <v>21:0541</v>
      </c>
      <c r="D810" s="1" t="str">
        <f t="shared" si="130"/>
        <v>21:0086</v>
      </c>
      <c r="E810" t="s">
        <v>3854</v>
      </c>
      <c r="F810" t="s">
        <v>3855</v>
      </c>
      <c r="H810">
        <v>55.942772400000003</v>
      </c>
      <c r="I810">
        <v>-101.4997156</v>
      </c>
      <c r="J810" s="1" t="str">
        <f t="shared" si="131"/>
        <v>NGR lake sediment grab sample</v>
      </c>
      <c r="K810" s="1" t="str">
        <f t="shared" si="132"/>
        <v>&lt;177 micron (NGR)</v>
      </c>
      <c r="L810">
        <v>41</v>
      </c>
      <c r="M810" t="s">
        <v>200</v>
      </c>
      <c r="N810">
        <v>809</v>
      </c>
      <c r="O810" t="s">
        <v>207</v>
      </c>
      <c r="P810" t="s">
        <v>224</v>
      </c>
      <c r="Q810" t="s">
        <v>189</v>
      </c>
      <c r="R810" t="s">
        <v>66</v>
      </c>
      <c r="S810" t="s">
        <v>92</v>
      </c>
      <c r="T810" t="s">
        <v>40</v>
      </c>
      <c r="U810" t="s">
        <v>854</v>
      </c>
      <c r="V810" t="s">
        <v>253</v>
      </c>
      <c r="W810" t="s">
        <v>40</v>
      </c>
      <c r="X810" t="s">
        <v>309</v>
      </c>
      <c r="Y810" t="s">
        <v>45</v>
      </c>
      <c r="Z810" t="s">
        <v>164</v>
      </c>
      <c r="AA810" t="s">
        <v>379</v>
      </c>
      <c r="AB810" t="s">
        <v>3252</v>
      </c>
      <c r="AC810" t="s">
        <v>2392</v>
      </c>
      <c r="AD810" t="s">
        <v>441</v>
      </c>
      <c r="AE810" t="s">
        <v>132</v>
      </c>
    </row>
    <row r="811" spans="1:31" x14ac:dyDescent="0.3">
      <c r="A811" t="s">
        <v>3856</v>
      </c>
      <c r="B811" t="s">
        <v>3857</v>
      </c>
      <c r="C811" s="1" t="str">
        <f t="shared" si="123"/>
        <v>21:0541</v>
      </c>
      <c r="D811" s="1" t="str">
        <f t="shared" si="130"/>
        <v>21:0086</v>
      </c>
      <c r="E811" t="s">
        <v>3858</v>
      </c>
      <c r="F811" t="s">
        <v>3859</v>
      </c>
      <c r="H811">
        <v>55.933058699999997</v>
      </c>
      <c r="I811">
        <v>-101.5543469</v>
      </c>
      <c r="J811" s="1" t="str">
        <f t="shared" si="131"/>
        <v>NGR lake sediment grab sample</v>
      </c>
      <c r="K811" s="1" t="str">
        <f t="shared" si="132"/>
        <v>&lt;177 micron (NGR)</v>
      </c>
      <c r="L811">
        <v>41</v>
      </c>
      <c r="M811" t="s">
        <v>212</v>
      </c>
      <c r="N811">
        <v>810</v>
      </c>
      <c r="O811" t="s">
        <v>336</v>
      </c>
      <c r="P811" t="s">
        <v>39</v>
      </c>
      <c r="Q811" t="s">
        <v>58</v>
      </c>
      <c r="R811" t="s">
        <v>59</v>
      </c>
      <c r="S811" t="s">
        <v>38</v>
      </c>
      <c r="T811" t="s">
        <v>40</v>
      </c>
      <c r="U811" t="s">
        <v>492</v>
      </c>
      <c r="V811" t="s">
        <v>113</v>
      </c>
      <c r="W811" t="s">
        <v>40</v>
      </c>
      <c r="X811" t="s">
        <v>303</v>
      </c>
      <c r="Y811" t="s">
        <v>152</v>
      </c>
      <c r="Z811" t="s">
        <v>81</v>
      </c>
      <c r="AA811" t="s">
        <v>144</v>
      </c>
      <c r="AB811" t="s">
        <v>485</v>
      </c>
      <c r="AC811" t="s">
        <v>3860</v>
      </c>
      <c r="AD811" t="s">
        <v>69</v>
      </c>
      <c r="AE811" t="s">
        <v>132</v>
      </c>
    </row>
    <row r="812" spans="1:31" x14ac:dyDescent="0.3">
      <c r="A812" t="s">
        <v>3861</v>
      </c>
      <c r="B812" t="s">
        <v>3862</v>
      </c>
      <c r="C812" s="1" t="str">
        <f t="shared" si="123"/>
        <v>21:0541</v>
      </c>
      <c r="D812" s="1" t="str">
        <f t="shared" si="130"/>
        <v>21:0086</v>
      </c>
      <c r="E812" t="s">
        <v>3863</v>
      </c>
      <c r="F812" t="s">
        <v>3864</v>
      </c>
      <c r="H812">
        <v>55.9470879</v>
      </c>
      <c r="I812">
        <v>-101.5875942</v>
      </c>
      <c r="J812" s="1" t="str">
        <f t="shared" si="131"/>
        <v>NGR lake sediment grab sample</v>
      </c>
      <c r="K812" s="1" t="str">
        <f t="shared" si="132"/>
        <v>&lt;177 micron (NGR)</v>
      </c>
      <c r="L812">
        <v>41</v>
      </c>
      <c r="M812" t="s">
        <v>223</v>
      </c>
      <c r="N812">
        <v>811</v>
      </c>
      <c r="O812" t="s">
        <v>336</v>
      </c>
      <c r="P812" t="s">
        <v>753</v>
      </c>
      <c r="Q812" t="s">
        <v>189</v>
      </c>
      <c r="R812" t="s">
        <v>144</v>
      </c>
      <c r="S812" t="s">
        <v>38</v>
      </c>
      <c r="T812" t="s">
        <v>40</v>
      </c>
      <c r="U812" t="s">
        <v>1027</v>
      </c>
      <c r="V812" t="s">
        <v>121</v>
      </c>
      <c r="W812" t="s">
        <v>40</v>
      </c>
      <c r="X812" t="s">
        <v>303</v>
      </c>
      <c r="Y812" t="s">
        <v>45</v>
      </c>
      <c r="Z812" t="s">
        <v>155</v>
      </c>
      <c r="AA812" t="s">
        <v>190</v>
      </c>
      <c r="AB812" t="s">
        <v>509</v>
      </c>
      <c r="AC812" t="s">
        <v>3865</v>
      </c>
      <c r="AD812" t="s">
        <v>411</v>
      </c>
      <c r="AE812" t="s">
        <v>132</v>
      </c>
    </row>
    <row r="813" spans="1:31" x14ac:dyDescent="0.3">
      <c r="A813" t="s">
        <v>3866</v>
      </c>
      <c r="B813" t="s">
        <v>3867</v>
      </c>
      <c r="C813" s="1" t="str">
        <f t="shared" si="123"/>
        <v>21:0541</v>
      </c>
      <c r="D813" s="1" t="str">
        <f t="shared" si="130"/>
        <v>21:0086</v>
      </c>
      <c r="E813" t="s">
        <v>3868</v>
      </c>
      <c r="F813" t="s">
        <v>3869</v>
      </c>
      <c r="H813">
        <v>55.989977799999998</v>
      </c>
      <c r="I813">
        <v>-101.66492909999999</v>
      </c>
      <c r="J813" s="1" t="str">
        <f t="shared" si="131"/>
        <v>NGR lake sediment grab sample</v>
      </c>
      <c r="K813" s="1" t="str">
        <f t="shared" si="132"/>
        <v>&lt;177 micron (NGR)</v>
      </c>
      <c r="L813">
        <v>41</v>
      </c>
      <c r="M813" t="s">
        <v>234</v>
      </c>
      <c r="N813">
        <v>812</v>
      </c>
      <c r="O813" t="s">
        <v>207</v>
      </c>
      <c r="P813" t="s">
        <v>291</v>
      </c>
      <c r="Q813" t="s">
        <v>58</v>
      </c>
      <c r="R813" t="s">
        <v>140</v>
      </c>
      <c r="S813" t="s">
        <v>166</v>
      </c>
      <c r="T813" t="s">
        <v>40</v>
      </c>
      <c r="U813" t="s">
        <v>854</v>
      </c>
      <c r="V813" t="s">
        <v>253</v>
      </c>
      <c r="W813" t="s">
        <v>40</v>
      </c>
      <c r="X813" t="s">
        <v>303</v>
      </c>
      <c r="Y813" t="s">
        <v>45</v>
      </c>
      <c r="Z813" t="s">
        <v>46</v>
      </c>
      <c r="AA813" t="s">
        <v>46</v>
      </c>
      <c r="AB813" t="s">
        <v>509</v>
      </c>
      <c r="AC813" t="s">
        <v>3835</v>
      </c>
      <c r="AD813" t="s">
        <v>441</v>
      </c>
      <c r="AE813" t="s">
        <v>132</v>
      </c>
    </row>
    <row r="814" spans="1:31" x14ac:dyDescent="0.3">
      <c r="A814" t="s">
        <v>3870</v>
      </c>
      <c r="B814" t="s">
        <v>3871</v>
      </c>
      <c r="C814" s="1" t="str">
        <f t="shared" si="123"/>
        <v>21:0541</v>
      </c>
      <c r="D814" s="1" t="str">
        <f t="shared" si="130"/>
        <v>21:0086</v>
      </c>
      <c r="E814" t="s">
        <v>3872</v>
      </c>
      <c r="F814" t="s">
        <v>3873</v>
      </c>
      <c r="H814">
        <v>55.996813400000001</v>
      </c>
      <c r="I814">
        <v>-101.7654553</v>
      </c>
      <c r="J814" s="1" t="str">
        <f t="shared" si="131"/>
        <v>NGR lake sediment grab sample</v>
      </c>
      <c r="K814" s="1" t="str">
        <f t="shared" si="132"/>
        <v>&lt;177 micron (NGR)</v>
      </c>
      <c r="L814">
        <v>41</v>
      </c>
      <c r="M814" t="s">
        <v>243</v>
      </c>
      <c r="N814">
        <v>813</v>
      </c>
      <c r="O814" t="s">
        <v>521</v>
      </c>
      <c r="P814" t="s">
        <v>144</v>
      </c>
      <c r="Q814" t="s">
        <v>189</v>
      </c>
      <c r="R814" t="s">
        <v>144</v>
      </c>
      <c r="S814" t="s">
        <v>92</v>
      </c>
      <c r="T814" t="s">
        <v>40</v>
      </c>
      <c r="U814" t="s">
        <v>1388</v>
      </c>
      <c r="V814" t="s">
        <v>121</v>
      </c>
      <c r="W814" t="s">
        <v>132</v>
      </c>
      <c r="X814" t="s">
        <v>325</v>
      </c>
      <c r="Y814" t="s">
        <v>45</v>
      </c>
      <c r="Z814" t="s">
        <v>155</v>
      </c>
      <c r="AA814" t="s">
        <v>128</v>
      </c>
      <c r="AB814" t="s">
        <v>626</v>
      </c>
      <c r="AC814" t="s">
        <v>122</v>
      </c>
      <c r="AD814" t="s">
        <v>50</v>
      </c>
      <c r="AE814" t="s">
        <v>132</v>
      </c>
    </row>
    <row r="815" spans="1:31" x14ac:dyDescent="0.3">
      <c r="A815" t="s">
        <v>3874</v>
      </c>
      <c r="B815" t="s">
        <v>3875</v>
      </c>
      <c r="C815" s="1" t="str">
        <f t="shared" si="123"/>
        <v>21:0541</v>
      </c>
      <c r="D815" s="1" t="str">
        <f t="shared" si="130"/>
        <v>21:0086</v>
      </c>
      <c r="E815" t="s">
        <v>3876</v>
      </c>
      <c r="F815" t="s">
        <v>3877</v>
      </c>
      <c r="H815">
        <v>55.980472399999996</v>
      </c>
      <c r="I815">
        <v>-101.8075304</v>
      </c>
      <c r="J815" s="1" t="str">
        <f t="shared" si="131"/>
        <v>NGR lake sediment grab sample</v>
      </c>
      <c r="K815" s="1" t="str">
        <f t="shared" si="132"/>
        <v>&lt;177 micron (NGR)</v>
      </c>
      <c r="L815">
        <v>41</v>
      </c>
      <c r="M815" t="s">
        <v>251</v>
      </c>
      <c r="N815">
        <v>814</v>
      </c>
      <c r="O815" t="s">
        <v>3878</v>
      </c>
      <c r="P815" t="s">
        <v>626</v>
      </c>
      <c r="Q815" t="s">
        <v>141</v>
      </c>
      <c r="R815" t="s">
        <v>77</v>
      </c>
      <c r="S815" t="s">
        <v>38</v>
      </c>
      <c r="T815" t="s">
        <v>40</v>
      </c>
      <c r="U815" t="s">
        <v>1783</v>
      </c>
      <c r="V815" t="s">
        <v>98</v>
      </c>
      <c r="W815" t="s">
        <v>40</v>
      </c>
      <c r="X815" t="s">
        <v>303</v>
      </c>
      <c r="Y815" t="s">
        <v>45</v>
      </c>
      <c r="Z815" t="s">
        <v>46</v>
      </c>
      <c r="AA815" t="s">
        <v>39</v>
      </c>
      <c r="AB815" t="s">
        <v>1900</v>
      </c>
      <c r="AC815" t="s">
        <v>598</v>
      </c>
      <c r="AD815" t="s">
        <v>979</v>
      </c>
      <c r="AE815" t="s">
        <v>132</v>
      </c>
    </row>
    <row r="816" spans="1:31" x14ac:dyDescent="0.3">
      <c r="A816" t="s">
        <v>3879</v>
      </c>
      <c r="B816" t="s">
        <v>3880</v>
      </c>
      <c r="C816" s="1" t="str">
        <f t="shared" si="123"/>
        <v>21:0541</v>
      </c>
      <c r="D816" s="1" t="str">
        <f t="shared" si="130"/>
        <v>21:0086</v>
      </c>
      <c r="E816" t="s">
        <v>3881</v>
      </c>
      <c r="F816" t="s">
        <v>3882</v>
      </c>
      <c r="H816">
        <v>55.972242199999997</v>
      </c>
      <c r="I816">
        <v>-101.78122190000001</v>
      </c>
      <c r="J816" s="1" t="str">
        <f t="shared" si="131"/>
        <v>NGR lake sediment grab sample</v>
      </c>
      <c r="K816" s="1" t="str">
        <f t="shared" si="132"/>
        <v>&lt;177 micron (NGR)</v>
      </c>
      <c r="L816">
        <v>41</v>
      </c>
      <c r="M816" t="s">
        <v>258</v>
      </c>
      <c r="N816">
        <v>815</v>
      </c>
      <c r="O816" t="s">
        <v>207</v>
      </c>
      <c r="P816" t="s">
        <v>291</v>
      </c>
      <c r="Q816" t="s">
        <v>141</v>
      </c>
      <c r="R816" t="s">
        <v>140</v>
      </c>
      <c r="S816" t="s">
        <v>92</v>
      </c>
      <c r="T816" t="s">
        <v>40</v>
      </c>
      <c r="U816" t="s">
        <v>2751</v>
      </c>
      <c r="V816" t="s">
        <v>126</v>
      </c>
      <c r="W816" t="s">
        <v>40</v>
      </c>
      <c r="X816" t="s">
        <v>303</v>
      </c>
      <c r="Y816" t="s">
        <v>152</v>
      </c>
      <c r="Z816" t="s">
        <v>164</v>
      </c>
      <c r="AA816" t="s">
        <v>39</v>
      </c>
      <c r="AB816" t="s">
        <v>127</v>
      </c>
      <c r="AC816" t="s">
        <v>554</v>
      </c>
      <c r="AD816" t="s">
        <v>411</v>
      </c>
      <c r="AE816" t="s">
        <v>132</v>
      </c>
    </row>
    <row r="817" spans="1:31" x14ac:dyDescent="0.3">
      <c r="A817" t="s">
        <v>3883</v>
      </c>
      <c r="B817" t="s">
        <v>3884</v>
      </c>
      <c r="C817" s="1" t="str">
        <f t="shared" si="123"/>
        <v>21:0541</v>
      </c>
      <c r="D817" s="1" t="str">
        <f t="shared" si="130"/>
        <v>21:0086</v>
      </c>
      <c r="E817" t="s">
        <v>3885</v>
      </c>
      <c r="F817" t="s">
        <v>3886</v>
      </c>
      <c r="H817">
        <v>55.965784800000002</v>
      </c>
      <c r="I817">
        <v>-101.7319882</v>
      </c>
      <c r="J817" s="1" t="str">
        <f t="shared" si="131"/>
        <v>NGR lake sediment grab sample</v>
      </c>
      <c r="K817" s="1" t="str">
        <f t="shared" si="132"/>
        <v>&lt;177 micron (NGR)</v>
      </c>
      <c r="L817">
        <v>41</v>
      </c>
      <c r="M817" t="s">
        <v>269</v>
      </c>
      <c r="N817">
        <v>816</v>
      </c>
      <c r="O817" t="s">
        <v>178</v>
      </c>
      <c r="P817" t="s">
        <v>225</v>
      </c>
      <c r="Q817" t="s">
        <v>141</v>
      </c>
      <c r="R817" t="s">
        <v>37</v>
      </c>
      <c r="S817" t="s">
        <v>304</v>
      </c>
      <c r="T817" t="s">
        <v>40</v>
      </c>
      <c r="U817" t="s">
        <v>424</v>
      </c>
      <c r="V817" t="s">
        <v>754</v>
      </c>
      <c r="W817" t="s">
        <v>40</v>
      </c>
      <c r="X817" t="s">
        <v>303</v>
      </c>
      <c r="Y817" t="s">
        <v>45</v>
      </c>
      <c r="Z817" t="s">
        <v>386</v>
      </c>
      <c r="AA817" t="s">
        <v>190</v>
      </c>
      <c r="AB817" t="s">
        <v>327</v>
      </c>
      <c r="AC817" t="s">
        <v>2076</v>
      </c>
      <c r="AD817" t="s">
        <v>395</v>
      </c>
      <c r="AE817" t="s">
        <v>132</v>
      </c>
    </row>
    <row r="818" spans="1:31" x14ac:dyDescent="0.3">
      <c r="A818" t="s">
        <v>3887</v>
      </c>
      <c r="B818" t="s">
        <v>3888</v>
      </c>
      <c r="C818" s="1" t="str">
        <f t="shared" si="123"/>
        <v>21:0541</v>
      </c>
      <c r="D818" s="1" t="str">
        <f t="shared" si="130"/>
        <v>21:0086</v>
      </c>
      <c r="E818" t="s">
        <v>3889</v>
      </c>
      <c r="F818" t="s">
        <v>3890</v>
      </c>
      <c r="H818">
        <v>55.902479999999997</v>
      </c>
      <c r="I818">
        <v>-101.6732944</v>
      </c>
      <c r="J818" s="1" t="str">
        <f t="shared" si="131"/>
        <v>NGR lake sediment grab sample</v>
      </c>
      <c r="K818" s="1" t="str">
        <f t="shared" si="132"/>
        <v>&lt;177 micron (NGR)</v>
      </c>
      <c r="L818">
        <v>42</v>
      </c>
      <c r="M818" t="s">
        <v>35</v>
      </c>
      <c r="N818">
        <v>817</v>
      </c>
      <c r="O818" t="s">
        <v>521</v>
      </c>
      <c r="P818" t="s">
        <v>626</v>
      </c>
      <c r="Q818" t="s">
        <v>44</v>
      </c>
      <c r="R818" t="s">
        <v>76</v>
      </c>
      <c r="S818" t="s">
        <v>289</v>
      </c>
      <c r="T818" t="s">
        <v>40</v>
      </c>
      <c r="U818" t="s">
        <v>2119</v>
      </c>
      <c r="V818" t="s">
        <v>408</v>
      </c>
      <c r="W818" t="s">
        <v>40</v>
      </c>
      <c r="X818" t="s">
        <v>303</v>
      </c>
      <c r="Y818" t="s">
        <v>45</v>
      </c>
      <c r="Z818" t="s">
        <v>193</v>
      </c>
      <c r="AA818" t="s">
        <v>190</v>
      </c>
      <c r="AB818" t="s">
        <v>394</v>
      </c>
      <c r="AC818" t="s">
        <v>141</v>
      </c>
      <c r="AD818" t="s">
        <v>3509</v>
      </c>
      <c r="AE818" t="s">
        <v>132</v>
      </c>
    </row>
    <row r="819" spans="1:31" x14ac:dyDescent="0.3">
      <c r="A819" t="s">
        <v>3891</v>
      </c>
      <c r="B819" t="s">
        <v>3892</v>
      </c>
      <c r="C819" s="1" t="str">
        <f t="shared" si="123"/>
        <v>21:0541</v>
      </c>
      <c r="D819" s="1" t="str">
        <f t="shared" si="130"/>
        <v>21:0086</v>
      </c>
      <c r="E819" t="s">
        <v>3893</v>
      </c>
      <c r="F819" t="s">
        <v>3894</v>
      </c>
      <c r="H819">
        <v>55.942147900000002</v>
      </c>
      <c r="I819">
        <v>-101.6815361</v>
      </c>
      <c r="J819" s="1" t="str">
        <f t="shared" si="131"/>
        <v>NGR lake sediment grab sample</v>
      </c>
      <c r="K819" s="1" t="str">
        <f t="shared" si="132"/>
        <v>&lt;177 micron (NGR)</v>
      </c>
      <c r="L819">
        <v>42</v>
      </c>
      <c r="M819" t="s">
        <v>55</v>
      </c>
      <c r="N819">
        <v>818</v>
      </c>
      <c r="O819" t="s">
        <v>521</v>
      </c>
      <c r="P819" t="s">
        <v>127</v>
      </c>
      <c r="Q819" t="s">
        <v>58</v>
      </c>
      <c r="R819" t="s">
        <v>144</v>
      </c>
      <c r="S819" t="s">
        <v>38</v>
      </c>
      <c r="T819" t="s">
        <v>40</v>
      </c>
      <c r="U819" t="s">
        <v>374</v>
      </c>
      <c r="V819" t="s">
        <v>121</v>
      </c>
      <c r="W819" t="s">
        <v>40</v>
      </c>
      <c r="X819" t="s">
        <v>303</v>
      </c>
      <c r="Y819" t="s">
        <v>45</v>
      </c>
      <c r="Z819" t="s">
        <v>164</v>
      </c>
      <c r="AA819" t="s">
        <v>379</v>
      </c>
      <c r="AB819" t="s">
        <v>814</v>
      </c>
      <c r="AC819" t="s">
        <v>811</v>
      </c>
      <c r="AD819" t="s">
        <v>425</v>
      </c>
      <c r="AE819" t="s">
        <v>132</v>
      </c>
    </row>
    <row r="820" spans="1:31" x14ac:dyDescent="0.3">
      <c r="A820" t="s">
        <v>3895</v>
      </c>
      <c r="B820" t="s">
        <v>3896</v>
      </c>
      <c r="C820" s="1" t="str">
        <f t="shared" si="123"/>
        <v>21:0541</v>
      </c>
      <c r="D820" s="1" t="str">
        <f t="shared" si="130"/>
        <v>21:0086</v>
      </c>
      <c r="E820" t="s">
        <v>3889</v>
      </c>
      <c r="F820" t="s">
        <v>3897</v>
      </c>
      <c r="H820">
        <v>55.902479999999997</v>
      </c>
      <c r="I820">
        <v>-101.6732944</v>
      </c>
      <c r="J820" s="1" t="str">
        <f t="shared" si="131"/>
        <v>NGR lake sediment grab sample</v>
      </c>
      <c r="K820" s="1" t="str">
        <f t="shared" si="132"/>
        <v>&lt;177 micron (NGR)</v>
      </c>
      <c r="L820">
        <v>42</v>
      </c>
      <c r="M820" t="s">
        <v>74</v>
      </c>
      <c r="N820">
        <v>819</v>
      </c>
      <c r="O820" t="s">
        <v>521</v>
      </c>
      <c r="P820" t="s">
        <v>106</v>
      </c>
      <c r="Q820" t="s">
        <v>92</v>
      </c>
      <c r="R820" t="s">
        <v>47</v>
      </c>
      <c r="S820" t="s">
        <v>122</v>
      </c>
      <c r="T820" t="s">
        <v>40</v>
      </c>
      <c r="U820" t="s">
        <v>3898</v>
      </c>
      <c r="V820" t="s">
        <v>782</v>
      </c>
      <c r="W820" t="s">
        <v>40</v>
      </c>
      <c r="X820" t="s">
        <v>303</v>
      </c>
      <c r="Y820" t="s">
        <v>45</v>
      </c>
      <c r="Z820" t="s">
        <v>193</v>
      </c>
      <c r="AA820" t="s">
        <v>190</v>
      </c>
      <c r="AB820" t="s">
        <v>141</v>
      </c>
      <c r="AC820" t="s">
        <v>2636</v>
      </c>
      <c r="AD820" t="s">
        <v>395</v>
      </c>
      <c r="AE820" t="s">
        <v>40</v>
      </c>
    </row>
    <row r="821" spans="1:31" x14ac:dyDescent="0.3">
      <c r="A821" t="s">
        <v>3899</v>
      </c>
      <c r="B821" t="s">
        <v>3900</v>
      </c>
      <c r="C821" s="1" t="str">
        <f t="shared" si="123"/>
        <v>21:0541</v>
      </c>
      <c r="D821" s="1" t="str">
        <f t="shared" si="130"/>
        <v>21:0086</v>
      </c>
      <c r="E821" t="s">
        <v>3889</v>
      </c>
      <c r="F821" t="s">
        <v>3901</v>
      </c>
      <c r="H821">
        <v>55.902479999999997</v>
      </c>
      <c r="I821">
        <v>-101.6732944</v>
      </c>
      <c r="J821" s="1" t="str">
        <f t="shared" si="131"/>
        <v>NGR lake sediment grab sample</v>
      </c>
      <c r="K821" s="1" t="str">
        <f t="shared" si="132"/>
        <v>&lt;177 micron (NGR)</v>
      </c>
      <c r="L821">
        <v>42</v>
      </c>
      <c r="M821" t="s">
        <v>90</v>
      </c>
      <c r="N821">
        <v>820</v>
      </c>
      <c r="O821" t="s">
        <v>521</v>
      </c>
      <c r="P821" t="s">
        <v>190</v>
      </c>
      <c r="Q821" t="s">
        <v>44</v>
      </c>
      <c r="R821" t="s">
        <v>213</v>
      </c>
      <c r="S821" t="s">
        <v>271</v>
      </c>
      <c r="T821" t="s">
        <v>40</v>
      </c>
      <c r="U821" t="s">
        <v>3314</v>
      </c>
      <c r="V821" t="s">
        <v>597</v>
      </c>
      <c r="W821" t="s">
        <v>40</v>
      </c>
      <c r="X821" t="s">
        <v>303</v>
      </c>
      <c r="Y821" t="s">
        <v>45</v>
      </c>
      <c r="Z821" t="s">
        <v>81</v>
      </c>
      <c r="AA821" t="s">
        <v>190</v>
      </c>
      <c r="AB821" t="s">
        <v>327</v>
      </c>
      <c r="AC821" t="s">
        <v>2916</v>
      </c>
      <c r="AD821" t="s">
        <v>1350</v>
      </c>
      <c r="AE821" t="s">
        <v>132</v>
      </c>
    </row>
    <row r="822" spans="1:31" x14ac:dyDescent="0.3">
      <c r="A822" t="s">
        <v>3902</v>
      </c>
      <c r="B822" t="s">
        <v>3903</v>
      </c>
      <c r="C822" s="1" t="str">
        <f t="shared" si="123"/>
        <v>21:0541</v>
      </c>
      <c r="D822" s="1" t="str">
        <f t="shared" si="130"/>
        <v>21:0086</v>
      </c>
      <c r="E822" t="s">
        <v>3904</v>
      </c>
      <c r="F822" t="s">
        <v>3905</v>
      </c>
      <c r="H822">
        <v>55.875274900000001</v>
      </c>
      <c r="I822">
        <v>-101.6755821</v>
      </c>
      <c r="J822" s="1" t="str">
        <f t="shared" si="131"/>
        <v>NGR lake sediment grab sample</v>
      </c>
      <c r="K822" s="1" t="str">
        <f t="shared" si="132"/>
        <v>&lt;177 micron (NGR)</v>
      </c>
      <c r="L822">
        <v>42</v>
      </c>
      <c r="M822" t="s">
        <v>104</v>
      </c>
      <c r="N822">
        <v>821</v>
      </c>
      <c r="O822" t="s">
        <v>178</v>
      </c>
      <c r="P822" t="s">
        <v>66</v>
      </c>
      <c r="Q822" t="s">
        <v>179</v>
      </c>
      <c r="R822" t="s">
        <v>97</v>
      </c>
      <c r="S822" t="s">
        <v>38</v>
      </c>
      <c r="T822" t="s">
        <v>40</v>
      </c>
      <c r="U822" t="s">
        <v>2735</v>
      </c>
      <c r="V822" t="s">
        <v>988</v>
      </c>
      <c r="W822" t="s">
        <v>40</v>
      </c>
      <c r="X822" t="s">
        <v>303</v>
      </c>
      <c r="Y822" t="s">
        <v>64</v>
      </c>
      <c r="Z822" t="s">
        <v>155</v>
      </c>
      <c r="AA822" t="s">
        <v>190</v>
      </c>
      <c r="AB822" t="s">
        <v>632</v>
      </c>
      <c r="AC822" t="s">
        <v>715</v>
      </c>
      <c r="AD822" t="s">
        <v>1879</v>
      </c>
      <c r="AE822" t="s">
        <v>132</v>
      </c>
    </row>
    <row r="823" spans="1:31" x14ac:dyDescent="0.3">
      <c r="A823" t="s">
        <v>3906</v>
      </c>
      <c r="B823" t="s">
        <v>3907</v>
      </c>
      <c r="C823" s="1" t="str">
        <f t="shared" si="123"/>
        <v>21:0541</v>
      </c>
      <c r="D823" s="1" t="str">
        <f t="shared" si="130"/>
        <v>21:0086</v>
      </c>
      <c r="E823" t="s">
        <v>3908</v>
      </c>
      <c r="F823" t="s">
        <v>3909</v>
      </c>
      <c r="H823">
        <v>55.883256600000003</v>
      </c>
      <c r="I823">
        <v>-101.62847499999999</v>
      </c>
      <c r="J823" s="1" t="str">
        <f t="shared" si="131"/>
        <v>NGR lake sediment grab sample</v>
      </c>
      <c r="K823" s="1" t="str">
        <f t="shared" si="132"/>
        <v>&lt;177 micron (NGR)</v>
      </c>
      <c r="L823">
        <v>42</v>
      </c>
      <c r="M823" t="s">
        <v>119</v>
      </c>
      <c r="N823">
        <v>822</v>
      </c>
      <c r="O823" t="s">
        <v>521</v>
      </c>
      <c r="P823" t="s">
        <v>188</v>
      </c>
      <c r="Q823" t="s">
        <v>64</v>
      </c>
      <c r="R823" t="s">
        <v>82</v>
      </c>
      <c r="S823" t="s">
        <v>44</v>
      </c>
      <c r="T823" t="s">
        <v>40</v>
      </c>
      <c r="U823" t="s">
        <v>167</v>
      </c>
      <c r="V823" t="s">
        <v>98</v>
      </c>
      <c r="W823" t="s">
        <v>132</v>
      </c>
      <c r="X823" t="s">
        <v>309</v>
      </c>
      <c r="Y823" t="s">
        <v>45</v>
      </c>
      <c r="Z823" t="s">
        <v>144</v>
      </c>
      <c r="AA823" t="s">
        <v>262</v>
      </c>
      <c r="AB823" t="s">
        <v>76</v>
      </c>
      <c r="AC823" t="s">
        <v>373</v>
      </c>
      <c r="AD823" t="s">
        <v>452</v>
      </c>
      <c r="AE823" t="s">
        <v>132</v>
      </c>
    </row>
    <row r="824" spans="1:31" x14ac:dyDescent="0.3">
      <c r="A824" t="s">
        <v>3910</v>
      </c>
      <c r="B824" t="s">
        <v>3911</v>
      </c>
      <c r="C824" s="1" t="str">
        <f t="shared" si="123"/>
        <v>21:0541</v>
      </c>
      <c r="D824" s="1" t="str">
        <f t="shared" si="130"/>
        <v>21:0086</v>
      </c>
      <c r="E824" t="s">
        <v>3912</v>
      </c>
      <c r="F824" t="s">
        <v>3913</v>
      </c>
      <c r="H824">
        <v>55.906402499999999</v>
      </c>
      <c r="I824">
        <v>-101.6310002</v>
      </c>
      <c r="J824" s="1" t="str">
        <f t="shared" si="131"/>
        <v>NGR lake sediment grab sample</v>
      </c>
      <c r="K824" s="1" t="str">
        <f t="shared" si="132"/>
        <v>&lt;177 micron (NGR)</v>
      </c>
      <c r="L824">
        <v>42</v>
      </c>
      <c r="M824" t="s">
        <v>137</v>
      </c>
      <c r="N824">
        <v>823</v>
      </c>
      <c r="O824" t="s">
        <v>178</v>
      </c>
      <c r="P824" t="s">
        <v>97</v>
      </c>
      <c r="Q824" t="s">
        <v>179</v>
      </c>
      <c r="R824" t="s">
        <v>46</v>
      </c>
      <c r="S824" t="s">
        <v>180</v>
      </c>
      <c r="T824" t="s">
        <v>40</v>
      </c>
      <c r="U824" t="s">
        <v>1445</v>
      </c>
      <c r="V824" t="s">
        <v>408</v>
      </c>
      <c r="W824" t="s">
        <v>40</v>
      </c>
      <c r="X824" t="s">
        <v>303</v>
      </c>
      <c r="Y824" t="s">
        <v>45</v>
      </c>
      <c r="Z824" t="s">
        <v>81</v>
      </c>
      <c r="AA824" t="s">
        <v>259</v>
      </c>
      <c r="AB824" t="s">
        <v>1405</v>
      </c>
      <c r="AC824" t="s">
        <v>2076</v>
      </c>
      <c r="AD824" t="s">
        <v>3914</v>
      </c>
      <c r="AE824" t="s">
        <v>132</v>
      </c>
    </row>
    <row r="825" spans="1:31" x14ac:dyDescent="0.3">
      <c r="A825" t="s">
        <v>3915</v>
      </c>
      <c r="B825" t="s">
        <v>3916</v>
      </c>
      <c r="C825" s="1" t="str">
        <f t="shared" si="123"/>
        <v>21:0541</v>
      </c>
      <c r="D825" s="1" t="str">
        <f t="shared" si="130"/>
        <v>21:0086</v>
      </c>
      <c r="E825" t="s">
        <v>3917</v>
      </c>
      <c r="F825" t="s">
        <v>3918</v>
      </c>
      <c r="H825">
        <v>55.910289200000001</v>
      </c>
      <c r="I825">
        <v>-101.56566789999999</v>
      </c>
      <c r="J825" s="1" t="str">
        <f t="shared" si="131"/>
        <v>NGR lake sediment grab sample</v>
      </c>
      <c r="K825" s="1" t="str">
        <f t="shared" si="132"/>
        <v>&lt;177 micron (NGR)</v>
      </c>
      <c r="L825">
        <v>42</v>
      </c>
      <c r="M825" t="s">
        <v>151</v>
      </c>
      <c r="N825">
        <v>824</v>
      </c>
      <c r="O825" t="s">
        <v>521</v>
      </c>
      <c r="P825" t="s">
        <v>626</v>
      </c>
      <c r="Q825" t="s">
        <v>58</v>
      </c>
      <c r="R825" t="s">
        <v>97</v>
      </c>
      <c r="S825" t="s">
        <v>93</v>
      </c>
      <c r="T825" t="s">
        <v>40</v>
      </c>
      <c r="U825" t="s">
        <v>181</v>
      </c>
      <c r="V825" t="s">
        <v>782</v>
      </c>
      <c r="W825" t="s">
        <v>40</v>
      </c>
      <c r="X825" t="s">
        <v>303</v>
      </c>
      <c r="Y825" t="s">
        <v>152</v>
      </c>
      <c r="Z825" t="s">
        <v>386</v>
      </c>
      <c r="AA825" t="s">
        <v>259</v>
      </c>
      <c r="AB825" t="s">
        <v>335</v>
      </c>
      <c r="AC825" t="s">
        <v>522</v>
      </c>
      <c r="AD825" t="s">
        <v>69</v>
      </c>
      <c r="AE825" t="s">
        <v>132</v>
      </c>
    </row>
    <row r="826" spans="1:31" x14ac:dyDescent="0.3">
      <c r="A826" t="s">
        <v>3919</v>
      </c>
      <c r="B826" t="s">
        <v>3920</v>
      </c>
      <c r="C826" s="1" t="str">
        <f t="shared" si="123"/>
        <v>21:0541</v>
      </c>
      <c r="D826" s="1" t="str">
        <f t="shared" si="130"/>
        <v>21:0086</v>
      </c>
      <c r="E826" t="s">
        <v>3921</v>
      </c>
      <c r="F826" t="s">
        <v>3922</v>
      </c>
      <c r="H826">
        <v>55.892561299999997</v>
      </c>
      <c r="I826">
        <v>-101.56449809999999</v>
      </c>
      <c r="J826" s="1" t="str">
        <f t="shared" si="131"/>
        <v>NGR lake sediment grab sample</v>
      </c>
      <c r="K826" s="1" t="str">
        <f t="shared" si="132"/>
        <v>&lt;177 micron (NGR)</v>
      </c>
      <c r="L826">
        <v>42</v>
      </c>
      <c r="M826" t="s">
        <v>162</v>
      </c>
      <c r="N826">
        <v>825</v>
      </c>
      <c r="O826" t="s">
        <v>336</v>
      </c>
      <c r="P826" t="s">
        <v>259</v>
      </c>
      <c r="Q826" t="s">
        <v>141</v>
      </c>
      <c r="R826" t="s">
        <v>77</v>
      </c>
      <c r="S826" t="s">
        <v>93</v>
      </c>
      <c r="T826" t="s">
        <v>40</v>
      </c>
      <c r="U826" t="s">
        <v>2751</v>
      </c>
      <c r="V826" t="s">
        <v>49</v>
      </c>
      <c r="W826" t="s">
        <v>40</v>
      </c>
      <c r="X826" t="s">
        <v>325</v>
      </c>
      <c r="Y826" t="s">
        <v>45</v>
      </c>
      <c r="Z826" t="s">
        <v>155</v>
      </c>
      <c r="AA826" t="s">
        <v>144</v>
      </c>
      <c r="AB826" t="s">
        <v>1621</v>
      </c>
      <c r="AC826" t="s">
        <v>597</v>
      </c>
      <c r="AD826" t="s">
        <v>425</v>
      </c>
      <c r="AE826" t="s">
        <v>80</v>
      </c>
    </row>
    <row r="827" spans="1:31" x14ac:dyDescent="0.3">
      <c r="A827" t="s">
        <v>3923</v>
      </c>
      <c r="B827" t="s">
        <v>3924</v>
      </c>
      <c r="C827" s="1" t="str">
        <f t="shared" si="123"/>
        <v>21:0541</v>
      </c>
      <c r="D827" s="1" t="str">
        <f t="shared" si="130"/>
        <v>21:0086</v>
      </c>
      <c r="E827" t="s">
        <v>3925</v>
      </c>
      <c r="F827" t="s">
        <v>3926</v>
      </c>
      <c r="H827">
        <v>55.895654999999998</v>
      </c>
      <c r="I827">
        <v>-101.4523911</v>
      </c>
      <c r="J827" s="1" t="str">
        <f t="shared" si="131"/>
        <v>NGR lake sediment grab sample</v>
      </c>
      <c r="K827" s="1" t="str">
        <f t="shared" si="132"/>
        <v>&lt;177 micron (NGR)</v>
      </c>
      <c r="L827">
        <v>42</v>
      </c>
      <c r="M827" t="s">
        <v>177</v>
      </c>
      <c r="N827">
        <v>826</v>
      </c>
      <c r="O827" t="s">
        <v>336</v>
      </c>
      <c r="P827" t="s">
        <v>66</v>
      </c>
      <c r="Q827" t="s">
        <v>121</v>
      </c>
      <c r="R827" t="s">
        <v>165</v>
      </c>
      <c r="S827" t="s">
        <v>166</v>
      </c>
      <c r="T827" t="s">
        <v>132</v>
      </c>
      <c r="U827" t="s">
        <v>457</v>
      </c>
      <c r="V827" t="s">
        <v>303</v>
      </c>
      <c r="W827" t="s">
        <v>110</v>
      </c>
      <c r="X827" t="s">
        <v>309</v>
      </c>
      <c r="Y827" t="s">
        <v>121</v>
      </c>
      <c r="Z827" t="s">
        <v>140</v>
      </c>
      <c r="AA827" t="s">
        <v>235</v>
      </c>
      <c r="AB827" t="s">
        <v>2555</v>
      </c>
      <c r="AC827" t="s">
        <v>95</v>
      </c>
      <c r="AD827" t="s">
        <v>195</v>
      </c>
      <c r="AE827" t="s">
        <v>132</v>
      </c>
    </row>
    <row r="828" spans="1:31" x14ac:dyDescent="0.3">
      <c r="A828" t="s">
        <v>3927</v>
      </c>
      <c r="B828" t="s">
        <v>3928</v>
      </c>
      <c r="C828" s="1" t="str">
        <f t="shared" si="123"/>
        <v>21:0541</v>
      </c>
      <c r="D828" s="1" t="str">
        <f t="shared" si="130"/>
        <v>21:0086</v>
      </c>
      <c r="E828" t="s">
        <v>3929</v>
      </c>
      <c r="F828" t="s">
        <v>3930</v>
      </c>
      <c r="H828">
        <v>55.861966199999998</v>
      </c>
      <c r="I828">
        <v>-101.4375142</v>
      </c>
      <c r="J828" s="1" t="str">
        <f t="shared" si="131"/>
        <v>NGR lake sediment grab sample</v>
      </c>
      <c r="K828" s="1" t="str">
        <f t="shared" si="132"/>
        <v>&lt;177 micron (NGR)</v>
      </c>
      <c r="L828">
        <v>42</v>
      </c>
      <c r="M828" t="s">
        <v>187</v>
      </c>
      <c r="N828">
        <v>827</v>
      </c>
      <c r="O828" t="s">
        <v>178</v>
      </c>
      <c r="P828" t="s">
        <v>379</v>
      </c>
      <c r="Q828" t="s">
        <v>58</v>
      </c>
      <c r="R828" t="s">
        <v>59</v>
      </c>
      <c r="S828" t="s">
        <v>92</v>
      </c>
      <c r="T828" t="s">
        <v>40</v>
      </c>
      <c r="U828" t="s">
        <v>297</v>
      </c>
      <c r="V828" t="s">
        <v>126</v>
      </c>
      <c r="W828" t="s">
        <v>40</v>
      </c>
      <c r="X828" t="s">
        <v>325</v>
      </c>
      <c r="Y828" t="s">
        <v>121</v>
      </c>
      <c r="Z828" t="s">
        <v>81</v>
      </c>
      <c r="AA828" t="s">
        <v>46</v>
      </c>
      <c r="AB828" t="s">
        <v>341</v>
      </c>
      <c r="AC828" t="s">
        <v>126</v>
      </c>
      <c r="AD828" t="s">
        <v>85</v>
      </c>
      <c r="AE828" t="s">
        <v>132</v>
      </c>
    </row>
    <row r="829" spans="1:31" x14ac:dyDescent="0.3">
      <c r="A829" t="s">
        <v>3931</v>
      </c>
      <c r="B829" t="s">
        <v>3932</v>
      </c>
      <c r="C829" s="1" t="str">
        <f t="shared" si="123"/>
        <v>21:0541</v>
      </c>
      <c r="D829" s="1" t="str">
        <f>HYPERLINK("http://geochem.nrcan.gc.ca/cdogs/content/svy/svy_e.htm", "")</f>
        <v/>
      </c>
      <c r="G829" s="1" t="str">
        <f>HYPERLINK("http://geochem.nrcan.gc.ca/cdogs/content/cr_/cr_00060_e.htm", "60")</f>
        <v>60</v>
      </c>
      <c r="J829" t="s">
        <v>277</v>
      </c>
      <c r="K829" t="s">
        <v>278</v>
      </c>
      <c r="L829">
        <v>42</v>
      </c>
      <c r="M829" t="s">
        <v>279</v>
      </c>
      <c r="N829">
        <v>828</v>
      </c>
      <c r="O829" t="s">
        <v>139</v>
      </c>
      <c r="P829" t="s">
        <v>326</v>
      </c>
      <c r="Q829" t="s">
        <v>121</v>
      </c>
      <c r="R829" t="s">
        <v>334</v>
      </c>
      <c r="S829" t="s">
        <v>58</v>
      </c>
      <c r="T829" t="s">
        <v>40</v>
      </c>
      <c r="U829" t="s">
        <v>282</v>
      </c>
      <c r="V829" t="s">
        <v>192</v>
      </c>
      <c r="W829" t="s">
        <v>132</v>
      </c>
      <c r="X829" t="s">
        <v>143</v>
      </c>
      <c r="Y829" t="s">
        <v>189</v>
      </c>
      <c r="Z829" t="s">
        <v>326</v>
      </c>
      <c r="AA829" t="s">
        <v>853</v>
      </c>
      <c r="AB829" t="s">
        <v>814</v>
      </c>
      <c r="AC829" t="s">
        <v>3600</v>
      </c>
      <c r="AD829" t="s">
        <v>490</v>
      </c>
      <c r="AE829" t="s">
        <v>132</v>
      </c>
    </row>
    <row r="830" spans="1:31" x14ac:dyDescent="0.3">
      <c r="A830" t="s">
        <v>3933</v>
      </c>
      <c r="B830" t="s">
        <v>3934</v>
      </c>
      <c r="C830" s="1" t="str">
        <f t="shared" si="123"/>
        <v>21:0541</v>
      </c>
      <c r="D830" s="1" t="str">
        <f t="shared" ref="D830:D844" si="133">HYPERLINK("http://geochem.nrcan.gc.ca/cdogs/content/svy/svy210086_e.htm", "21:0086")</f>
        <v>21:0086</v>
      </c>
      <c r="E830" t="s">
        <v>3935</v>
      </c>
      <c r="F830" t="s">
        <v>3936</v>
      </c>
      <c r="H830">
        <v>55.862665499999999</v>
      </c>
      <c r="I830">
        <v>-101.33805099999999</v>
      </c>
      <c r="J830" s="1" t="str">
        <f t="shared" ref="J830:J844" si="134">HYPERLINK("http://geochem.nrcan.gc.ca/cdogs/content/kwd/kwd020027_e.htm", "NGR lake sediment grab sample")</f>
        <v>NGR lake sediment grab sample</v>
      </c>
      <c r="K830" s="1" t="str">
        <f t="shared" ref="K830:K844" si="135">HYPERLINK("http://geochem.nrcan.gc.ca/cdogs/content/kwd/kwd080006_e.htm", "&lt;177 micron (NGR)")</f>
        <v>&lt;177 micron (NGR)</v>
      </c>
      <c r="L830">
        <v>42</v>
      </c>
      <c r="M830" t="s">
        <v>200</v>
      </c>
      <c r="N830">
        <v>829</v>
      </c>
      <c r="O830" t="s">
        <v>178</v>
      </c>
      <c r="P830" t="s">
        <v>188</v>
      </c>
      <c r="Q830" t="s">
        <v>58</v>
      </c>
      <c r="R830" t="s">
        <v>97</v>
      </c>
      <c r="S830" t="s">
        <v>38</v>
      </c>
      <c r="T830" t="s">
        <v>40</v>
      </c>
      <c r="U830" t="s">
        <v>282</v>
      </c>
      <c r="V830" t="s">
        <v>49</v>
      </c>
      <c r="W830" t="s">
        <v>40</v>
      </c>
      <c r="X830" t="s">
        <v>303</v>
      </c>
      <c r="Y830" t="s">
        <v>152</v>
      </c>
      <c r="Z830" t="s">
        <v>155</v>
      </c>
      <c r="AA830" t="s">
        <v>864</v>
      </c>
      <c r="AB830" t="s">
        <v>3937</v>
      </c>
      <c r="AC830" t="s">
        <v>98</v>
      </c>
      <c r="AD830" t="s">
        <v>411</v>
      </c>
      <c r="AE830" t="s">
        <v>132</v>
      </c>
    </row>
    <row r="831" spans="1:31" x14ac:dyDescent="0.3">
      <c r="A831" t="s">
        <v>3938</v>
      </c>
      <c r="B831" t="s">
        <v>3939</v>
      </c>
      <c r="C831" s="1" t="str">
        <f t="shared" si="123"/>
        <v>21:0541</v>
      </c>
      <c r="D831" s="1" t="str">
        <f t="shared" si="133"/>
        <v>21:0086</v>
      </c>
      <c r="E831" t="s">
        <v>3940</v>
      </c>
      <c r="F831" t="s">
        <v>3941</v>
      </c>
      <c r="H831">
        <v>55.885101200000001</v>
      </c>
      <c r="I831">
        <v>-101.2639367</v>
      </c>
      <c r="J831" s="1" t="str">
        <f t="shared" si="134"/>
        <v>NGR lake sediment grab sample</v>
      </c>
      <c r="K831" s="1" t="str">
        <f t="shared" si="135"/>
        <v>&lt;177 micron (NGR)</v>
      </c>
      <c r="L831">
        <v>42</v>
      </c>
      <c r="M831" t="s">
        <v>212</v>
      </c>
      <c r="N831">
        <v>830</v>
      </c>
      <c r="O831" t="s">
        <v>207</v>
      </c>
      <c r="P831" t="s">
        <v>291</v>
      </c>
      <c r="Q831" t="s">
        <v>58</v>
      </c>
      <c r="R831" t="s">
        <v>82</v>
      </c>
      <c r="S831" t="s">
        <v>179</v>
      </c>
      <c r="T831" t="s">
        <v>40</v>
      </c>
      <c r="U831" t="s">
        <v>854</v>
      </c>
      <c r="V831" t="s">
        <v>42</v>
      </c>
      <c r="W831" t="s">
        <v>40</v>
      </c>
      <c r="X831" t="s">
        <v>143</v>
      </c>
      <c r="Y831" t="s">
        <v>45</v>
      </c>
      <c r="Z831" t="s">
        <v>144</v>
      </c>
      <c r="AA831" t="s">
        <v>440</v>
      </c>
      <c r="AB831" t="s">
        <v>188</v>
      </c>
      <c r="AC831" t="s">
        <v>782</v>
      </c>
      <c r="AD831" t="s">
        <v>492</v>
      </c>
      <c r="AE831" t="s">
        <v>132</v>
      </c>
    </row>
    <row r="832" spans="1:31" x14ac:dyDescent="0.3">
      <c r="A832" t="s">
        <v>3942</v>
      </c>
      <c r="B832" t="s">
        <v>3943</v>
      </c>
      <c r="C832" s="1" t="str">
        <f t="shared" si="123"/>
        <v>21:0541</v>
      </c>
      <c r="D832" s="1" t="str">
        <f t="shared" si="133"/>
        <v>21:0086</v>
      </c>
      <c r="E832" t="s">
        <v>3944</v>
      </c>
      <c r="F832" t="s">
        <v>3945</v>
      </c>
      <c r="H832">
        <v>55.863994699999999</v>
      </c>
      <c r="I832">
        <v>-101.24695029999999</v>
      </c>
      <c r="J832" s="1" t="str">
        <f t="shared" si="134"/>
        <v>NGR lake sediment grab sample</v>
      </c>
      <c r="K832" s="1" t="str">
        <f t="shared" si="135"/>
        <v>&lt;177 micron (NGR)</v>
      </c>
      <c r="L832">
        <v>42</v>
      </c>
      <c r="M832" t="s">
        <v>223</v>
      </c>
      <c r="N832">
        <v>831</v>
      </c>
      <c r="O832" t="s">
        <v>521</v>
      </c>
      <c r="P832" t="s">
        <v>224</v>
      </c>
      <c r="Q832" t="s">
        <v>179</v>
      </c>
      <c r="R832" t="s">
        <v>97</v>
      </c>
      <c r="S832" t="s">
        <v>180</v>
      </c>
      <c r="T832" t="s">
        <v>40</v>
      </c>
      <c r="U832" t="s">
        <v>760</v>
      </c>
      <c r="V832" t="s">
        <v>754</v>
      </c>
      <c r="W832" t="s">
        <v>40</v>
      </c>
      <c r="X832" t="s">
        <v>325</v>
      </c>
      <c r="Y832" t="s">
        <v>45</v>
      </c>
      <c r="Z832" t="s">
        <v>81</v>
      </c>
      <c r="AA832" t="s">
        <v>190</v>
      </c>
      <c r="AB832" t="s">
        <v>3012</v>
      </c>
      <c r="AC832" t="s">
        <v>782</v>
      </c>
      <c r="AD832" t="s">
        <v>1879</v>
      </c>
      <c r="AE832" t="s">
        <v>132</v>
      </c>
    </row>
    <row r="833" spans="1:31" x14ac:dyDescent="0.3">
      <c r="A833" t="s">
        <v>3946</v>
      </c>
      <c r="B833" t="s">
        <v>3947</v>
      </c>
      <c r="C833" s="1" t="str">
        <f t="shared" si="123"/>
        <v>21:0541</v>
      </c>
      <c r="D833" s="1" t="str">
        <f t="shared" si="133"/>
        <v>21:0086</v>
      </c>
      <c r="E833" t="s">
        <v>3948</v>
      </c>
      <c r="F833" t="s">
        <v>3949</v>
      </c>
      <c r="H833">
        <v>55.824629600000002</v>
      </c>
      <c r="I833">
        <v>-101.237512</v>
      </c>
      <c r="J833" s="1" t="str">
        <f t="shared" si="134"/>
        <v>NGR lake sediment grab sample</v>
      </c>
      <c r="K833" s="1" t="str">
        <f t="shared" si="135"/>
        <v>&lt;177 micron (NGR)</v>
      </c>
      <c r="L833">
        <v>42</v>
      </c>
      <c r="M833" t="s">
        <v>234</v>
      </c>
      <c r="N833">
        <v>832</v>
      </c>
      <c r="O833" t="s">
        <v>142</v>
      </c>
      <c r="P833" t="s">
        <v>39</v>
      </c>
      <c r="Q833" t="s">
        <v>166</v>
      </c>
      <c r="R833" t="s">
        <v>213</v>
      </c>
      <c r="S833" t="s">
        <v>289</v>
      </c>
      <c r="T833" t="s">
        <v>40</v>
      </c>
      <c r="U833" t="s">
        <v>819</v>
      </c>
      <c r="V833" t="s">
        <v>742</v>
      </c>
      <c r="W833" t="s">
        <v>40</v>
      </c>
      <c r="X833" t="s">
        <v>325</v>
      </c>
      <c r="Y833" t="s">
        <v>45</v>
      </c>
      <c r="Z833" t="s">
        <v>193</v>
      </c>
      <c r="AA833" t="s">
        <v>190</v>
      </c>
      <c r="AB833" t="s">
        <v>141</v>
      </c>
      <c r="AC833" t="s">
        <v>84</v>
      </c>
      <c r="AD833" t="s">
        <v>395</v>
      </c>
      <c r="AE833" t="s">
        <v>132</v>
      </c>
    </row>
    <row r="834" spans="1:31" x14ac:dyDescent="0.3">
      <c r="A834" t="s">
        <v>3950</v>
      </c>
      <c r="B834" t="s">
        <v>3951</v>
      </c>
      <c r="C834" s="1" t="str">
        <f t="shared" ref="C834:C897" si="136">HYPERLINK("http://geochem.nrcan.gc.ca/cdogs/content/bdl/bdl210541_e.htm", "21:0541")</f>
        <v>21:0541</v>
      </c>
      <c r="D834" s="1" t="str">
        <f t="shared" si="133"/>
        <v>21:0086</v>
      </c>
      <c r="E834" t="s">
        <v>3952</v>
      </c>
      <c r="F834" t="s">
        <v>3953</v>
      </c>
      <c r="H834">
        <v>55.790174899999997</v>
      </c>
      <c r="I834">
        <v>-101.18732989999999</v>
      </c>
      <c r="J834" s="1" t="str">
        <f t="shared" si="134"/>
        <v>NGR lake sediment grab sample</v>
      </c>
      <c r="K834" s="1" t="str">
        <f t="shared" si="135"/>
        <v>&lt;177 micron (NGR)</v>
      </c>
      <c r="L834">
        <v>42</v>
      </c>
      <c r="M834" t="s">
        <v>243</v>
      </c>
      <c r="N834">
        <v>833</v>
      </c>
      <c r="O834" t="s">
        <v>163</v>
      </c>
      <c r="P834" t="s">
        <v>190</v>
      </c>
      <c r="Q834" t="s">
        <v>44</v>
      </c>
      <c r="R834" t="s">
        <v>853</v>
      </c>
      <c r="S834" t="s">
        <v>205</v>
      </c>
      <c r="T834" t="s">
        <v>40</v>
      </c>
      <c r="U834" t="s">
        <v>41</v>
      </c>
      <c r="V834" t="s">
        <v>84</v>
      </c>
      <c r="W834" t="s">
        <v>40</v>
      </c>
      <c r="X834" t="s">
        <v>303</v>
      </c>
      <c r="Y834" t="s">
        <v>152</v>
      </c>
      <c r="Z834" t="s">
        <v>1654</v>
      </c>
      <c r="AA834" t="s">
        <v>144</v>
      </c>
      <c r="AB834" t="s">
        <v>971</v>
      </c>
      <c r="AC834" t="s">
        <v>598</v>
      </c>
      <c r="AD834" t="s">
        <v>3954</v>
      </c>
      <c r="AE834" t="s">
        <v>132</v>
      </c>
    </row>
    <row r="835" spans="1:31" x14ac:dyDescent="0.3">
      <c r="A835" t="s">
        <v>3955</v>
      </c>
      <c r="B835" t="s">
        <v>3956</v>
      </c>
      <c r="C835" s="1" t="str">
        <f t="shared" si="136"/>
        <v>21:0541</v>
      </c>
      <c r="D835" s="1" t="str">
        <f t="shared" si="133"/>
        <v>21:0086</v>
      </c>
      <c r="E835" t="s">
        <v>3957</v>
      </c>
      <c r="F835" t="s">
        <v>3958</v>
      </c>
      <c r="H835">
        <v>55.770805899999999</v>
      </c>
      <c r="I835">
        <v>-101.20445309999999</v>
      </c>
      <c r="J835" s="1" t="str">
        <f t="shared" si="134"/>
        <v>NGR lake sediment grab sample</v>
      </c>
      <c r="K835" s="1" t="str">
        <f t="shared" si="135"/>
        <v>&lt;177 micron (NGR)</v>
      </c>
      <c r="L835">
        <v>42</v>
      </c>
      <c r="M835" t="s">
        <v>251</v>
      </c>
      <c r="N835">
        <v>834</v>
      </c>
      <c r="O835" t="s">
        <v>521</v>
      </c>
      <c r="P835" t="s">
        <v>106</v>
      </c>
      <c r="Q835" t="s">
        <v>92</v>
      </c>
      <c r="R835" t="s">
        <v>213</v>
      </c>
      <c r="S835" t="s">
        <v>271</v>
      </c>
      <c r="T835" t="s">
        <v>40</v>
      </c>
      <c r="U835" t="s">
        <v>2751</v>
      </c>
      <c r="V835" t="s">
        <v>84</v>
      </c>
      <c r="W835" t="s">
        <v>132</v>
      </c>
      <c r="X835" t="s">
        <v>95</v>
      </c>
      <c r="Y835" t="s">
        <v>45</v>
      </c>
      <c r="Z835" t="s">
        <v>193</v>
      </c>
      <c r="AA835" t="s">
        <v>262</v>
      </c>
      <c r="AB835" t="s">
        <v>3959</v>
      </c>
      <c r="AC835" t="s">
        <v>3960</v>
      </c>
      <c r="AD835" t="s">
        <v>1350</v>
      </c>
      <c r="AE835" t="s">
        <v>132</v>
      </c>
    </row>
    <row r="836" spans="1:31" x14ac:dyDescent="0.3">
      <c r="A836" t="s">
        <v>3961</v>
      </c>
      <c r="B836" t="s">
        <v>3962</v>
      </c>
      <c r="C836" s="1" t="str">
        <f t="shared" si="136"/>
        <v>21:0541</v>
      </c>
      <c r="D836" s="1" t="str">
        <f t="shared" si="133"/>
        <v>21:0086</v>
      </c>
      <c r="E836" t="s">
        <v>3963</v>
      </c>
      <c r="F836" t="s">
        <v>3964</v>
      </c>
      <c r="H836">
        <v>55.696593800000002</v>
      </c>
      <c r="I836">
        <v>-101.0982547</v>
      </c>
      <c r="J836" s="1" t="str">
        <f t="shared" si="134"/>
        <v>NGR lake sediment grab sample</v>
      </c>
      <c r="K836" s="1" t="str">
        <f t="shared" si="135"/>
        <v>&lt;177 micron (NGR)</v>
      </c>
      <c r="L836">
        <v>42</v>
      </c>
      <c r="M836" t="s">
        <v>258</v>
      </c>
      <c r="N836">
        <v>835</v>
      </c>
      <c r="O836" t="s">
        <v>626</v>
      </c>
      <c r="P836" t="s">
        <v>58</v>
      </c>
      <c r="Q836" t="s">
        <v>121</v>
      </c>
      <c r="R836" t="s">
        <v>166</v>
      </c>
      <c r="S836" t="s">
        <v>123</v>
      </c>
      <c r="T836" t="s">
        <v>40</v>
      </c>
      <c r="U836" t="s">
        <v>776</v>
      </c>
      <c r="V836" t="s">
        <v>218</v>
      </c>
      <c r="W836" t="s">
        <v>40</v>
      </c>
      <c r="X836" t="s">
        <v>309</v>
      </c>
      <c r="Y836" t="s">
        <v>45</v>
      </c>
      <c r="Z836" t="s">
        <v>60</v>
      </c>
      <c r="AA836" t="s">
        <v>259</v>
      </c>
      <c r="AB836" t="s">
        <v>192</v>
      </c>
      <c r="AC836" t="s">
        <v>410</v>
      </c>
      <c r="AD836" t="s">
        <v>462</v>
      </c>
      <c r="AE836" t="s">
        <v>40</v>
      </c>
    </row>
    <row r="837" spans="1:31" x14ac:dyDescent="0.3">
      <c r="A837" t="s">
        <v>3965</v>
      </c>
      <c r="B837" t="s">
        <v>3966</v>
      </c>
      <c r="C837" s="1" t="str">
        <f t="shared" si="136"/>
        <v>21:0541</v>
      </c>
      <c r="D837" s="1" t="str">
        <f t="shared" si="133"/>
        <v>21:0086</v>
      </c>
      <c r="E837" t="s">
        <v>3967</v>
      </c>
      <c r="F837" t="s">
        <v>3968</v>
      </c>
      <c r="H837">
        <v>55.659984000000001</v>
      </c>
      <c r="I837">
        <v>-101.0289076</v>
      </c>
      <c r="J837" s="1" t="str">
        <f t="shared" si="134"/>
        <v>NGR lake sediment grab sample</v>
      </c>
      <c r="K837" s="1" t="str">
        <f t="shared" si="135"/>
        <v>&lt;177 micron (NGR)</v>
      </c>
      <c r="L837">
        <v>42</v>
      </c>
      <c r="M837" t="s">
        <v>269</v>
      </c>
      <c r="N837">
        <v>836</v>
      </c>
      <c r="O837" t="s">
        <v>339</v>
      </c>
      <c r="P837" t="s">
        <v>224</v>
      </c>
      <c r="Q837" t="s">
        <v>44</v>
      </c>
      <c r="R837" t="s">
        <v>47</v>
      </c>
      <c r="S837" t="s">
        <v>205</v>
      </c>
      <c r="T837" t="s">
        <v>40</v>
      </c>
      <c r="U837" t="s">
        <v>1620</v>
      </c>
      <c r="V837" t="s">
        <v>408</v>
      </c>
      <c r="W837" t="s">
        <v>40</v>
      </c>
      <c r="X837" t="s">
        <v>143</v>
      </c>
      <c r="Y837" t="s">
        <v>45</v>
      </c>
      <c r="Z837" t="s">
        <v>193</v>
      </c>
      <c r="AA837" t="s">
        <v>379</v>
      </c>
      <c r="AB837" t="s">
        <v>394</v>
      </c>
      <c r="AC837" t="s">
        <v>554</v>
      </c>
      <c r="AD837" t="s">
        <v>1350</v>
      </c>
      <c r="AE837" t="s">
        <v>40</v>
      </c>
    </row>
    <row r="838" spans="1:31" x14ac:dyDescent="0.3">
      <c r="A838" t="s">
        <v>3969</v>
      </c>
      <c r="B838" t="s">
        <v>3970</v>
      </c>
      <c r="C838" s="1" t="str">
        <f t="shared" si="136"/>
        <v>21:0541</v>
      </c>
      <c r="D838" s="1" t="str">
        <f t="shared" si="133"/>
        <v>21:0086</v>
      </c>
      <c r="E838" t="s">
        <v>3971</v>
      </c>
      <c r="F838" t="s">
        <v>3972</v>
      </c>
      <c r="H838">
        <v>55.6764011</v>
      </c>
      <c r="I838">
        <v>-100.97172279999999</v>
      </c>
      <c r="J838" s="1" t="str">
        <f t="shared" si="134"/>
        <v>NGR lake sediment grab sample</v>
      </c>
      <c r="K838" s="1" t="str">
        <f t="shared" si="135"/>
        <v>&lt;177 micron (NGR)</v>
      </c>
      <c r="L838">
        <v>43</v>
      </c>
      <c r="M838" t="s">
        <v>35</v>
      </c>
      <c r="N838">
        <v>837</v>
      </c>
      <c r="O838" t="s">
        <v>521</v>
      </c>
      <c r="P838" t="s">
        <v>626</v>
      </c>
      <c r="Q838" t="s">
        <v>38</v>
      </c>
      <c r="R838" t="s">
        <v>164</v>
      </c>
      <c r="S838" t="s">
        <v>122</v>
      </c>
      <c r="T838" t="s">
        <v>40</v>
      </c>
      <c r="U838" t="s">
        <v>596</v>
      </c>
      <c r="V838" t="s">
        <v>742</v>
      </c>
      <c r="W838" t="s">
        <v>40</v>
      </c>
      <c r="X838" t="s">
        <v>95</v>
      </c>
      <c r="Y838" t="s">
        <v>64</v>
      </c>
      <c r="Z838" t="s">
        <v>508</v>
      </c>
      <c r="AA838" t="s">
        <v>259</v>
      </c>
      <c r="AB838" t="s">
        <v>442</v>
      </c>
      <c r="AC838" t="s">
        <v>1072</v>
      </c>
      <c r="AD838" t="s">
        <v>395</v>
      </c>
      <c r="AE838" t="s">
        <v>40</v>
      </c>
    </row>
    <row r="839" spans="1:31" x14ac:dyDescent="0.3">
      <c r="A839" t="s">
        <v>3973</v>
      </c>
      <c r="B839" t="s">
        <v>3974</v>
      </c>
      <c r="C839" s="1" t="str">
        <f t="shared" si="136"/>
        <v>21:0541</v>
      </c>
      <c r="D839" s="1" t="str">
        <f t="shared" si="133"/>
        <v>21:0086</v>
      </c>
      <c r="E839" t="s">
        <v>3971</v>
      </c>
      <c r="F839" t="s">
        <v>3975</v>
      </c>
      <c r="H839">
        <v>55.6764011</v>
      </c>
      <c r="I839">
        <v>-100.97172279999999</v>
      </c>
      <c r="J839" s="1" t="str">
        <f t="shared" si="134"/>
        <v>NGR lake sediment grab sample</v>
      </c>
      <c r="K839" s="1" t="str">
        <f t="shared" si="135"/>
        <v>&lt;177 micron (NGR)</v>
      </c>
      <c r="L839">
        <v>43</v>
      </c>
      <c r="M839" t="s">
        <v>74</v>
      </c>
      <c r="N839">
        <v>838</v>
      </c>
      <c r="O839" t="s">
        <v>142</v>
      </c>
      <c r="P839" t="s">
        <v>39</v>
      </c>
      <c r="Q839" t="s">
        <v>38</v>
      </c>
      <c r="R839" t="s">
        <v>128</v>
      </c>
      <c r="S839" t="s">
        <v>334</v>
      </c>
      <c r="T839" t="s">
        <v>132</v>
      </c>
      <c r="U839" t="s">
        <v>3478</v>
      </c>
      <c r="V839" t="s">
        <v>84</v>
      </c>
      <c r="W839" t="s">
        <v>40</v>
      </c>
      <c r="X839" t="s">
        <v>95</v>
      </c>
      <c r="Y839" t="s">
        <v>45</v>
      </c>
      <c r="Z839" t="s">
        <v>508</v>
      </c>
      <c r="AA839" t="s">
        <v>259</v>
      </c>
      <c r="AB839" t="s">
        <v>48</v>
      </c>
      <c r="AC839" t="s">
        <v>522</v>
      </c>
      <c r="AD839" t="s">
        <v>69</v>
      </c>
      <c r="AE839" t="s">
        <v>40</v>
      </c>
    </row>
    <row r="840" spans="1:31" x14ac:dyDescent="0.3">
      <c r="A840" t="s">
        <v>3976</v>
      </c>
      <c r="B840" t="s">
        <v>3977</v>
      </c>
      <c r="C840" s="1" t="str">
        <f t="shared" si="136"/>
        <v>21:0541</v>
      </c>
      <c r="D840" s="1" t="str">
        <f t="shared" si="133"/>
        <v>21:0086</v>
      </c>
      <c r="E840" t="s">
        <v>3971</v>
      </c>
      <c r="F840" t="s">
        <v>3978</v>
      </c>
      <c r="H840">
        <v>55.6764011</v>
      </c>
      <c r="I840">
        <v>-100.97172279999999</v>
      </c>
      <c r="J840" s="1" t="str">
        <f t="shared" si="134"/>
        <v>NGR lake sediment grab sample</v>
      </c>
      <c r="K840" s="1" t="str">
        <f t="shared" si="135"/>
        <v>&lt;177 micron (NGR)</v>
      </c>
      <c r="L840">
        <v>43</v>
      </c>
      <c r="M840" t="s">
        <v>90</v>
      </c>
      <c r="N840">
        <v>839</v>
      </c>
      <c r="O840" t="s">
        <v>142</v>
      </c>
      <c r="P840" t="s">
        <v>626</v>
      </c>
      <c r="Q840" t="s">
        <v>92</v>
      </c>
      <c r="R840" t="s">
        <v>296</v>
      </c>
      <c r="S840" t="s">
        <v>122</v>
      </c>
      <c r="T840" t="s">
        <v>40</v>
      </c>
      <c r="U840" t="s">
        <v>3412</v>
      </c>
      <c r="V840" t="s">
        <v>227</v>
      </c>
      <c r="W840" t="s">
        <v>40</v>
      </c>
      <c r="X840" t="s">
        <v>95</v>
      </c>
      <c r="Y840" t="s">
        <v>45</v>
      </c>
      <c r="Z840" t="s">
        <v>508</v>
      </c>
      <c r="AA840" t="s">
        <v>259</v>
      </c>
      <c r="AB840" t="s">
        <v>58</v>
      </c>
      <c r="AC840" t="s">
        <v>83</v>
      </c>
      <c r="AD840" t="s">
        <v>3314</v>
      </c>
      <c r="AE840" t="s">
        <v>40</v>
      </c>
    </row>
    <row r="841" spans="1:31" x14ac:dyDescent="0.3">
      <c r="A841" t="s">
        <v>3979</v>
      </c>
      <c r="B841" t="s">
        <v>3980</v>
      </c>
      <c r="C841" s="1" t="str">
        <f t="shared" si="136"/>
        <v>21:0541</v>
      </c>
      <c r="D841" s="1" t="str">
        <f t="shared" si="133"/>
        <v>21:0086</v>
      </c>
      <c r="E841" t="s">
        <v>3981</v>
      </c>
      <c r="F841" t="s">
        <v>3982</v>
      </c>
      <c r="H841">
        <v>55.662221299999999</v>
      </c>
      <c r="I841">
        <v>-100.9274176</v>
      </c>
      <c r="J841" s="1" t="str">
        <f t="shared" si="134"/>
        <v>NGR lake sediment grab sample</v>
      </c>
      <c r="K841" s="1" t="str">
        <f t="shared" si="135"/>
        <v>&lt;177 micron (NGR)</v>
      </c>
      <c r="L841">
        <v>43</v>
      </c>
      <c r="M841" t="s">
        <v>55</v>
      </c>
      <c r="N841">
        <v>840</v>
      </c>
      <c r="O841" t="s">
        <v>142</v>
      </c>
      <c r="P841" t="s">
        <v>236</v>
      </c>
      <c r="Q841" t="s">
        <v>92</v>
      </c>
      <c r="R841" t="s">
        <v>128</v>
      </c>
      <c r="S841" t="s">
        <v>122</v>
      </c>
      <c r="T841" t="s">
        <v>40</v>
      </c>
      <c r="U841" t="s">
        <v>590</v>
      </c>
      <c r="V841" t="s">
        <v>722</v>
      </c>
      <c r="W841" t="s">
        <v>132</v>
      </c>
      <c r="X841" t="s">
        <v>303</v>
      </c>
      <c r="Y841" t="s">
        <v>45</v>
      </c>
      <c r="Z841" t="s">
        <v>352</v>
      </c>
      <c r="AA841" t="s">
        <v>259</v>
      </c>
      <c r="AB841" t="s">
        <v>394</v>
      </c>
      <c r="AC841" t="s">
        <v>3404</v>
      </c>
      <c r="AD841" t="s">
        <v>395</v>
      </c>
      <c r="AE841" t="s">
        <v>40</v>
      </c>
    </row>
    <row r="842" spans="1:31" x14ac:dyDescent="0.3">
      <c r="A842" t="s">
        <v>3983</v>
      </c>
      <c r="B842" t="s">
        <v>3984</v>
      </c>
      <c r="C842" s="1" t="str">
        <f t="shared" si="136"/>
        <v>21:0541</v>
      </c>
      <c r="D842" s="1" t="str">
        <f t="shared" si="133"/>
        <v>21:0086</v>
      </c>
      <c r="E842" t="s">
        <v>3985</v>
      </c>
      <c r="F842" t="s">
        <v>3986</v>
      </c>
      <c r="H842">
        <v>55.668273599999999</v>
      </c>
      <c r="I842">
        <v>-100.8837492</v>
      </c>
      <c r="J842" s="1" t="str">
        <f t="shared" si="134"/>
        <v>NGR lake sediment grab sample</v>
      </c>
      <c r="K842" s="1" t="str">
        <f t="shared" si="135"/>
        <v>&lt;177 micron (NGR)</v>
      </c>
      <c r="L842">
        <v>43</v>
      </c>
      <c r="M842" t="s">
        <v>104</v>
      </c>
      <c r="N842">
        <v>841</v>
      </c>
      <c r="O842" t="s">
        <v>521</v>
      </c>
      <c r="P842" t="s">
        <v>224</v>
      </c>
      <c r="Q842" t="s">
        <v>38</v>
      </c>
      <c r="R842" t="s">
        <v>213</v>
      </c>
      <c r="S842" t="s">
        <v>122</v>
      </c>
      <c r="T842" t="s">
        <v>40</v>
      </c>
      <c r="U842" t="s">
        <v>3412</v>
      </c>
      <c r="V842" t="s">
        <v>742</v>
      </c>
      <c r="W842" t="s">
        <v>40</v>
      </c>
      <c r="X842" t="s">
        <v>303</v>
      </c>
      <c r="Y842" t="s">
        <v>45</v>
      </c>
      <c r="Z842" t="s">
        <v>193</v>
      </c>
      <c r="AA842" t="s">
        <v>190</v>
      </c>
      <c r="AB842" t="s">
        <v>83</v>
      </c>
      <c r="AC842" t="s">
        <v>917</v>
      </c>
      <c r="AD842" t="s">
        <v>2370</v>
      </c>
      <c r="AE842" t="s">
        <v>40</v>
      </c>
    </row>
    <row r="843" spans="1:31" x14ac:dyDescent="0.3">
      <c r="A843" t="s">
        <v>3987</v>
      </c>
      <c r="B843" t="s">
        <v>3988</v>
      </c>
      <c r="C843" s="1" t="str">
        <f t="shared" si="136"/>
        <v>21:0541</v>
      </c>
      <c r="D843" s="1" t="str">
        <f t="shared" si="133"/>
        <v>21:0086</v>
      </c>
      <c r="E843" t="s">
        <v>3989</v>
      </c>
      <c r="F843" t="s">
        <v>3990</v>
      </c>
      <c r="H843">
        <v>55.659918300000001</v>
      </c>
      <c r="I843">
        <v>-100.8492802</v>
      </c>
      <c r="J843" s="1" t="str">
        <f t="shared" si="134"/>
        <v>NGR lake sediment grab sample</v>
      </c>
      <c r="K843" s="1" t="str">
        <f t="shared" si="135"/>
        <v>&lt;177 micron (NGR)</v>
      </c>
      <c r="L843">
        <v>43</v>
      </c>
      <c r="M843" t="s">
        <v>119</v>
      </c>
      <c r="N843">
        <v>842</v>
      </c>
      <c r="O843" t="s">
        <v>336</v>
      </c>
      <c r="P843" t="s">
        <v>224</v>
      </c>
      <c r="Q843" t="s">
        <v>38</v>
      </c>
      <c r="R843" t="s">
        <v>202</v>
      </c>
      <c r="S843" t="s">
        <v>271</v>
      </c>
      <c r="T843" t="s">
        <v>40</v>
      </c>
      <c r="U843" t="s">
        <v>2349</v>
      </c>
      <c r="V843" t="s">
        <v>121</v>
      </c>
      <c r="W843" t="s">
        <v>132</v>
      </c>
      <c r="X843" t="s">
        <v>143</v>
      </c>
      <c r="Y843" t="s">
        <v>152</v>
      </c>
      <c r="Z843" t="s">
        <v>81</v>
      </c>
      <c r="AA843" t="s">
        <v>46</v>
      </c>
      <c r="AB843" t="s">
        <v>107</v>
      </c>
      <c r="AC843" t="s">
        <v>692</v>
      </c>
      <c r="AD843" t="s">
        <v>1879</v>
      </c>
      <c r="AE843" t="s">
        <v>40</v>
      </c>
    </row>
    <row r="844" spans="1:31" x14ac:dyDescent="0.3">
      <c r="A844" t="s">
        <v>3991</v>
      </c>
      <c r="B844" t="s">
        <v>3992</v>
      </c>
      <c r="C844" s="1" t="str">
        <f t="shared" si="136"/>
        <v>21:0541</v>
      </c>
      <c r="D844" s="1" t="str">
        <f t="shared" si="133"/>
        <v>21:0086</v>
      </c>
      <c r="E844" t="s">
        <v>3993</v>
      </c>
      <c r="F844" t="s">
        <v>3994</v>
      </c>
      <c r="H844">
        <v>55.625676300000002</v>
      </c>
      <c r="I844">
        <v>-100.88590069999999</v>
      </c>
      <c r="J844" s="1" t="str">
        <f t="shared" si="134"/>
        <v>NGR lake sediment grab sample</v>
      </c>
      <c r="K844" s="1" t="str">
        <f t="shared" si="135"/>
        <v>&lt;177 micron (NGR)</v>
      </c>
      <c r="L844">
        <v>43</v>
      </c>
      <c r="M844" t="s">
        <v>137</v>
      </c>
      <c r="N844">
        <v>843</v>
      </c>
      <c r="O844" t="s">
        <v>521</v>
      </c>
      <c r="P844" t="s">
        <v>626</v>
      </c>
      <c r="Q844" t="s">
        <v>304</v>
      </c>
      <c r="R844" t="s">
        <v>164</v>
      </c>
      <c r="S844" t="s">
        <v>122</v>
      </c>
      <c r="T844" t="s">
        <v>40</v>
      </c>
      <c r="U844" t="s">
        <v>3314</v>
      </c>
      <c r="V844" t="s">
        <v>742</v>
      </c>
      <c r="W844" t="s">
        <v>40</v>
      </c>
      <c r="X844" t="s">
        <v>95</v>
      </c>
      <c r="Y844" t="s">
        <v>45</v>
      </c>
      <c r="Z844" t="s">
        <v>352</v>
      </c>
      <c r="AA844" t="s">
        <v>39</v>
      </c>
      <c r="AB844" t="s">
        <v>442</v>
      </c>
      <c r="AC844" t="s">
        <v>96</v>
      </c>
      <c r="AD844" t="s">
        <v>1350</v>
      </c>
      <c r="AE844" t="s">
        <v>40</v>
      </c>
    </row>
    <row r="845" spans="1:31" x14ac:dyDescent="0.3">
      <c r="A845" t="s">
        <v>3995</v>
      </c>
      <c r="B845" t="s">
        <v>3996</v>
      </c>
      <c r="C845" s="1" t="str">
        <f t="shared" si="136"/>
        <v>21:0541</v>
      </c>
      <c r="D845" s="1" t="str">
        <f>HYPERLINK("http://geochem.nrcan.gc.ca/cdogs/content/svy/svy_e.htm", "")</f>
        <v/>
      </c>
      <c r="G845" s="1" t="str">
        <f>HYPERLINK("http://geochem.nrcan.gc.ca/cdogs/content/cr_/cr_00056_e.htm", "56")</f>
        <v>56</v>
      </c>
      <c r="J845" t="s">
        <v>277</v>
      </c>
      <c r="K845" t="s">
        <v>278</v>
      </c>
      <c r="L845">
        <v>43</v>
      </c>
      <c r="M845" t="s">
        <v>279</v>
      </c>
      <c r="N845">
        <v>844</v>
      </c>
      <c r="O845" t="s">
        <v>142</v>
      </c>
      <c r="P845" t="s">
        <v>120</v>
      </c>
      <c r="Q845" t="s">
        <v>334</v>
      </c>
      <c r="R845" t="s">
        <v>164</v>
      </c>
      <c r="S845" t="s">
        <v>304</v>
      </c>
      <c r="T845" t="s">
        <v>40</v>
      </c>
      <c r="U845" t="s">
        <v>829</v>
      </c>
      <c r="V845" t="s">
        <v>605</v>
      </c>
      <c r="W845" t="s">
        <v>132</v>
      </c>
      <c r="X845" t="s">
        <v>3997</v>
      </c>
      <c r="Y845" t="s">
        <v>189</v>
      </c>
      <c r="Z845" t="s">
        <v>81</v>
      </c>
      <c r="AA845" t="s">
        <v>1216</v>
      </c>
      <c r="AB845" t="s">
        <v>58</v>
      </c>
      <c r="AC845" t="s">
        <v>3998</v>
      </c>
      <c r="AD845" t="s">
        <v>425</v>
      </c>
      <c r="AE845" t="s">
        <v>80</v>
      </c>
    </row>
    <row r="846" spans="1:31" x14ac:dyDescent="0.3">
      <c r="A846" t="s">
        <v>3999</v>
      </c>
      <c r="B846" t="s">
        <v>4000</v>
      </c>
      <c r="C846" s="1" t="str">
        <f t="shared" si="136"/>
        <v>21:0541</v>
      </c>
      <c r="D846" s="1" t="str">
        <f t="shared" ref="D846:D864" si="137">HYPERLINK("http://geochem.nrcan.gc.ca/cdogs/content/svy/svy210086_e.htm", "21:0086")</f>
        <v>21:0086</v>
      </c>
      <c r="E846" t="s">
        <v>4001</v>
      </c>
      <c r="F846" t="s">
        <v>4002</v>
      </c>
      <c r="H846">
        <v>55.588085399999997</v>
      </c>
      <c r="I846">
        <v>-100.89906360000001</v>
      </c>
      <c r="J846" s="1" t="str">
        <f t="shared" ref="J846:J864" si="138">HYPERLINK("http://geochem.nrcan.gc.ca/cdogs/content/kwd/kwd020027_e.htm", "NGR lake sediment grab sample")</f>
        <v>NGR lake sediment grab sample</v>
      </c>
      <c r="K846" s="1" t="str">
        <f t="shared" ref="K846:K864" si="139">HYPERLINK("http://geochem.nrcan.gc.ca/cdogs/content/kwd/kwd080006_e.htm", "&lt;177 micron (NGR)")</f>
        <v>&lt;177 micron (NGR)</v>
      </c>
      <c r="L846">
        <v>43</v>
      </c>
      <c r="M846" t="s">
        <v>151</v>
      </c>
      <c r="N846">
        <v>845</v>
      </c>
      <c r="O846" t="s">
        <v>339</v>
      </c>
      <c r="P846" t="s">
        <v>188</v>
      </c>
      <c r="Q846" t="s">
        <v>92</v>
      </c>
      <c r="R846" t="s">
        <v>47</v>
      </c>
      <c r="S846" t="s">
        <v>60</v>
      </c>
      <c r="T846" t="s">
        <v>40</v>
      </c>
      <c r="U846" t="s">
        <v>181</v>
      </c>
      <c r="V846" t="s">
        <v>742</v>
      </c>
      <c r="W846" t="s">
        <v>40</v>
      </c>
      <c r="X846" t="s">
        <v>143</v>
      </c>
      <c r="Y846" t="s">
        <v>152</v>
      </c>
      <c r="Z846" t="s">
        <v>352</v>
      </c>
      <c r="AA846" t="s">
        <v>144</v>
      </c>
      <c r="AB846" t="s">
        <v>3200</v>
      </c>
      <c r="AC846" t="s">
        <v>516</v>
      </c>
      <c r="AD846" t="s">
        <v>395</v>
      </c>
      <c r="AE846" t="s">
        <v>40</v>
      </c>
    </row>
    <row r="847" spans="1:31" x14ac:dyDescent="0.3">
      <c r="A847" t="s">
        <v>4003</v>
      </c>
      <c r="B847" t="s">
        <v>4004</v>
      </c>
      <c r="C847" s="1" t="str">
        <f t="shared" si="136"/>
        <v>21:0541</v>
      </c>
      <c r="D847" s="1" t="str">
        <f t="shared" si="137"/>
        <v>21:0086</v>
      </c>
      <c r="E847" t="s">
        <v>4005</v>
      </c>
      <c r="F847" t="s">
        <v>4006</v>
      </c>
      <c r="H847">
        <v>55.567831400000003</v>
      </c>
      <c r="I847">
        <v>-100.9270326</v>
      </c>
      <c r="J847" s="1" t="str">
        <f t="shared" si="138"/>
        <v>NGR lake sediment grab sample</v>
      </c>
      <c r="K847" s="1" t="str">
        <f t="shared" si="139"/>
        <v>&lt;177 micron (NGR)</v>
      </c>
      <c r="L847">
        <v>43</v>
      </c>
      <c r="M847" t="s">
        <v>162</v>
      </c>
      <c r="N847">
        <v>846</v>
      </c>
      <c r="O847" t="s">
        <v>336</v>
      </c>
      <c r="P847" t="s">
        <v>236</v>
      </c>
      <c r="Q847" t="s">
        <v>58</v>
      </c>
      <c r="R847" t="s">
        <v>165</v>
      </c>
      <c r="S847" t="s">
        <v>44</v>
      </c>
      <c r="T847" t="s">
        <v>40</v>
      </c>
      <c r="U847" t="s">
        <v>787</v>
      </c>
      <c r="V847" t="s">
        <v>79</v>
      </c>
      <c r="W847" t="s">
        <v>132</v>
      </c>
      <c r="X847" t="s">
        <v>303</v>
      </c>
      <c r="Y847" t="s">
        <v>45</v>
      </c>
      <c r="Z847" t="s">
        <v>386</v>
      </c>
      <c r="AA847" t="s">
        <v>190</v>
      </c>
      <c r="AB847" t="s">
        <v>82</v>
      </c>
      <c r="AC847" t="s">
        <v>79</v>
      </c>
      <c r="AD847" t="s">
        <v>229</v>
      </c>
      <c r="AE847" t="s">
        <v>40</v>
      </c>
    </row>
    <row r="848" spans="1:31" x14ac:dyDescent="0.3">
      <c r="A848" t="s">
        <v>4007</v>
      </c>
      <c r="B848" t="s">
        <v>4008</v>
      </c>
      <c r="C848" s="1" t="str">
        <f t="shared" si="136"/>
        <v>21:0541</v>
      </c>
      <c r="D848" s="1" t="str">
        <f t="shared" si="137"/>
        <v>21:0086</v>
      </c>
      <c r="E848" t="s">
        <v>4009</v>
      </c>
      <c r="F848" t="s">
        <v>4010</v>
      </c>
      <c r="H848">
        <v>55.549950899999999</v>
      </c>
      <c r="I848">
        <v>-100.86219130000001</v>
      </c>
      <c r="J848" s="1" t="str">
        <f t="shared" si="138"/>
        <v>NGR lake sediment grab sample</v>
      </c>
      <c r="K848" s="1" t="str">
        <f t="shared" si="139"/>
        <v>&lt;177 micron (NGR)</v>
      </c>
      <c r="L848">
        <v>43</v>
      </c>
      <c r="M848" t="s">
        <v>177</v>
      </c>
      <c r="N848">
        <v>847</v>
      </c>
      <c r="O848" t="s">
        <v>207</v>
      </c>
      <c r="P848" t="s">
        <v>127</v>
      </c>
      <c r="Q848" t="s">
        <v>189</v>
      </c>
      <c r="R848" t="s">
        <v>165</v>
      </c>
      <c r="S848" t="s">
        <v>166</v>
      </c>
      <c r="T848" t="s">
        <v>40</v>
      </c>
      <c r="U848" t="s">
        <v>1148</v>
      </c>
      <c r="V848" t="s">
        <v>410</v>
      </c>
      <c r="W848" t="s">
        <v>40</v>
      </c>
      <c r="X848" t="s">
        <v>309</v>
      </c>
      <c r="Y848" t="s">
        <v>45</v>
      </c>
      <c r="Z848" t="s">
        <v>164</v>
      </c>
      <c r="AA848" t="s">
        <v>853</v>
      </c>
      <c r="AB848" t="s">
        <v>82</v>
      </c>
      <c r="AC848" t="s">
        <v>373</v>
      </c>
      <c r="AD848" t="s">
        <v>146</v>
      </c>
      <c r="AE848" t="s">
        <v>40</v>
      </c>
    </row>
    <row r="849" spans="1:31" x14ac:dyDescent="0.3">
      <c r="A849" t="s">
        <v>4011</v>
      </c>
      <c r="B849" t="s">
        <v>4012</v>
      </c>
      <c r="C849" s="1" t="str">
        <f t="shared" si="136"/>
        <v>21:0541</v>
      </c>
      <c r="D849" s="1" t="str">
        <f t="shared" si="137"/>
        <v>21:0086</v>
      </c>
      <c r="E849" t="s">
        <v>4013</v>
      </c>
      <c r="F849" t="s">
        <v>4014</v>
      </c>
      <c r="H849">
        <v>55.555776600000002</v>
      </c>
      <c r="I849">
        <v>-100.83706599999999</v>
      </c>
      <c r="J849" s="1" t="str">
        <f t="shared" si="138"/>
        <v>NGR lake sediment grab sample</v>
      </c>
      <c r="K849" s="1" t="str">
        <f t="shared" si="139"/>
        <v>&lt;177 micron (NGR)</v>
      </c>
      <c r="L849">
        <v>43</v>
      </c>
      <c r="M849" t="s">
        <v>187</v>
      </c>
      <c r="N849">
        <v>848</v>
      </c>
      <c r="O849" t="s">
        <v>178</v>
      </c>
      <c r="P849" t="s">
        <v>236</v>
      </c>
      <c r="Q849" t="s">
        <v>141</v>
      </c>
      <c r="R849" t="s">
        <v>66</v>
      </c>
      <c r="S849" t="s">
        <v>44</v>
      </c>
      <c r="T849" t="s">
        <v>40</v>
      </c>
      <c r="U849" t="s">
        <v>114</v>
      </c>
      <c r="V849" t="s">
        <v>253</v>
      </c>
      <c r="W849" t="s">
        <v>132</v>
      </c>
      <c r="X849" t="s">
        <v>325</v>
      </c>
      <c r="Y849" t="s">
        <v>45</v>
      </c>
      <c r="Z849" t="s">
        <v>386</v>
      </c>
      <c r="AA849" t="s">
        <v>144</v>
      </c>
      <c r="AB849" t="s">
        <v>2392</v>
      </c>
      <c r="AC849" t="s">
        <v>408</v>
      </c>
      <c r="AD849" t="s">
        <v>425</v>
      </c>
      <c r="AE849" t="s">
        <v>40</v>
      </c>
    </row>
    <row r="850" spans="1:31" x14ac:dyDescent="0.3">
      <c r="A850" t="s">
        <v>4015</v>
      </c>
      <c r="B850" t="s">
        <v>4016</v>
      </c>
      <c r="C850" s="1" t="str">
        <f t="shared" si="136"/>
        <v>21:0541</v>
      </c>
      <c r="D850" s="1" t="str">
        <f t="shared" si="137"/>
        <v>21:0086</v>
      </c>
      <c r="E850" t="s">
        <v>4017</v>
      </c>
      <c r="F850" t="s">
        <v>4018</v>
      </c>
      <c r="H850">
        <v>55.5420005</v>
      </c>
      <c r="I850">
        <v>-100.8048996</v>
      </c>
      <c r="J850" s="1" t="str">
        <f t="shared" si="138"/>
        <v>NGR lake sediment grab sample</v>
      </c>
      <c r="K850" s="1" t="str">
        <f t="shared" si="139"/>
        <v>&lt;177 micron (NGR)</v>
      </c>
      <c r="L850">
        <v>43</v>
      </c>
      <c r="M850" t="s">
        <v>200</v>
      </c>
      <c r="N850">
        <v>849</v>
      </c>
      <c r="O850" t="s">
        <v>142</v>
      </c>
      <c r="P850" t="s">
        <v>82</v>
      </c>
      <c r="Q850" t="s">
        <v>304</v>
      </c>
      <c r="R850" t="s">
        <v>296</v>
      </c>
      <c r="S850" t="s">
        <v>289</v>
      </c>
      <c r="T850" t="s">
        <v>40</v>
      </c>
      <c r="U850" t="s">
        <v>507</v>
      </c>
      <c r="V850" t="s">
        <v>68</v>
      </c>
      <c r="W850" t="s">
        <v>132</v>
      </c>
      <c r="X850" t="s">
        <v>143</v>
      </c>
      <c r="Y850" t="s">
        <v>152</v>
      </c>
      <c r="Z850" t="s">
        <v>65</v>
      </c>
      <c r="AA850" t="s">
        <v>46</v>
      </c>
      <c r="AB850" t="s">
        <v>179</v>
      </c>
      <c r="AC850" t="s">
        <v>68</v>
      </c>
      <c r="AD850" t="s">
        <v>235</v>
      </c>
      <c r="AE850" t="s">
        <v>40</v>
      </c>
    </row>
    <row r="851" spans="1:31" x14ac:dyDescent="0.3">
      <c r="A851" t="s">
        <v>4019</v>
      </c>
      <c r="B851" t="s">
        <v>4020</v>
      </c>
      <c r="C851" s="1" t="str">
        <f t="shared" si="136"/>
        <v>21:0541</v>
      </c>
      <c r="D851" s="1" t="str">
        <f t="shared" si="137"/>
        <v>21:0086</v>
      </c>
      <c r="E851" t="s">
        <v>4021</v>
      </c>
      <c r="F851" t="s">
        <v>4022</v>
      </c>
      <c r="H851">
        <v>55.527238599999997</v>
      </c>
      <c r="I851">
        <v>-100.78373860000001</v>
      </c>
      <c r="J851" s="1" t="str">
        <f t="shared" si="138"/>
        <v>NGR lake sediment grab sample</v>
      </c>
      <c r="K851" s="1" t="str">
        <f t="shared" si="139"/>
        <v>&lt;177 micron (NGR)</v>
      </c>
      <c r="L851">
        <v>43</v>
      </c>
      <c r="M851" t="s">
        <v>212</v>
      </c>
      <c r="N851">
        <v>850</v>
      </c>
      <c r="O851" t="s">
        <v>339</v>
      </c>
      <c r="P851" t="s">
        <v>626</v>
      </c>
      <c r="Q851" t="s">
        <v>38</v>
      </c>
      <c r="R851" t="s">
        <v>853</v>
      </c>
      <c r="S851" t="s">
        <v>281</v>
      </c>
      <c r="T851" t="s">
        <v>40</v>
      </c>
      <c r="U851" t="s">
        <v>2635</v>
      </c>
      <c r="V851" t="s">
        <v>123</v>
      </c>
      <c r="W851" t="s">
        <v>40</v>
      </c>
      <c r="X851" t="s">
        <v>95</v>
      </c>
      <c r="Y851" t="s">
        <v>45</v>
      </c>
      <c r="Z851" t="s">
        <v>508</v>
      </c>
      <c r="AA851" t="s">
        <v>259</v>
      </c>
      <c r="AB851" t="s">
        <v>2176</v>
      </c>
      <c r="AC851" t="s">
        <v>111</v>
      </c>
      <c r="AD851" t="s">
        <v>395</v>
      </c>
      <c r="AE851" t="s">
        <v>40</v>
      </c>
    </row>
    <row r="852" spans="1:31" x14ac:dyDescent="0.3">
      <c r="A852" t="s">
        <v>4023</v>
      </c>
      <c r="B852" t="s">
        <v>4024</v>
      </c>
      <c r="C852" s="1" t="str">
        <f t="shared" si="136"/>
        <v>21:0541</v>
      </c>
      <c r="D852" s="1" t="str">
        <f t="shared" si="137"/>
        <v>21:0086</v>
      </c>
      <c r="E852" t="s">
        <v>4025</v>
      </c>
      <c r="F852" t="s">
        <v>4026</v>
      </c>
      <c r="H852">
        <v>55.515520700000003</v>
      </c>
      <c r="I852">
        <v>-100.8020416</v>
      </c>
      <c r="J852" s="1" t="str">
        <f t="shared" si="138"/>
        <v>NGR lake sediment grab sample</v>
      </c>
      <c r="K852" s="1" t="str">
        <f t="shared" si="139"/>
        <v>&lt;177 micron (NGR)</v>
      </c>
      <c r="L852">
        <v>43</v>
      </c>
      <c r="M852" t="s">
        <v>223</v>
      </c>
      <c r="N852">
        <v>851</v>
      </c>
      <c r="O852" t="s">
        <v>386</v>
      </c>
      <c r="P852" t="s">
        <v>92</v>
      </c>
      <c r="Q852" t="s">
        <v>58</v>
      </c>
      <c r="R852" t="s">
        <v>205</v>
      </c>
      <c r="S852" t="s">
        <v>141</v>
      </c>
      <c r="T852" t="s">
        <v>40</v>
      </c>
      <c r="U852" t="s">
        <v>146</v>
      </c>
      <c r="V852" t="s">
        <v>653</v>
      </c>
      <c r="W852" t="s">
        <v>132</v>
      </c>
      <c r="X852" t="s">
        <v>325</v>
      </c>
      <c r="Y852" t="s">
        <v>152</v>
      </c>
      <c r="Z852" t="s">
        <v>127</v>
      </c>
      <c r="AA852" t="s">
        <v>39</v>
      </c>
      <c r="AB852" t="s">
        <v>64</v>
      </c>
      <c r="AC852" t="s">
        <v>597</v>
      </c>
      <c r="AD852" t="s">
        <v>302</v>
      </c>
      <c r="AE852" t="s">
        <v>40</v>
      </c>
    </row>
    <row r="853" spans="1:31" x14ac:dyDescent="0.3">
      <c r="A853" t="s">
        <v>4027</v>
      </c>
      <c r="B853" t="s">
        <v>4028</v>
      </c>
      <c r="C853" s="1" t="str">
        <f t="shared" si="136"/>
        <v>21:0541</v>
      </c>
      <c r="D853" s="1" t="str">
        <f t="shared" si="137"/>
        <v>21:0086</v>
      </c>
      <c r="E853" t="s">
        <v>4029</v>
      </c>
      <c r="F853" t="s">
        <v>4030</v>
      </c>
      <c r="H853">
        <v>55.496995300000002</v>
      </c>
      <c r="I853">
        <v>-100.9135552</v>
      </c>
      <c r="J853" s="1" t="str">
        <f t="shared" si="138"/>
        <v>NGR lake sediment grab sample</v>
      </c>
      <c r="K853" s="1" t="str">
        <f t="shared" si="139"/>
        <v>&lt;177 micron (NGR)</v>
      </c>
      <c r="L853">
        <v>43</v>
      </c>
      <c r="M853" t="s">
        <v>234</v>
      </c>
      <c r="N853">
        <v>852</v>
      </c>
      <c r="O853" t="s">
        <v>521</v>
      </c>
      <c r="P853" t="s">
        <v>224</v>
      </c>
      <c r="Q853" t="s">
        <v>44</v>
      </c>
      <c r="R853" t="s">
        <v>47</v>
      </c>
      <c r="S853" t="s">
        <v>60</v>
      </c>
      <c r="T853" t="s">
        <v>40</v>
      </c>
      <c r="U853" t="s">
        <v>743</v>
      </c>
      <c r="V853" t="s">
        <v>408</v>
      </c>
      <c r="W853" t="s">
        <v>40</v>
      </c>
      <c r="X853" t="s">
        <v>325</v>
      </c>
      <c r="Y853" t="s">
        <v>45</v>
      </c>
      <c r="Z853" t="s">
        <v>193</v>
      </c>
      <c r="AA853" t="s">
        <v>853</v>
      </c>
      <c r="AB853" t="s">
        <v>769</v>
      </c>
      <c r="AC853" t="s">
        <v>3187</v>
      </c>
      <c r="AD853" t="s">
        <v>979</v>
      </c>
      <c r="AE853" t="s">
        <v>40</v>
      </c>
    </row>
    <row r="854" spans="1:31" x14ac:dyDescent="0.3">
      <c r="A854" t="s">
        <v>4031</v>
      </c>
      <c r="B854" t="s">
        <v>4032</v>
      </c>
      <c r="C854" s="1" t="str">
        <f t="shared" si="136"/>
        <v>21:0541</v>
      </c>
      <c r="D854" s="1" t="str">
        <f t="shared" si="137"/>
        <v>21:0086</v>
      </c>
      <c r="E854" t="s">
        <v>4033</v>
      </c>
      <c r="F854" t="s">
        <v>4034</v>
      </c>
      <c r="H854">
        <v>55.452289499999999</v>
      </c>
      <c r="I854">
        <v>-100.8445629</v>
      </c>
      <c r="J854" s="1" t="str">
        <f t="shared" si="138"/>
        <v>NGR lake sediment grab sample</v>
      </c>
      <c r="K854" s="1" t="str">
        <f t="shared" si="139"/>
        <v>&lt;177 micron (NGR)</v>
      </c>
      <c r="L854">
        <v>43</v>
      </c>
      <c r="M854" t="s">
        <v>243</v>
      </c>
      <c r="N854">
        <v>853</v>
      </c>
      <c r="O854" t="s">
        <v>207</v>
      </c>
      <c r="P854" t="s">
        <v>753</v>
      </c>
      <c r="Q854" t="s">
        <v>141</v>
      </c>
      <c r="R854" t="s">
        <v>144</v>
      </c>
      <c r="S854" t="s">
        <v>38</v>
      </c>
      <c r="T854" t="s">
        <v>40</v>
      </c>
      <c r="U854" t="s">
        <v>282</v>
      </c>
      <c r="V854" t="s">
        <v>79</v>
      </c>
      <c r="W854" t="s">
        <v>40</v>
      </c>
      <c r="X854" t="s">
        <v>325</v>
      </c>
      <c r="Y854" t="s">
        <v>45</v>
      </c>
      <c r="Z854" t="s">
        <v>155</v>
      </c>
      <c r="AA854" t="s">
        <v>853</v>
      </c>
      <c r="AB854" t="s">
        <v>3518</v>
      </c>
      <c r="AC854" t="s">
        <v>3865</v>
      </c>
      <c r="AD854" t="s">
        <v>114</v>
      </c>
      <c r="AE854" t="s">
        <v>40</v>
      </c>
    </row>
    <row r="855" spans="1:31" x14ac:dyDescent="0.3">
      <c r="A855" t="s">
        <v>4035</v>
      </c>
      <c r="B855" t="s">
        <v>4036</v>
      </c>
      <c r="C855" s="1" t="str">
        <f t="shared" si="136"/>
        <v>21:0541</v>
      </c>
      <c r="D855" s="1" t="str">
        <f t="shared" si="137"/>
        <v>21:0086</v>
      </c>
      <c r="E855" t="s">
        <v>4037</v>
      </c>
      <c r="F855" t="s">
        <v>4038</v>
      </c>
      <c r="H855">
        <v>55.413591599999997</v>
      </c>
      <c r="I855">
        <v>-100.8809625</v>
      </c>
      <c r="J855" s="1" t="str">
        <f t="shared" si="138"/>
        <v>NGR lake sediment grab sample</v>
      </c>
      <c r="K855" s="1" t="str">
        <f t="shared" si="139"/>
        <v>&lt;177 micron (NGR)</v>
      </c>
      <c r="L855">
        <v>43</v>
      </c>
      <c r="M855" t="s">
        <v>251</v>
      </c>
      <c r="N855">
        <v>854</v>
      </c>
      <c r="O855" t="s">
        <v>207</v>
      </c>
      <c r="P855" t="s">
        <v>236</v>
      </c>
      <c r="Q855" t="s">
        <v>189</v>
      </c>
      <c r="R855" t="s">
        <v>165</v>
      </c>
      <c r="S855" t="s">
        <v>44</v>
      </c>
      <c r="T855" t="s">
        <v>40</v>
      </c>
      <c r="U855" t="s">
        <v>1268</v>
      </c>
      <c r="V855" t="s">
        <v>42</v>
      </c>
      <c r="W855" t="s">
        <v>40</v>
      </c>
      <c r="X855" t="s">
        <v>325</v>
      </c>
      <c r="Y855" t="s">
        <v>45</v>
      </c>
      <c r="Z855" t="s">
        <v>144</v>
      </c>
      <c r="AA855" t="s">
        <v>853</v>
      </c>
      <c r="AB855" t="s">
        <v>3453</v>
      </c>
      <c r="AC855" t="s">
        <v>4039</v>
      </c>
      <c r="AD855" t="s">
        <v>264</v>
      </c>
      <c r="AE855" t="s">
        <v>40</v>
      </c>
    </row>
    <row r="856" spans="1:31" x14ac:dyDescent="0.3">
      <c r="A856" t="s">
        <v>4040</v>
      </c>
      <c r="B856" t="s">
        <v>4041</v>
      </c>
      <c r="C856" s="1" t="str">
        <f t="shared" si="136"/>
        <v>21:0541</v>
      </c>
      <c r="D856" s="1" t="str">
        <f t="shared" si="137"/>
        <v>21:0086</v>
      </c>
      <c r="E856" t="s">
        <v>4042</v>
      </c>
      <c r="F856" t="s">
        <v>4043</v>
      </c>
      <c r="H856">
        <v>55.408787099999998</v>
      </c>
      <c r="I856">
        <v>-100.9365603</v>
      </c>
      <c r="J856" s="1" t="str">
        <f t="shared" si="138"/>
        <v>NGR lake sediment grab sample</v>
      </c>
      <c r="K856" s="1" t="str">
        <f t="shared" si="139"/>
        <v>&lt;177 micron (NGR)</v>
      </c>
      <c r="L856">
        <v>43</v>
      </c>
      <c r="M856" t="s">
        <v>258</v>
      </c>
      <c r="N856">
        <v>855</v>
      </c>
      <c r="O856" t="s">
        <v>207</v>
      </c>
      <c r="P856" t="s">
        <v>225</v>
      </c>
      <c r="Q856" t="s">
        <v>45</v>
      </c>
      <c r="R856" t="s">
        <v>289</v>
      </c>
      <c r="S856" t="s">
        <v>189</v>
      </c>
      <c r="T856" t="s">
        <v>40</v>
      </c>
      <c r="U856" t="s">
        <v>56</v>
      </c>
      <c r="V856" t="s">
        <v>218</v>
      </c>
      <c r="W856" t="s">
        <v>110</v>
      </c>
      <c r="X856" t="s">
        <v>309</v>
      </c>
      <c r="Y856" t="s">
        <v>64</v>
      </c>
      <c r="Z856" t="s">
        <v>291</v>
      </c>
      <c r="AA856" t="s">
        <v>190</v>
      </c>
      <c r="AB856" t="s">
        <v>4044</v>
      </c>
      <c r="AC856" t="s">
        <v>121</v>
      </c>
      <c r="AD856" t="s">
        <v>163</v>
      </c>
      <c r="AE856" t="s">
        <v>40</v>
      </c>
    </row>
    <row r="857" spans="1:31" x14ac:dyDescent="0.3">
      <c r="A857" t="s">
        <v>4045</v>
      </c>
      <c r="B857" t="s">
        <v>4046</v>
      </c>
      <c r="C857" s="1" t="str">
        <f t="shared" si="136"/>
        <v>21:0541</v>
      </c>
      <c r="D857" s="1" t="str">
        <f t="shared" si="137"/>
        <v>21:0086</v>
      </c>
      <c r="E857" t="s">
        <v>4047</v>
      </c>
      <c r="F857" t="s">
        <v>4048</v>
      </c>
      <c r="H857">
        <v>55.365055300000002</v>
      </c>
      <c r="I857">
        <v>-100.89452009999999</v>
      </c>
      <c r="J857" s="1" t="str">
        <f t="shared" si="138"/>
        <v>NGR lake sediment grab sample</v>
      </c>
      <c r="K857" s="1" t="str">
        <f t="shared" si="139"/>
        <v>&lt;177 micron (NGR)</v>
      </c>
      <c r="L857">
        <v>43</v>
      </c>
      <c r="M857" t="s">
        <v>269</v>
      </c>
      <c r="N857">
        <v>856</v>
      </c>
      <c r="O857" t="s">
        <v>178</v>
      </c>
      <c r="P857" t="s">
        <v>271</v>
      </c>
      <c r="Q857" t="s">
        <v>189</v>
      </c>
      <c r="R857" t="s">
        <v>188</v>
      </c>
      <c r="S857" t="s">
        <v>179</v>
      </c>
      <c r="T857" t="s">
        <v>40</v>
      </c>
      <c r="U857" t="s">
        <v>787</v>
      </c>
      <c r="V857" t="s">
        <v>168</v>
      </c>
      <c r="W857" t="s">
        <v>40</v>
      </c>
      <c r="X857" t="s">
        <v>309</v>
      </c>
      <c r="Y857" t="s">
        <v>45</v>
      </c>
      <c r="Z857" t="s">
        <v>140</v>
      </c>
      <c r="AA857" t="s">
        <v>853</v>
      </c>
      <c r="AB857" t="s">
        <v>2921</v>
      </c>
      <c r="AC857" t="s">
        <v>123</v>
      </c>
      <c r="AD857" t="s">
        <v>264</v>
      </c>
      <c r="AE857" t="s">
        <v>40</v>
      </c>
    </row>
    <row r="858" spans="1:31" x14ac:dyDescent="0.3">
      <c r="A858" t="s">
        <v>4049</v>
      </c>
      <c r="B858" t="s">
        <v>4050</v>
      </c>
      <c r="C858" s="1" t="str">
        <f t="shared" si="136"/>
        <v>21:0541</v>
      </c>
      <c r="D858" s="1" t="str">
        <f t="shared" si="137"/>
        <v>21:0086</v>
      </c>
      <c r="E858" t="s">
        <v>4051</v>
      </c>
      <c r="F858" t="s">
        <v>4052</v>
      </c>
      <c r="H858">
        <v>55.336255800000004</v>
      </c>
      <c r="I858">
        <v>-100.9752661</v>
      </c>
      <c r="J858" s="1" t="str">
        <f t="shared" si="138"/>
        <v>NGR lake sediment grab sample</v>
      </c>
      <c r="K858" s="1" t="str">
        <f t="shared" si="139"/>
        <v>&lt;177 micron (NGR)</v>
      </c>
      <c r="L858">
        <v>44</v>
      </c>
      <c r="M858" t="s">
        <v>35</v>
      </c>
      <c r="N858">
        <v>857</v>
      </c>
      <c r="O858" t="s">
        <v>142</v>
      </c>
      <c r="P858" t="s">
        <v>626</v>
      </c>
      <c r="Q858" t="s">
        <v>45</v>
      </c>
      <c r="R858" t="s">
        <v>236</v>
      </c>
      <c r="S858" t="s">
        <v>166</v>
      </c>
      <c r="T858" t="s">
        <v>40</v>
      </c>
      <c r="U858" t="s">
        <v>332</v>
      </c>
      <c r="V858" t="s">
        <v>125</v>
      </c>
      <c r="W858" t="s">
        <v>110</v>
      </c>
      <c r="X858" t="s">
        <v>309</v>
      </c>
      <c r="Y858" t="s">
        <v>45</v>
      </c>
      <c r="Z858" t="s">
        <v>205</v>
      </c>
      <c r="AA858" t="s">
        <v>406</v>
      </c>
      <c r="AB858" t="s">
        <v>853</v>
      </c>
      <c r="AC858" t="s">
        <v>273</v>
      </c>
      <c r="AD858" t="s">
        <v>178</v>
      </c>
      <c r="AE858" t="s">
        <v>40</v>
      </c>
    </row>
    <row r="859" spans="1:31" x14ac:dyDescent="0.3">
      <c r="A859" t="s">
        <v>4053</v>
      </c>
      <c r="B859" t="s">
        <v>4054</v>
      </c>
      <c r="C859" s="1" t="str">
        <f t="shared" si="136"/>
        <v>21:0541</v>
      </c>
      <c r="D859" s="1" t="str">
        <f t="shared" si="137"/>
        <v>21:0086</v>
      </c>
      <c r="E859" t="s">
        <v>4055</v>
      </c>
      <c r="F859" t="s">
        <v>4056</v>
      </c>
      <c r="H859">
        <v>55.342279099999999</v>
      </c>
      <c r="I859">
        <v>-100.9341684</v>
      </c>
      <c r="J859" s="1" t="str">
        <f t="shared" si="138"/>
        <v>NGR lake sediment grab sample</v>
      </c>
      <c r="K859" s="1" t="str">
        <f t="shared" si="139"/>
        <v>&lt;177 micron (NGR)</v>
      </c>
      <c r="L859">
        <v>44</v>
      </c>
      <c r="M859" t="s">
        <v>55</v>
      </c>
      <c r="N859">
        <v>858</v>
      </c>
      <c r="O859" t="s">
        <v>336</v>
      </c>
      <c r="P859" t="s">
        <v>271</v>
      </c>
      <c r="Q859" t="s">
        <v>64</v>
      </c>
      <c r="R859" t="s">
        <v>753</v>
      </c>
      <c r="S859" t="s">
        <v>179</v>
      </c>
      <c r="T859" t="s">
        <v>40</v>
      </c>
      <c r="U859" t="s">
        <v>787</v>
      </c>
      <c r="V859" t="s">
        <v>303</v>
      </c>
      <c r="W859" t="s">
        <v>40</v>
      </c>
      <c r="X859" t="s">
        <v>143</v>
      </c>
      <c r="Y859" t="s">
        <v>45</v>
      </c>
      <c r="Z859" t="s">
        <v>127</v>
      </c>
      <c r="AA859" t="s">
        <v>440</v>
      </c>
      <c r="AB859" t="s">
        <v>202</v>
      </c>
      <c r="AC859" t="s">
        <v>143</v>
      </c>
      <c r="AD859" t="s">
        <v>36</v>
      </c>
      <c r="AE859" t="s">
        <v>40</v>
      </c>
    </row>
    <row r="860" spans="1:31" x14ac:dyDescent="0.3">
      <c r="A860" t="s">
        <v>4057</v>
      </c>
      <c r="B860" t="s">
        <v>4058</v>
      </c>
      <c r="C860" s="1" t="str">
        <f t="shared" si="136"/>
        <v>21:0541</v>
      </c>
      <c r="D860" s="1" t="str">
        <f t="shared" si="137"/>
        <v>21:0086</v>
      </c>
      <c r="E860" t="s">
        <v>4051</v>
      </c>
      <c r="F860" t="s">
        <v>4059</v>
      </c>
      <c r="H860">
        <v>55.336255800000004</v>
      </c>
      <c r="I860">
        <v>-100.9752661</v>
      </c>
      <c r="J860" s="1" t="str">
        <f t="shared" si="138"/>
        <v>NGR lake sediment grab sample</v>
      </c>
      <c r="K860" s="1" t="str">
        <f t="shared" si="139"/>
        <v>&lt;177 micron (NGR)</v>
      </c>
      <c r="L860">
        <v>44</v>
      </c>
      <c r="M860" t="s">
        <v>74</v>
      </c>
      <c r="N860">
        <v>859</v>
      </c>
      <c r="O860" t="s">
        <v>339</v>
      </c>
      <c r="P860" t="s">
        <v>753</v>
      </c>
      <c r="Q860" t="s">
        <v>152</v>
      </c>
      <c r="R860" t="s">
        <v>127</v>
      </c>
      <c r="S860" t="s">
        <v>179</v>
      </c>
      <c r="T860" t="s">
        <v>40</v>
      </c>
      <c r="U860" t="s">
        <v>1006</v>
      </c>
      <c r="V860" t="s">
        <v>324</v>
      </c>
      <c r="W860" t="s">
        <v>110</v>
      </c>
      <c r="X860" t="s">
        <v>309</v>
      </c>
      <c r="Y860" t="s">
        <v>45</v>
      </c>
      <c r="Z860" t="s">
        <v>205</v>
      </c>
      <c r="AA860" t="s">
        <v>235</v>
      </c>
      <c r="AB860" t="s">
        <v>1177</v>
      </c>
      <c r="AC860" t="s">
        <v>218</v>
      </c>
      <c r="AD860" t="s">
        <v>235</v>
      </c>
      <c r="AE860" t="s">
        <v>40</v>
      </c>
    </row>
    <row r="861" spans="1:31" x14ac:dyDescent="0.3">
      <c r="A861" t="s">
        <v>4060</v>
      </c>
      <c r="B861" t="s">
        <v>4061</v>
      </c>
      <c r="C861" s="1" t="str">
        <f t="shared" si="136"/>
        <v>21:0541</v>
      </c>
      <c r="D861" s="1" t="str">
        <f t="shared" si="137"/>
        <v>21:0086</v>
      </c>
      <c r="E861" t="s">
        <v>4051</v>
      </c>
      <c r="F861" t="s">
        <v>4062</v>
      </c>
      <c r="H861">
        <v>55.336255800000004</v>
      </c>
      <c r="I861">
        <v>-100.9752661</v>
      </c>
      <c r="J861" s="1" t="str">
        <f t="shared" si="138"/>
        <v>NGR lake sediment grab sample</v>
      </c>
      <c r="K861" s="1" t="str">
        <f t="shared" si="139"/>
        <v>&lt;177 micron (NGR)</v>
      </c>
      <c r="L861">
        <v>44</v>
      </c>
      <c r="M861" t="s">
        <v>90</v>
      </c>
      <c r="N861">
        <v>860</v>
      </c>
      <c r="O861" t="s">
        <v>339</v>
      </c>
      <c r="P861" t="s">
        <v>626</v>
      </c>
      <c r="Q861" t="s">
        <v>152</v>
      </c>
      <c r="R861" t="s">
        <v>291</v>
      </c>
      <c r="S861" t="s">
        <v>166</v>
      </c>
      <c r="T861" t="s">
        <v>40</v>
      </c>
      <c r="U861" t="s">
        <v>318</v>
      </c>
      <c r="V861" t="s">
        <v>1104</v>
      </c>
      <c r="W861" t="s">
        <v>110</v>
      </c>
      <c r="X861" t="s">
        <v>309</v>
      </c>
      <c r="Y861" t="s">
        <v>45</v>
      </c>
      <c r="Z861" t="s">
        <v>205</v>
      </c>
      <c r="AA861" t="s">
        <v>235</v>
      </c>
      <c r="AB861" t="s">
        <v>853</v>
      </c>
      <c r="AC861" t="s">
        <v>591</v>
      </c>
      <c r="AD861" t="s">
        <v>178</v>
      </c>
      <c r="AE861" t="s">
        <v>40</v>
      </c>
    </row>
    <row r="862" spans="1:31" x14ac:dyDescent="0.3">
      <c r="A862" t="s">
        <v>4063</v>
      </c>
      <c r="B862" t="s">
        <v>4064</v>
      </c>
      <c r="C862" s="1" t="str">
        <f t="shared" si="136"/>
        <v>21:0541</v>
      </c>
      <c r="D862" s="1" t="str">
        <f t="shared" si="137"/>
        <v>21:0086</v>
      </c>
      <c r="E862" t="s">
        <v>4065</v>
      </c>
      <c r="F862" t="s">
        <v>4066</v>
      </c>
      <c r="H862">
        <v>55.310361299999997</v>
      </c>
      <c r="I862">
        <v>-101.00998629999999</v>
      </c>
      <c r="J862" s="1" t="str">
        <f t="shared" si="138"/>
        <v>NGR lake sediment grab sample</v>
      </c>
      <c r="K862" s="1" t="str">
        <f t="shared" si="139"/>
        <v>&lt;177 micron (NGR)</v>
      </c>
      <c r="L862">
        <v>44</v>
      </c>
      <c r="M862" t="s">
        <v>104</v>
      </c>
      <c r="N862">
        <v>861</v>
      </c>
      <c r="O862" t="s">
        <v>336</v>
      </c>
      <c r="P862" t="s">
        <v>97</v>
      </c>
      <c r="Q862" t="s">
        <v>123</v>
      </c>
      <c r="R862" t="s">
        <v>66</v>
      </c>
      <c r="S862" t="s">
        <v>93</v>
      </c>
      <c r="T862" t="s">
        <v>40</v>
      </c>
      <c r="U862" t="s">
        <v>290</v>
      </c>
      <c r="V862" t="s">
        <v>168</v>
      </c>
      <c r="W862" t="s">
        <v>132</v>
      </c>
      <c r="X862" t="s">
        <v>309</v>
      </c>
      <c r="Y862" t="s">
        <v>45</v>
      </c>
      <c r="Z862" t="s">
        <v>144</v>
      </c>
      <c r="AA862" t="s">
        <v>406</v>
      </c>
      <c r="AB862" t="s">
        <v>1435</v>
      </c>
      <c r="AC862" t="s">
        <v>64</v>
      </c>
      <c r="AD862" t="s">
        <v>264</v>
      </c>
      <c r="AE862" t="s">
        <v>40</v>
      </c>
    </row>
    <row r="863" spans="1:31" x14ac:dyDescent="0.3">
      <c r="A863" t="s">
        <v>4067</v>
      </c>
      <c r="B863" t="s">
        <v>4068</v>
      </c>
      <c r="C863" s="1" t="str">
        <f t="shared" si="136"/>
        <v>21:0541</v>
      </c>
      <c r="D863" s="1" t="str">
        <f t="shared" si="137"/>
        <v>21:0086</v>
      </c>
      <c r="E863" t="s">
        <v>4069</v>
      </c>
      <c r="F863" t="s">
        <v>4070</v>
      </c>
      <c r="H863">
        <v>55.274146899999998</v>
      </c>
      <c r="I863">
        <v>-101.01171600000001</v>
      </c>
      <c r="J863" s="1" t="str">
        <f t="shared" si="138"/>
        <v>NGR lake sediment grab sample</v>
      </c>
      <c r="K863" s="1" t="str">
        <f t="shared" si="139"/>
        <v>&lt;177 micron (NGR)</v>
      </c>
      <c r="L863">
        <v>44</v>
      </c>
      <c r="M863" t="s">
        <v>119</v>
      </c>
      <c r="N863">
        <v>862</v>
      </c>
      <c r="O863" t="s">
        <v>521</v>
      </c>
      <c r="P863" t="s">
        <v>59</v>
      </c>
      <c r="Q863" t="s">
        <v>189</v>
      </c>
      <c r="R863" t="s">
        <v>144</v>
      </c>
      <c r="S863" t="s">
        <v>93</v>
      </c>
      <c r="T863" t="s">
        <v>40</v>
      </c>
      <c r="U863" t="s">
        <v>94</v>
      </c>
      <c r="V863" t="s">
        <v>410</v>
      </c>
      <c r="W863" t="s">
        <v>132</v>
      </c>
      <c r="X863" t="s">
        <v>325</v>
      </c>
      <c r="Y863" t="s">
        <v>121</v>
      </c>
      <c r="Z863" t="s">
        <v>46</v>
      </c>
      <c r="AA863" t="s">
        <v>46</v>
      </c>
      <c r="AB863" t="s">
        <v>2055</v>
      </c>
      <c r="AC863" t="s">
        <v>157</v>
      </c>
      <c r="AD863" t="s">
        <v>302</v>
      </c>
      <c r="AE863" t="s">
        <v>40</v>
      </c>
    </row>
    <row r="864" spans="1:31" x14ac:dyDescent="0.3">
      <c r="A864" t="s">
        <v>4071</v>
      </c>
      <c r="B864" t="s">
        <v>4072</v>
      </c>
      <c r="C864" s="1" t="str">
        <f t="shared" si="136"/>
        <v>21:0541</v>
      </c>
      <c r="D864" s="1" t="str">
        <f t="shared" si="137"/>
        <v>21:0086</v>
      </c>
      <c r="E864" t="s">
        <v>4073</v>
      </c>
      <c r="F864" t="s">
        <v>4074</v>
      </c>
      <c r="H864">
        <v>55.259899099999998</v>
      </c>
      <c r="I864">
        <v>-101.01617419999999</v>
      </c>
      <c r="J864" s="1" t="str">
        <f t="shared" si="138"/>
        <v>NGR lake sediment grab sample</v>
      </c>
      <c r="K864" s="1" t="str">
        <f t="shared" si="139"/>
        <v>&lt;177 micron (NGR)</v>
      </c>
      <c r="L864">
        <v>44</v>
      </c>
      <c r="M864" t="s">
        <v>137</v>
      </c>
      <c r="N864">
        <v>863</v>
      </c>
      <c r="O864" t="s">
        <v>339</v>
      </c>
      <c r="P864" t="s">
        <v>39</v>
      </c>
      <c r="Q864" t="s">
        <v>189</v>
      </c>
      <c r="R864" t="s">
        <v>202</v>
      </c>
      <c r="S864" t="s">
        <v>92</v>
      </c>
      <c r="T864" t="s">
        <v>40</v>
      </c>
      <c r="U864" t="s">
        <v>366</v>
      </c>
      <c r="V864" t="s">
        <v>253</v>
      </c>
      <c r="W864" t="s">
        <v>132</v>
      </c>
      <c r="X864" t="s">
        <v>325</v>
      </c>
      <c r="Y864" t="s">
        <v>45</v>
      </c>
      <c r="Z864" t="s">
        <v>46</v>
      </c>
      <c r="AA864" t="s">
        <v>853</v>
      </c>
      <c r="AB864" t="s">
        <v>3755</v>
      </c>
      <c r="AC864" t="s">
        <v>228</v>
      </c>
      <c r="AD864" t="s">
        <v>492</v>
      </c>
      <c r="AE864" t="s">
        <v>40</v>
      </c>
    </row>
    <row r="865" spans="1:31" x14ac:dyDescent="0.3">
      <c r="A865" t="s">
        <v>4075</v>
      </c>
      <c r="B865" t="s">
        <v>4076</v>
      </c>
      <c r="C865" s="1" t="str">
        <f t="shared" si="136"/>
        <v>21:0541</v>
      </c>
      <c r="D865" s="1" t="str">
        <f>HYPERLINK("http://geochem.nrcan.gc.ca/cdogs/content/svy/svy_e.htm", "")</f>
        <v/>
      </c>
      <c r="G865" s="1" t="str">
        <f>HYPERLINK("http://geochem.nrcan.gc.ca/cdogs/content/cr_/cr_00060_e.htm", "60")</f>
        <v>60</v>
      </c>
      <c r="J865" t="s">
        <v>277</v>
      </c>
      <c r="K865" t="s">
        <v>278</v>
      </c>
      <c r="L865">
        <v>44</v>
      </c>
      <c r="M865" t="s">
        <v>279</v>
      </c>
      <c r="N865">
        <v>864</v>
      </c>
      <c r="O865" t="s">
        <v>139</v>
      </c>
      <c r="P865" t="s">
        <v>225</v>
      </c>
      <c r="Q865" t="s">
        <v>121</v>
      </c>
      <c r="R865" t="s">
        <v>281</v>
      </c>
      <c r="S865" t="s">
        <v>141</v>
      </c>
      <c r="T865" t="s">
        <v>40</v>
      </c>
      <c r="U865" t="s">
        <v>527</v>
      </c>
      <c r="V865" t="s">
        <v>653</v>
      </c>
      <c r="W865" t="s">
        <v>40</v>
      </c>
      <c r="X865" t="s">
        <v>143</v>
      </c>
      <c r="Y865" t="s">
        <v>123</v>
      </c>
      <c r="Z865" t="s">
        <v>326</v>
      </c>
      <c r="AA865" t="s">
        <v>259</v>
      </c>
      <c r="AB865" t="s">
        <v>289</v>
      </c>
      <c r="AC865" t="s">
        <v>1643</v>
      </c>
      <c r="AD865" t="s">
        <v>91</v>
      </c>
      <c r="AE865" t="s">
        <v>40</v>
      </c>
    </row>
    <row r="866" spans="1:31" x14ac:dyDescent="0.3">
      <c r="A866" t="s">
        <v>4077</v>
      </c>
      <c r="B866" t="s">
        <v>4078</v>
      </c>
      <c r="C866" s="1" t="str">
        <f t="shared" si="136"/>
        <v>21:0541</v>
      </c>
      <c r="D866" s="1" t="str">
        <f t="shared" ref="D866:D878" si="140">HYPERLINK("http://geochem.nrcan.gc.ca/cdogs/content/svy/svy210086_e.htm", "21:0086")</f>
        <v>21:0086</v>
      </c>
      <c r="E866" t="s">
        <v>4079</v>
      </c>
      <c r="F866" t="s">
        <v>4080</v>
      </c>
      <c r="H866">
        <v>55.250389900000002</v>
      </c>
      <c r="I866">
        <v>-101.0410407</v>
      </c>
      <c r="J866" s="1" t="str">
        <f t="shared" ref="J866:J878" si="141">HYPERLINK("http://geochem.nrcan.gc.ca/cdogs/content/kwd/kwd020027_e.htm", "NGR lake sediment grab sample")</f>
        <v>NGR lake sediment grab sample</v>
      </c>
      <c r="K866" s="1" t="str">
        <f t="shared" ref="K866:K878" si="142">HYPERLINK("http://geochem.nrcan.gc.ca/cdogs/content/kwd/kwd080006_e.htm", "&lt;177 micron (NGR)")</f>
        <v>&lt;177 micron (NGR)</v>
      </c>
      <c r="L866">
        <v>44</v>
      </c>
      <c r="M866" t="s">
        <v>151</v>
      </c>
      <c r="N866">
        <v>865</v>
      </c>
      <c r="O866" t="s">
        <v>336</v>
      </c>
      <c r="P866" t="s">
        <v>112</v>
      </c>
      <c r="Q866" t="s">
        <v>189</v>
      </c>
      <c r="R866" t="s">
        <v>46</v>
      </c>
      <c r="S866" t="s">
        <v>93</v>
      </c>
      <c r="T866" t="s">
        <v>40</v>
      </c>
      <c r="U866" t="s">
        <v>641</v>
      </c>
      <c r="V866" t="s">
        <v>42</v>
      </c>
      <c r="W866" t="s">
        <v>110</v>
      </c>
      <c r="X866" t="s">
        <v>325</v>
      </c>
      <c r="Y866" t="s">
        <v>45</v>
      </c>
      <c r="Z866" t="s">
        <v>164</v>
      </c>
      <c r="AA866" t="s">
        <v>144</v>
      </c>
      <c r="AB866" t="s">
        <v>4081</v>
      </c>
      <c r="AC866" t="s">
        <v>782</v>
      </c>
      <c r="AD866" t="s">
        <v>292</v>
      </c>
      <c r="AE866" t="s">
        <v>40</v>
      </c>
    </row>
    <row r="867" spans="1:31" x14ac:dyDescent="0.3">
      <c r="A867" t="s">
        <v>4082</v>
      </c>
      <c r="B867" t="s">
        <v>4083</v>
      </c>
      <c r="C867" s="1" t="str">
        <f t="shared" si="136"/>
        <v>21:0541</v>
      </c>
      <c r="D867" s="1" t="str">
        <f t="shared" si="140"/>
        <v>21:0086</v>
      </c>
      <c r="E867" t="s">
        <v>4084</v>
      </c>
      <c r="F867" t="s">
        <v>4085</v>
      </c>
      <c r="H867">
        <v>55.257630300000002</v>
      </c>
      <c r="I867">
        <v>-101.16186399999999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44</v>
      </c>
      <c r="M867" t="s">
        <v>162</v>
      </c>
      <c r="N867">
        <v>866</v>
      </c>
      <c r="O867" t="s">
        <v>339</v>
      </c>
      <c r="P867" t="s">
        <v>440</v>
      </c>
      <c r="Q867" t="s">
        <v>64</v>
      </c>
      <c r="R867" t="s">
        <v>165</v>
      </c>
      <c r="S867" t="s">
        <v>205</v>
      </c>
      <c r="T867" t="s">
        <v>40</v>
      </c>
      <c r="U867" t="s">
        <v>1356</v>
      </c>
      <c r="V867" t="s">
        <v>79</v>
      </c>
      <c r="W867" t="s">
        <v>110</v>
      </c>
      <c r="X867" t="s">
        <v>3860</v>
      </c>
      <c r="Y867" t="s">
        <v>64</v>
      </c>
      <c r="Z867" t="s">
        <v>164</v>
      </c>
      <c r="AA867" t="s">
        <v>440</v>
      </c>
      <c r="AB867" t="s">
        <v>59</v>
      </c>
      <c r="AC867" t="s">
        <v>121</v>
      </c>
      <c r="AD867" t="s">
        <v>203</v>
      </c>
      <c r="AE867" t="s">
        <v>40</v>
      </c>
    </row>
    <row r="868" spans="1:31" x14ac:dyDescent="0.3">
      <c r="A868" t="s">
        <v>4086</v>
      </c>
      <c r="B868" t="s">
        <v>4087</v>
      </c>
      <c r="C868" s="1" t="str">
        <f t="shared" si="136"/>
        <v>21:0541</v>
      </c>
      <c r="D868" s="1" t="str">
        <f t="shared" si="140"/>
        <v>21:0086</v>
      </c>
      <c r="E868" t="s">
        <v>4088</v>
      </c>
      <c r="F868" t="s">
        <v>4089</v>
      </c>
      <c r="H868">
        <v>55.2364204</v>
      </c>
      <c r="I868">
        <v>-101.17032399999999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44</v>
      </c>
      <c r="M868" t="s">
        <v>177</v>
      </c>
      <c r="N868">
        <v>867</v>
      </c>
      <c r="O868" t="s">
        <v>336</v>
      </c>
      <c r="P868" t="s">
        <v>37</v>
      </c>
      <c r="Q868" t="s">
        <v>189</v>
      </c>
      <c r="R868" t="s">
        <v>224</v>
      </c>
      <c r="S868" t="s">
        <v>44</v>
      </c>
      <c r="T868" t="s">
        <v>40</v>
      </c>
      <c r="U868" t="s">
        <v>787</v>
      </c>
      <c r="V868" t="s">
        <v>261</v>
      </c>
      <c r="W868" t="s">
        <v>110</v>
      </c>
      <c r="X868" t="s">
        <v>309</v>
      </c>
      <c r="Y868" t="s">
        <v>45</v>
      </c>
      <c r="Z868" t="s">
        <v>127</v>
      </c>
      <c r="AA868" t="s">
        <v>190</v>
      </c>
      <c r="AB868" t="s">
        <v>839</v>
      </c>
      <c r="AC868" t="s">
        <v>168</v>
      </c>
      <c r="AD868" t="s">
        <v>272</v>
      </c>
      <c r="AE868" t="s">
        <v>40</v>
      </c>
    </row>
    <row r="869" spans="1:31" x14ac:dyDescent="0.3">
      <c r="A869" t="s">
        <v>4090</v>
      </c>
      <c r="B869" t="s">
        <v>4091</v>
      </c>
      <c r="C869" s="1" t="str">
        <f t="shared" si="136"/>
        <v>21:0541</v>
      </c>
      <c r="D869" s="1" t="str">
        <f t="shared" si="140"/>
        <v>21:0086</v>
      </c>
      <c r="E869" t="s">
        <v>4092</v>
      </c>
      <c r="F869" t="s">
        <v>4093</v>
      </c>
      <c r="H869">
        <v>55.229132499999999</v>
      </c>
      <c r="I869">
        <v>-101.1417462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44</v>
      </c>
      <c r="M869" t="s">
        <v>187</v>
      </c>
      <c r="N869">
        <v>868</v>
      </c>
      <c r="O869" t="s">
        <v>521</v>
      </c>
      <c r="P869" t="s">
        <v>106</v>
      </c>
      <c r="Q869" t="s">
        <v>141</v>
      </c>
      <c r="R869" t="s">
        <v>37</v>
      </c>
      <c r="S869" t="s">
        <v>93</v>
      </c>
      <c r="T869" t="s">
        <v>40</v>
      </c>
      <c r="U869" t="s">
        <v>950</v>
      </c>
      <c r="V869" t="s">
        <v>62</v>
      </c>
      <c r="W869" t="s">
        <v>40</v>
      </c>
      <c r="X869" t="s">
        <v>113</v>
      </c>
      <c r="Y869" t="s">
        <v>45</v>
      </c>
      <c r="Z869" t="s">
        <v>164</v>
      </c>
      <c r="AA869" t="s">
        <v>39</v>
      </c>
      <c r="AB869" t="s">
        <v>3462</v>
      </c>
      <c r="AC869" t="s">
        <v>1934</v>
      </c>
      <c r="AD869" t="s">
        <v>441</v>
      </c>
      <c r="AE869" t="s">
        <v>40</v>
      </c>
    </row>
    <row r="870" spans="1:31" x14ac:dyDescent="0.3">
      <c r="A870" t="s">
        <v>4094</v>
      </c>
      <c r="B870" t="s">
        <v>4095</v>
      </c>
      <c r="C870" s="1" t="str">
        <f t="shared" si="136"/>
        <v>21:0541</v>
      </c>
      <c r="D870" s="1" t="str">
        <f t="shared" si="140"/>
        <v>21:0086</v>
      </c>
      <c r="E870" t="s">
        <v>4096</v>
      </c>
      <c r="F870" t="s">
        <v>4097</v>
      </c>
      <c r="H870">
        <v>55.352711399999997</v>
      </c>
      <c r="I870">
        <v>-101.3342107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44</v>
      </c>
      <c r="M870" t="s">
        <v>200</v>
      </c>
      <c r="N870">
        <v>869</v>
      </c>
      <c r="O870" t="s">
        <v>336</v>
      </c>
      <c r="P870" t="s">
        <v>66</v>
      </c>
      <c r="Q870" t="s">
        <v>64</v>
      </c>
      <c r="R870" t="s">
        <v>82</v>
      </c>
      <c r="S870" t="s">
        <v>92</v>
      </c>
      <c r="T870" t="s">
        <v>40</v>
      </c>
      <c r="U870" t="s">
        <v>366</v>
      </c>
      <c r="V870" t="s">
        <v>143</v>
      </c>
      <c r="W870" t="s">
        <v>110</v>
      </c>
      <c r="X870" t="s">
        <v>309</v>
      </c>
      <c r="Y870" t="s">
        <v>45</v>
      </c>
      <c r="Z870" t="s">
        <v>144</v>
      </c>
      <c r="AA870" t="s">
        <v>190</v>
      </c>
      <c r="AB870" t="s">
        <v>2497</v>
      </c>
      <c r="AC870" t="s">
        <v>228</v>
      </c>
      <c r="AD870" t="s">
        <v>91</v>
      </c>
      <c r="AE870" t="s">
        <v>40</v>
      </c>
    </row>
    <row r="871" spans="1:31" x14ac:dyDescent="0.3">
      <c r="A871" t="s">
        <v>4098</v>
      </c>
      <c r="B871" t="s">
        <v>4099</v>
      </c>
      <c r="C871" s="1" t="str">
        <f t="shared" si="136"/>
        <v>21:0541</v>
      </c>
      <c r="D871" s="1" t="str">
        <f t="shared" si="140"/>
        <v>21:0086</v>
      </c>
      <c r="E871" t="s">
        <v>4100</v>
      </c>
      <c r="F871" t="s">
        <v>4101</v>
      </c>
      <c r="H871">
        <v>55.385964999999999</v>
      </c>
      <c r="I871">
        <v>-101.34290970000001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44</v>
      </c>
      <c r="M871" t="s">
        <v>212</v>
      </c>
      <c r="N871">
        <v>870</v>
      </c>
      <c r="O871" t="s">
        <v>336</v>
      </c>
      <c r="P871" t="s">
        <v>127</v>
      </c>
      <c r="Q871" t="s">
        <v>152</v>
      </c>
      <c r="R871" t="s">
        <v>225</v>
      </c>
      <c r="S871" t="s">
        <v>107</v>
      </c>
      <c r="T871" t="s">
        <v>40</v>
      </c>
      <c r="U871" t="s">
        <v>237</v>
      </c>
      <c r="V871" t="s">
        <v>109</v>
      </c>
      <c r="W871" t="s">
        <v>132</v>
      </c>
      <c r="X871" t="s">
        <v>303</v>
      </c>
      <c r="Y871" t="s">
        <v>121</v>
      </c>
      <c r="Z871" t="s">
        <v>326</v>
      </c>
      <c r="AA871" t="s">
        <v>144</v>
      </c>
      <c r="AB871" t="s">
        <v>1484</v>
      </c>
      <c r="AC871" t="s">
        <v>130</v>
      </c>
      <c r="AD871" t="s">
        <v>339</v>
      </c>
      <c r="AE871" t="s">
        <v>40</v>
      </c>
    </row>
    <row r="872" spans="1:31" x14ac:dyDescent="0.3">
      <c r="A872" t="s">
        <v>4102</v>
      </c>
      <c r="B872" t="s">
        <v>4103</v>
      </c>
      <c r="C872" s="1" t="str">
        <f t="shared" si="136"/>
        <v>21:0541</v>
      </c>
      <c r="D872" s="1" t="str">
        <f t="shared" si="140"/>
        <v>21:0086</v>
      </c>
      <c r="E872" t="s">
        <v>4104</v>
      </c>
      <c r="F872" t="s">
        <v>4105</v>
      </c>
      <c r="H872">
        <v>55.467122799999999</v>
      </c>
      <c r="I872">
        <v>-101.4041355</v>
      </c>
      <c r="J872" s="1" t="str">
        <f t="shared" si="141"/>
        <v>NGR lake sediment grab sample</v>
      </c>
      <c r="K872" s="1" t="str">
        <f t="shared" si="142"/>
        <v>&lt;177 micron (NGR)</v>
      </c>
      <c r="L872">
        <v>44</v>
      </c>
      <c r="M872" t="s">
        <v>223</v>
      </c>
      <c r="N872">
        <v>871</v>
      </c>
      <c r="O872" t="s">
        <v>75</v>
      </c>
      <c r="P872" t="s">
        <v>122</v>
      </c>
      <c r="Q872" t="s">
        <v>107</v>
      </c>
      <c r="R872" t="s">
        <v>753</v>
      </c>
      <c r="S872" t="s">
        <v>93</v>
      </c>
      <c r="T872" t="s">
        <v>40</v>
      </c>
      <c r="U872" t="s">
        <v>1620</v>
      </c>
      <c r="V872" t="s">
        <v>253</v>
      </c>
      <c r="W872" t="s">
        <v>40</v>
      </c>
      <c r="X872" t="s">
        <v>143</v>
      </c>
      <c r="Y872" t="s">
        <v>152</v>
      </c>
      <c r="Z872" t="s">
        <v>46</v>
      </c>
      <c r="AA872" t="s">
        <v>190</v>
      </c>
      <c r="AB872" t="s">
        <v>83</v>
      </c>
      <c r="AC872" t="s">
        <v>189</v>
      </c>
      <c r="AD872" t="s">
        <v>50</v>
      </c>
      <c r="AE872" t="s">
        <v>40</v>
      </c>
    </row>
    <row r="873" spans="1:31" x14ac:dyDescent="0.3">
      <c r="A873" t="s">
        <v>4106</v>
      </c>
      <c r="B873" t="s">
        <v>4107</v>
      </c>
      <c r="C873" s="1" t="str">
        <f t="shared" si="136"/>
        <v>21:0541</v>
      </c>
      <c r="D873" s="1" t="str">
        <f t="shared" si="140"/>
        <v>21:0086</v>
      </c>
      <c r="E873" t="s">
        <v>4108</v>
      </c>
      <c r="F873" t="s">
        <v>4109</v>
      </c>
      <c r="H873">
        <v>55.489540900000001</v>
      </c>
      <c r="I873">
        <v>-101.3709564</v>
      </c>
      <c r="J873" s="1" t="str">
        <f t="shared" si="141"/>
        <v>NGR lake sediment grab sample</v>
      </c>
      <c r="K873" s="1" t="str">
        <f t="shared" si="142"/>
        <v>&lt;177 micron (NGR)</v>
      </c>
      <c r="L873">
        <v>44</v>
      </c>
      <c r="M873" t="s">
        <v>234</v>
      </c>
      <c r="N873">
        <v>872</v>
      </c>
      <c r="O873" t="s">
        <v>207</v>
      </c>
      <c r="P873" t="s">
        <v>39</v>
      </c>
      <c r="Q873" t="s">
        <v>58</v>
      </c>
      <c r="R873" t="s">
        <v>140</v>
      </c>
      <c r="S873" t="s">
        <v>38</v>
      </c>
      <c r="T873" t="s">
        <v>40</v>
      </c>
      <c r="U873" t="s">
        <v>302</v>
      </c>
      <c r="V873" t="s">
        <v>42</v>
      </c>
      <c r="W873" t="s">
        <v>132</v>
      </c>
      <c r="X873" t="s">
        <v>309</v>
      </c>
      <c r="Y873" t="s">
        <v>45</v>
      </c>
      <c r="Z873" t="s">
        <v>46</v>
      </c>
      <c r="AA873" t="s">
        <v>190</v>
      </c>
      <c r="AB873" t="s">
        <v>4110</v>
      </c>
      <c r="AC873" t="s">
        <v>722</v>
      </c>
      <c r="AD873" t="s">
        <v>302</v>
      </c>
      <c r="AE873" t="s">
        <v>40</v>
      </c>
    </row>
    <row r="874" spans="1:31" x14ac:dyDescent="0.3">
      <c r="A874" t="s">
        <v>4111</v>
      </c>
      <c r="B874" t="s">
        <v>4112</v>
      </c>
      <c r="C874" s="1" t="str">
        <f t="shared" si="136"/>
        <v>21:0541</v>
      </c>
      <c r="D874" s="1" t="str">
        <f t="shared" si="140"/>
        <v>21:0086</v>
      </c>
      <c r="E874" t="s">
        <v>4113</v>
      </c>
      <c r="F874" t="s">
        <v>4114</v>
      </c>
      <c r="H874">
        <v>55.489405300000001</v>
      </c>
      <c r="I874">
        <v>-101.4436592</v>
      </c>
      <c r="J874" s="1" t="str">
        <f t="shared" si="141"/>
        <v>NGR lake sediment grab sample</v>
      </c>
      <c r="K874" s="1" t="str">
        <f t="shared" si="142"/>
        <v>&lt;177 micron (NGR)</v>
      </c>
      <c r="L874">
        <v>44</v>
      </c>
      <c r="M874" t="s">
        <v>243</v>
      </c>
      <c r="N874">
        <v>873</v>
      </c>
      <c r="O874" t="s">
        <v>339</v>
      </c>
      <c r="P874" t="s">
        <v>626</v>
      </c>
      <c r="Q874" t="s">
        <v>179</v>
      </c>
      <c r="R874" t="s">
        <v>46</v>
      </c>
      <c r="S874" t="s">
        <v>60</v>
      </c>
      <c r="T874" t="s">
        <v>40</v>
      </c>
      <c r="U874" t="s">
        <v>3201</v>
      </c>
      <c r="V874" t="s">
        <v>605</v>
      </c>
      <c r="W874" t="s">
        <v>40</v>
      </c>
      <c r="X874" t="s">
        <v>95</v>
      </c>
      <c r="Y874" t="s">
        <v>45</v>
      </c>
      <c r="Z874" t="s">
        <v>193</v>
      </c>
      <c r="AA874" t="s">
        <v>259</v>
      </c>
      <c r="AB874" t="s">
        <v>3200</v>
      </c>
      <c r="AC874" t="s">
        <v>68</v>
      </c>
      <c r="AD874" t="s">
        <v>576</v>
      </c>
      <c r="AE874" t="s">
        <v>40</v>
      </c>
    </row>
    <row r="875" spans="1:31" x14ac:dyDescent="0.3">
      <c r="A875" t="s">
        <v>4115</v>
      </c>
      <c r="B875" t="s">
        <v>4116</v>
      </c>
      <c r="C875" s="1" t="str">
        <f t="shared" si="136"/>
        <v>21:0541</v>
      </c>
      <c r="D875" s="1" t="str">
        <f t="shared" si="140"/>
        <v>21:0086</v>
      </c>
      <c r="E875" t="s">
        <v>4117</v>
      </c>
      <c r="F875" t="s">
        <v>4118</v>
      </c>
      <c r="H875">
        <v>55.498774400000002</v>
      </c>
      <c r="I875">
        <v>-101.4145328</v>
      </c>
      <c r="J875" s="1" t="str">
        <f t="shared" si="141"/>
        <v>NGR lake sediment grab sample</v>
      </c>
      <c r="K875" s="1" t="str">
        <f t="shared" si="142"/>
        <v>&lt;177 micron (NGR)</v>
      </c>
      <c r="L875">
        <v>44</v>
      </c>
      <c r="M875" t="s">
        <v>251</v>
      </c>
      <c r="N875">
        <v>874</v>
      </c>
      <c r="O875" t="s">
        <v>339</v>
      </c>
      <c r="P875" t="s">
        <v>190</v>
      </c>
      <c r="Q875" t="s">
        <v>44</v>
      </c>
      <c r="R875" t="s">
        <v>46</v>
      </c>
      <c r="S875" t="s">
        <v>60</v>
      </c>
      <c r="T875" t="s">
        <v>40</v>
      </c>
      <c r="U875" t="s">
        <v>4119</v>
      </c>
      <c r="V875" t="s">
        <v>123</v>
      </c>
      <c r="W875" t="s">
        <v>40</v>
      </c>
      <c r="X875" t="s">
        <v>95</v>
      </c>
      <c r="Y875" t="s">
        <v>45</v>
      </c>
      <c r="Z875" t="s">
        <v>193</v>
      </c>
      <c r="AA875" t="s">
        <v>144</v>
      </c>
      <c r="AB875" t="s">
        <v>3235</v>
      </c>
      <c r="AC875" t="s">
        <v>3182</v>
      </c>
      <c r="AD875" t="s">
        <v>69</v>
      </c>
      <c r="AE875" t="s">
        <v>40</v>
      </c>
    </row>
    <row r="876" spans="1:31" x14ac:dyDescent="0.3">
      <c r="A876" t="s">
        <v>4120</v>
      </c>
      <c r="B876" t="s">
        <v>4121</v>
      </c>
      <c r="C876" s="1" t="str">
        <f t="shared" si="136"/>
        <v>21:0541</v>
      </c>
      <c r="D876" s="1" t="str">
        <f t="shared" si="140"/>
        <v>21:0086</v>
      </c>
      <c r="E876" t="s">
        <v>4122</v>
      </c>
      <c r="F876" t="s">
        <v>4123</v>
      </c>
      <c r="H876">
        <v>55.514458599999998</v>
      </c>
      <c r="I876">
        <v>-101.3517959</v>
      </c>
      <c r="J876" s="1" t="str">
        <f t="shared" si="141"/>
        <v>NGR lake sediment grab sample</v>
      </c>
      <c r="K876" s="1" t="str">
        <f t="shared" si="142"/>
        <v>&lt;177 micron (NGR)</v>
      </c>
      <c r="L876">
        <v>44</v>
      </c>
      <c r="M876" t="s">
        <v>258</v>
      </c>
      <c r="N876">
        <v>875</v>
      </c>
      <c r="O876" t="s">
        <v>339</v>
      </c>
      <c r="P876" t="s">
        <v>165</v>
      </c>
      <c r="Q876" t="s">
        <v>166</v>
      </c>
      <c r="R876" t="s">
        <v>59</v>
      </c>
      <c r="S876" t="s">
        <v>271</v>
      </c>
      <c r="T876" t="s">
        <v>40</v>
      </c>
      <c r="U876" t="s">
        <v>4124</v>
      </c>
      <c r="V876" t="s">
        <v>227</v>
      </c>
      <c r="W876" t="s">
        <v>40</v>
      </c>
      <c r="X876" t="s">
        <v>143</v>
      </c>
      <c r="Y876" t="s">
        <v>45</v>
      </c>
      <c r="Z876" t="s">
        <v>65</v>
      </c>
      <c r="AA876" t="s">
        <v>144</v>
      </c>
      <c r="AB876" t="s">
        <v>3210</v>
      </c>
      <c r="AC876" t="s">
        <v>373</v>
      </c>
      <c r="AD876" t="s">
        <v>425</v>
      </c>
      <c r="AE876" t="s">
        <v>40</v>
      </c>
    </row>
    <row r="877" spans="1:31" x14ac:dyDescent="0.3">
      <c r="A877" t="s">
        <v>4125</v>
      </c>
      <c r="B877" t="s">
        <v>4126</v>
      </c>
      <c r="C877" s="1" t="str">
        <f t="shared" si="136"/>
        <v>21:0541</v>
      </c>
      <c r="D877" s="1" t="str">
        <f t="shared" si="140"/>
        <v>21:0086</v>
      </c>
      <c r="E877" t="s">
        <v>4127</v>
      </c>
      <c r="F877" t="s">
        <v>4128</v>
      </c>
      <c r="H877">
        <v>55.523521500000001</v>
      </c>
      <c r="I877">
        <v>-101.40855190000001</v>
      </c>
      <c r="J877" s="1" t="str">
        <f t="shared" si="141"/>
        <v>NGR lake sediment grab sample</v>
      </c>
      <c r="K877" s="1" t="str">
        <f t="shared" si="142"/>
        <v>&lt;177 micron (NGR)</v>
      </c>
      <c r="L877">
        <v>44</v>
      </c>
      <c r="M877" t="s">
        <v>269</v>
      </c>
      <c r="N877">
        <v>876</v>
      </c>
      <c r="O877" t="s">
        <v>339</v>
      </c>
      <c r="P877" t="s">
        <v>245</v>
      </c>
      <c r="Q877" t="s">
        <v>121</v>
      </c>
      <c r="R877" t="s">
        <v>97</v>
      </c>
      <c r="S877" t="s">
        <v>92</v>
      </c>
      <c r="T877" t="s">
        <v>40</v>
      </c>
      <c r="U877" t="s">
        <v>226</v>
      </c>
      <c r="V877" t="s">
        <v>45</v>
      </c>
      <c r="W877" t="s">
        <v>132</v>
      </c>
      <c r="X877" t="s">
        <v>309</v>
      </c>
      <c r="Y877" t="s">
        <v>45</v>
      </c>
      <c r="Z877" t="s">
        <v>106</v>
      </c>
      <c r="AA877" t="s">
        <v>262</v>
      </c>
      <c r="AB877" t="s">
        <v>2124</v>
      </c>
      <c r="AC877" t="s">
        <v>253</v>
      </c>
      <c r="AD877" t="s">
        <v>462</v>
      </c>
      <c r="AE877" t="s">
        <v>40</v>
      </c>
    </row>
    <row r="878" spans="1:31" x14ac:dyDescent="0.3">
      <c r="A878" t="s">
        <v>4129</v>
      </c>
      <c r="B878" t="s">
        <v>4130</v>
      </c>
      <c r="C878" s="1" t="str">
        <f t="shared" si="136"/>
        <v>21:0541</v>
      </c>
      <c r="D878" s="1" t="str">
        <f t="shared" si="140"/>
        <v>21:0086</v>
      </c>
      <c r="E878" t="s">
        <v>4131</v>
      </c>
      <c r="F878" t="s">
        <v>4132</v>
      </c>
      <c r="H878">
        <v>55.510017499999996</v>
      </c>
      <c r="I878">
        <v>-101.48823969999999</v>
      </c>
      <c r="J878" s="1" t="str">
        <f t="shared" si="141"/>
        <v>NGR lake sediment grab sample</v>
      </c>
      <c r="K878" s="1" t="str">
        <f t="shared" si="142"/>
        <v>&lt;177 micron (NGR)</v>
      </c>
      <c r="L878">
        <v>45</v>
      </c>
      <c r="M878" t="s">
        <v>35</v>
      </c>
      <c r="N878">
        <v>877</v>
      </c>
      <c r="O878" t="s">
        <v>163</v>
      </c>
      <c r="P878" t="s">
        <v>291</v>
      </c>
      <c r="Q878" t="s">
        <v>58</v>
      </c>
      <c r="R878" t="s">
        <v>76</v>
      </c>
      <c r="S878" t="s">
        <v>271</v>
      </c>
      <c r="T878" t="s">
        <v>40</v>
      </c>
      <c r="U878" t="s">
        <v>829</v>
      </c>
      <c r="V878" t="s">
        <v>113</v>
      </c>
      <c r="W878" t="s">
        <v>132</v>
      </c>
      <c r="X878" t="s">
        <v>309</v>
      </c>
      <c r="Y878" t="s">
        <v>152</v>
      </c>
      <c r="Z878" t="s">
        <v>262</v>
      </c>
      <c r="AA878" t="s">
        <v>262</v>
      </c>
      <c r="AB878" t="s">
        <v>3012</v>
      </c>
      <c r="AC878" t="s">
        <v>126</v>
      </c>
      <c r="AD878" t="s">
        <v>2370</v>
      </c>
      <c r="AE878" t="s">
        <v>40</v>
      </c>
    </row>
    <row r="879" spans="1:31" x14ac:dyDescent="0.3">
      <c r="A879" t="s">
        <v>4133</v>
      </c>
      <c r="B879" t="s">
        <v>4134</v>
      </c>
      <c r="C879" s="1" t="str">
        <f t="shared" si="136"/>
        <v>21:0541</v>
      </c>
      <c r="D879" s="1" t="str">
        <f>HYPERLINK("http://geochem.nrcan.gc.ca/cdogs/content/svy/svy_e.htm", "")</f>
        <v/>
      </c>
      <c r="G879" s="1" t="str">
        <f>HYPERLINK("http://geochem.nrcan.gc.ca/cdogs/content/cr_/cr_00055_e.htm", "55")</f>
        <v>55</v>
      </c>
      <c r="J879" t="s">
        <v>277</v>
      </c>
      <c r="K879" t="s">
        <v>278</v>
      </c>
      <c r="L879">
        <v>45</v>
      </c>
      <c r="M879" t="s">
        <v>279</v>
      </c>
      <c r="N879">
        <v>878</v>
      </c>
      <c r="O879" t="s">
        <v>296</v>
      </c>
      <c r="P879" t="s">
        <v>60</v>
      </c>
      <c r="Q879" t="s">
        <v>121</v>
      </c>
      <c r="R879" t="s">
        <v>271</v>
      </c>
      <c r="S879" t="s">
        <v>123</v>
      </c>
      <c r="T879" t="s">
        <v>40</v>
      </c>
      <c r="U879" t="s">
        <v>314</v>
      </c>
      <c r="V879" t="s">
        <v>303</v>
      </c>
      <c r="W879" t="s">
        <v>132</v>
      </c>
      <c r="X879" t="s">
        <v>95</v>
      </c>
      <c r="Y879" t="s">
        <v>121</v>
      </c>
      <c r="Z879" t="s">
        <v>291</v>
      </c>
      <c r="AA879" t="s">
        <v>440</v>
      </c>
      <c r="AB879" t="s">
        <v>106</v>
      </c>
      <c r="AC879" t="s">
        <v>3182</v>
      </c>
      <c r="AD879" t="s">
        <v>36</v>
      </c>
      <c r="AE879" t="s">
        <v>40</v>
      </c>
    </row>
    <row r="880" spans="1:31" x14ac:dyDescent="0.3">
      <c r="A880" t="s">
        <v>4135</v>
      </c>
      <c r="B880" t="s">
        <v>4136</v>
      </c>
      <c r="C880" s="1" t="str">
        <f t="shared" si="136"/>
        <v>21:0541</v>
      </c>
      <c r="D880" s="1" t="str">
        <f t="shared" ref="D880:D902" si="143">HYPERLINK("http://geochem.nrcan.gc.ca/cdogs/content/svy/svy210086_e.htm", "21:0086")</f>
        <v>21:0086</v>
      </c>
      <c r="E880" t="s">
        <v>4131</v>
      </c>
      <c r="F880" t="s">
        <v>4137</v>
      </c>
      <c r="H880">
        <v>55.510017499999996</v>
      </c>
      <c r="I880">
        <v>-101.48823969999999</v>
      </c>
      <c r="J880" s="1" t="str">
        <f t="shared" ref="J880:J902" si="144">HYPERLINK("http://geochem.nrcan.gc.ca/cdogs/content/kwd/kwd020027_e.htm", "NGR lake sediment grab sample")</f>
        <v>NGR lake sediment grab sample</v>
      </c>
      <c r="K880" s="1" t="str">
        <f t="shared" ref="K880:K902" si="145">HYPERLINK("http://geochem.nrcan.gc.ca/cdogs/content/kwd/kwd080006_e.htm", "&lt;177 micron (NGR)")</f>
        <v>&lt;177 micron (NGR)</v>
      </c>
      <c r="L880">
        <v>45</v>
      </c>
      <c r="M880" t="s">
        <v>74</v>
      </c>
      <c r="N880">
        <v>879</v>
      </c>
      <c r="O880" t="s">
        <v>163</v>
      </c>
      <c r="P880" t="s">
        <v>259</v>
      </c>
      <c r="Q880" t="s">
        <v>141</v>
      </c>
      <c r="R880" t="s">
        <v>46</v>
      </c>
      <c r="S880" t="s">
        <v>271</v>
      </c>
      <c r="T880" t="s">
        <v>40</v>
      </c>
      <c r="U880" t="s">
        <v>172</v>
      </c>
      <c r="V880" t="s">
        <v>49</v>
      </c>
      <c r="W880" t="s">
        <v>40</v>
      </c>
      <c r="X880" t="s">
        <v>309</v>
      </c>
      <c r="Y880" t="s">
        <v>64</v>
      </c>
      <c r="Z880" t="s">
        <v>262</v>
      </c>
      <c r="AA880" t="s">
        <v>406</v>
      </c>
      <c r="AB880" t="s">
        <v>166</v>
      </c>
      <c r="AC880" t="s">
        <v>121</v>
      </c>
      <c r="AD880" t="s">
        <v>979</v>
      </c>
      <c r="AE880" t="s">
        <v>40</v>
      </c>
    </row>
    <row r="881" spans="1:31" x14ac:dyDescent="0.3">
      <c r="A881" t="s">
        <v>4138</v>
      </c>
      <c r="B881" t="s">
        <v>4139</v>
      </c>
      <c r="C881" s="1" t="str">
        <f t="shared" si="136"/>
        <v>21:0541</v>
      </c>
      <c r="D881" s="1" t="str">
        <f t="shared" si="143"/>
        <v>21:0086</v>
      </c>
      <c r="E881" t="s">
        <v>4131</v>
      </c>
      <c r="F881" t="s">
        <v>4140</v>
      </c>
      <c r="H881">
        <v>55.510017499999996</v>
      </c>
      <c r="I881">
        <v>-101.48823969999999</v>
      </c>
      <c r="J881" s="1" t="str">
        <f t="shared" si="144"/>
        <v>NGR lake sediment grab sample</v>
      </c>
      <c r="K881" s="1" t="str">
        <f t="shared" si="145"/>
        <v>&lt;177 micron (NGR)</v>
      </c>
      <c r="L881">
        <v>45</v>
      </c>
      <c r="M881" t="s">
        <v>90</v>
      </c>
      <c r="N881">
        <v>880</v>
      </c>
      <c r="O881" t="s">
        <v>163</v>
      </c>
      <c r="P881" t="s">
        <v>259</v>
      </c>
      <c r="Q881" t="s">
        <v>58</v>
      </c>
      <c r="R881" t="s">
        <v>47</v>
      </c>
      <c r="S881" t="s">
        <v>271</v>
      </c>
      <c r="T881" t="s">
        <v>40</v>
      </c>
      <c r="U881" t="s">
        <v>2751</v>
      </c>
      <c r="V881" t="s">
        <v>121</v>
      </c>
      <c r="W881" t="s">
        <v>40</v>
      </c>
      <c r="X881" t="s">
        <v>309</v>
      </c>
      <c r="Y881" t="s">
        <v>45</v>
      </c>
      <c r="Z881" t="s">
        <v>81</v>
      </c>
      <c r="AA881" t="s">
        <v>262</v>
      </c>
      <c r="AB881" t="s">
        <v>3012</v>
      </c>
      <c r="AC881" t="s">
        <v>373</v>
      </c>
      <c r="AD881" t="s">
        <v>979</v>
      </c>
      <c r="AE881" t="s">
        <v>40</v>
      </c>
    </row>
    <row r="882" spans="1:31" x14ac:dyDescent="0.3">
      <c r="A882" t="s">
        <v>4141</v>
      </c>
      <c r="B882" t="s">
        <v>4142</v>
      </c>
      <c r="C882" s="1" t="str">
        <f t="shared" si="136"/>
        <v>21:0541</v>
      </c>
      <c r="D882" s="1" t="str">
        <f t="shared" si="143"/>
        <v>21:0086</v>
      </c>
      <c r="E882" t="s">
        <v>4143</v>
      </c>
      <c r="F882" t="s">
        <v>4144</v>
      </c>
      <c r="H882">
        <v>55.467462099999999</v>
      </c>
      <c r="I882">
        <v>-101.4984717</v>
      </c>
      <c r="J882" s="1" t="str">
        <f t="shared" si="144"/>
        <v>NGR lake sediment grab sample</v>
      </c>
      <c r="K882" s="1" t="str">
        <f t="shared" si="145"/>
        <v>&lt;177 micron (NGR)</v>
      </c>
      <c r="L882">
        <v>45</v>
      </c>
      <c r="M882" t="s">
        <v>55</v>
      </c>
      <c r="N882">
        <v>881</v>
      </c>
      <c r="O882" t="s">
        <v>163</v>
      </c>
      <c r="P882" t="s">
        <v>39</v>
      </c>
      <c r="Q882" t="s">
        <v>107</v>
      </c>
      <c r="R882" t="s">
        <v>164</v>
      </c>
      <c r="S882" t="s">
        <v>60</v>
      </c>
      <c r="T882" t="s">
        <v>40</v>
      </c>
      <c r="U882" t="s">
        <v>1514</v>
      </c>
      <c r="V882" t="s">
        <v>742</v>
      </c>
      <c r="W882" t="s">
        <v>40</v>
      </c>
      <c r="X882" t="s">
        <v>303</v>
      </c>
      <c r="Y882" t="s">
        <v>45</v>
      </c>
      <c r="Z882" t="s">
        <v>352</v>
      </c>
      <c r="AA882" t="s">
        <v>144</v>
      </c>
      <c r="AB882" t="s">
        <v>559</v>
      </c>
      <c r="AC882" t="s">
        <v>227</v>
      </c>
      <c r="AD882" t="s">
        <v>3201</v>
      </c>
      <c r="AE882" t="s">
        <v>40</v>
      </c>
    </row>
    <row r="883" spans="1:31" x14ac:dyDescent="0.3">
      <c r="A883" t="s">
        <v>4145</v>
      </c>
      <c r="B883" t="s">
        <v>4146</v>
      </c>
      <c r="C883" s="1" t="str">
        <f t="shared" si="136"/>
        <v>21:0541</v>
      </c>
      <c r="D883" s="1" t="str">
        <f t="shared" si="143"/>
        <v>21:0086</v>
      </c>
      <c r="E883" t="s">
        <v>4147</v>
      </c>
      <c r="F883" t="s">
        <v>4148</v>
      </c>
      <c r="H883">
        <v>55.447349600000003</v>
      </c>
      <c r="I883">
        <v>-101.4832217</v>
      </c>
      <c r="J883" s="1" t="str">
        <f t="shared" si="144"/>
        <v>NGR lake sediment grab sample</v>
      </c>
      <c r="K883" s="1" t="str">
        <f t="shared" si="145"/>
        <v>&lt;177 micron (NGR)</v>
      </c>
      <c r="L883">
        <v>45</v>
      </c>
      <c r="M883" t="s">
        <v>104</v>
      </c>
      <c r="N883">
        <v>882</v>
      </c>
      <c r="O883" t="s">
        <v>142</v>
      </c>
      <c r="P883" t="s">
        <v>127</v>
      </c>
      <c r="Q883" t="s">
        <v>166</v>
      </c>
      <c r="R883" t="s">
        <v>47</v>
      </c>
      <c r="S883" t="s">
        <v>180</v>
      </c>
      <c r="T883" t="s">
        <v>40</v>
      </c>
      <c r="U883" t="s">
        <v>829</v>
      </c>
      <c r="V883" t="s">
        <v>754</v>
      </c>
      <c r="W883" t="s">
        <v>40</v>
      </c>
      <c r="X883" t="s">
        <v>303</v>
      </c>
      <c r="Y883" t="s">
        <v>152</v>
      </c>
      <c r="Z883" t="s">
        <v>352</v>
      </c>
      <c r="AA883" t="s">
        <v>144</v>
      </c>
      <c r="AB883" t="s">
        <v>3959</v>
      </c>
      <c r="AC883" t="s">
        <v>123</v>
      </c>
      <c r="AD883" t="s">
        <v>441</v>
      </c>
      <c r="AE883" t="s">
        <v>40</v>
      </c>
    </row>
    <row r="884" spans="1:31" x14ac:dyDescent="0.3">
      <c r="A884" t="s">
        <v>4149</v>
      </c>
      <c r="B884" t="s">
        <v>4150</v>
      </c>
      <c r="C884" s="1" t="str">
        <f t="shared" si="136"/>
        <v>21:0541</v>
      </c>
      <c r="D884" s="1" t="str">
        <f t="shared" si="143"/>
        <v>21:0086</v>
      </c>
      <c r="E884" t="s">
        <v>4151</v>
      </c>
      <c r="F884" t="s">
        <v>4152</v>
      </c>
      <c r="H884">
        <v>55.433489700000003</v>
      </c>
      <c r="I884">
        <v>-101.53575360000001</v>
      </c>
      <c r="J884" s="1" t="str">
        <f t="shared" si="144"/>
        <v>NGR lake sediment grab sample</v>
      </c>
      <c r="K884" s="1" t="str">
        <f t="shared" si="145"/>
        <v>&lt;177 micron (NGR)</v>
      </c>
      <c r="L884">
        <v>45</v>
      </c>
      <c r="M884" t="s">
        <v>119</v>
      </c>
      <c r="N884">
        <v>883</v>
      </c>
      <c r="O884" t="s">
        <v>142</v>
      </c>
      <c r="P884" t="s">
        <v>626</v>
      </c>
      <c r="Q884" t="s">
        <v>107</v>
      </c>
      <c r="R884" t="s">
        <v>47</v>
      </c>
      <c r="S884" t="s">
        <v>93</v>
      </c>
      <c r="T884" t="s">
        <v>40</v>
      </c>
      <c r="U884" t="s">
        <v>1027</v>
      </c>
      <c r="V884" t="s">
        <v>373</v>
      </c>
      <c r="W884" t="s">
        <v>40</v>
      </c>
      <c r="X884" t="s">
        <v>303</v>
      </c>
      <c r="Y884" t="s">
        <v>45</v>
      </c>
      <c r="Z884" t="s">
        <v>352</v>
      </c>
      <c r="AA884" t="s">
        <v>853</v>
      </c>
      <c r="AB884" t="s">
        <v>1415</v>
      </c>
      <c r="AC884" t="s">
        <v>715</v>
      </c>
      <c r="AD884" t="s">
        <v>146</v>
      </c>
      <c r="AE884" t="s">
        <v>40</v>
      </c>
    </row>
    <row r="885" spans="1:31" x14ac:dyDescent="0.3">
      <c r="A885" t="s">
        <v>4153</v>
      </c>
      <c r="B885" t="s">
        <v>4154</v>
      </c>
      <c r="C885" s="1" t="str">
        <f t="shared" si="136"/>
        <v>21:0541</v>
      </c>
      <c r="D885" s="1" t="str">
        <f t="shared" si="143"/>
        <v>21:0086</v>
      </c>
      <c r="E885" t="s">
        <v>4155</v>
      </c>
      <c r="F885" t="s">
        <v>4156</v>
      </c>
      <c r="H885">
        <v>55.456578899999997</v>
      </c>
      <c r="I885">
        <v>-101.5785192</v>
      </c>
      <c r="J885" s="1" t="str">
        <f t="shared" si="144"/>
        <v>NGR lake sediment grab sample</v>
      </c>
      <c r="K885" s="1" t="str">
        <f t="shared" si="145"/>
        <v>&lt;177 micron (NGR)</v>
      </c>
      <c r="L885">
        <v>45</v>
      </c>
      <c r="M885" t="s">
        <v>137</v>
      </c>
      <c r="N885">
        <v>884</v>
      </c>
      <c r="O885" t="s">
        <v>178</v>
      </c>
      <c r="P885" t="s">
        <v>188</v>
      </c>
      <c r="Q885" t="s">
        <v>141</v>
      </c>
      <c r="R885" t="s">
        <v>140</v>
      </c>
      <c r="S885" t="s">
        <v>166</v>
      </c>
      <c r="T885" t="s">
        <v>40</v>
      </c>
      <c r="U885" t="s">
        <v>78</v>
      </c>
      <c r="V885" t="s">
        <v>98</v>
      </c>
      <c r="W885" t="s">
        <v>132</v>
      </c>
      <c r="X885" t="s">
        <v>143</v>
      </c>
      <c r="Y885" t="s">
        <v>64</v>
      </c>
      <c r="Z885" t="s">
        <v>352</v>
      </c>
      <c r="AA885" t="s">
        <v>440</v>
      </c>
      <c r="AB885" t="s">
        <v>1519</v>
      </c>
      <c r="AC885" t="s">
        <v>666</v>
      </c>
      <c r="AD885" t="s">
        <v>146</v>
      </c>
      <c r="AE885" t="s">
        <v>40</v>
      </c>
    </row>
    <row r="886" spans="1:31" x14ac:dyDescent="0.3">
      <c r="A886" t="s">
        <v>4157</v>
      </c>
      <c r="B886" t="s">
        <v>4158</v>
      </c>
      <c r="C886" s="1" t="str">
        <f t="shared" si="136"/>
        <v>21:0541</v>
      </c>
      <c r="D886" s="1" t="str">
        <f t="shared" si="143"/>
        <v>21:0086</v>
      </c>
      <c r="E886" t="s">
        <v>4159</v>
      </c>
      <c r="F886" t="s">
        <v>4160</v>
      </c>
      <c r="H886">
        <v>55.474026199999997</v>
      </c>
      <c r="I886">
        <v>-101.6111973</v>
      </c>
      <c r="J886" s="1" t="str">
        <f t="shared" si="144"/>
        <v>NGR lake sediment grab sample</v>
      </c>
      <c r="K886" s="1" t="str">
        <f t="shared" si="145"/>
        <v>&lt;177 micron (NGR)</v>
      </c>
      <c r="L886">
        <v>45</v>
      </c>
      <c r="M886" t="s">
        <v>151</v>
      </c>
      <c r="N886">
        <v>885</v>
      </c>
      <c r="O886" t="s">
        <v>75</v>
      </c>
      <c r="P886" t="s">
        <v>188</v>
      </c>
      <c r="Q886" t="s">
        <v>152</v>
      </c>
      <c r="R886" t="s">
        <v>122</v>
      </c>
      <c r="S886" t="s">
        <v>166</v>
      </c>
      <c r="T886" t="s">
        <v>40</v>
      </c>
      <c r="U886" t="s">
        <v>336</v>
      </c>
      <c r="V886" t="s">
        <v>591</v>
      </c>
      <c r="W886" t="s">
        <v>110</v>
      </c>
      <c r="X886" t="s">
        <v>309</v>
      </c>
      <c r="Y886" t="s">
        <v>121</v>
      </c>
      <c r="Z886" t="s">
        <v>82</v>
      </c>
      <c r="AA886" t="s">
        <v>864</v>
      </c>
      <c r="AB886" t="s">
        <v>2300</v>
      </c>
      <c r="AC886" t="s">
        <v>67</v>
      </c>
      <c r="AD886" t="s">
        <v>75</v>
      </c>
      <c r="AE886" t="s">
        <v>40</v>
      </c>
    </row>
    <row r="887" spans="1:31" x14ac:dyDescent="0.3">
      <c r="A887" t="s">
        <v>4161</v>
      </c>
      <c r="B887" t="s">
        <v>4162</v>
      </c>
      <c r="C887" s="1" t="str">
        <f t="shared" si="136"/>
        <v>21:0541</v>
      </c>
      <c r="D887" s="1" t="str">
        <f t="shared" si="143"/>
        <v>21:0086</v>
      </c>
      <c r="E887" t="s">
        <v>4163</v>
      </c>
      <c r="F887" t="s">
        <v>4164</v>
      </c>
      <c r="H887">
        <v>55.4633836</v>
      </c>
      <c r="I887">
        <v>-101.6571034</v>
      </c>
      <c r="J887" s="1" t="str">
        <f t="shared" si="144"/>
        <v>NGR lake sediment grab sample</v>
      </c>
      <c r="K887" s="1" t="str">
        <f t="shared" si="145"/>
        <v>&lt;177 micron (NGR)</v>
      </c>
      <c r="L887">
        <v>45</v>
      </c>
      <c r="M887" t="s">
        <v>162</v>
      </c>
      <c r="N887">
        <v>886</v>
      </c>
      <c r="O887" t="s">
        <v>207</v>
      </c>
      <c r="P887" t="s">
        <v>753</v>
      </c>
      <c r="Q887" t="s">
        <v>121</v>
      </c>
      <c r="R887" t="s">
        <v>106</v>
      </c>
      <c r="S887" t="s">
        <v>92</v>
      </c>
      <c r="T887" t="s">
        <v>40</v>
      </c>
      <c r="U887" t="s">
        <v>354</v>
      </c>
      <c r="V887" t="s">
        <v>192</v>
      </c>
      <c r="W887" t="s">
        <v>132</v>
      </c>
      <c r="X887" t="s">
        <v>309</v>
      </c>
      <c r="Y887" t="s">
        <v>45</v>
      </c>
      <c r="Z887" t="s">
        <v>144</v>
      </c>
      <c r="AA887" t="s">
        <v>182</v>
      </c>
      <c r="AB887" t="s">
        <v>1712</v>
      </c>
      <c r="AC887" t="s">
        <v>64</v>
      </c>
      <c r="AD887" t="s">
        <v>457</v>
      </c>
      <c r="AE887" t="s">
        <v>40</v>
      </c>
    </row>
    <row r="888" spans="1:31" x14ac:dyDescent="0.3">
      <c r="A888" t="s">
        <v>4165</v>
      </c>
      <c r="B888" t="s">
        <v>4166</v>
      </c>
      <c r="C888" s="1" t="str">
        <f t="shared" si="136"/>
        <v>21:0541</v>
      </c>
      <c r="D888" s="1" t="str">
        <f t="shared" si="143"/>
        <v>21:0086</v>
      </c>
      <c r="E888" t="s">
        <v>4167</v>
      </c>
      <c r="F888" t="s">
        <v>4168</v>
      </c>
      <c r="H888">
        <v>55.500998600000003</v>
      </c>
      <c r="I888">
        <v>-101.6870005</v>
      </c>
      <c r="J888" s="1" t="str">
        <f t="shared" si="144"/>
        <v>NGR lake sediment grab sample</v>
      </c>
      <c r="K888" s="1" t="str">
        <f t="shared" si="145"/>
        <v>&lt;177 micron (NGR)</v>
      </c>
      <c r="L888">
        <v>45</v>
      </c>
      <c r="M888" t="s">
        <v>177</v>
      </c>
      <c r="N888">
        <v>887</v>
      </c>
      <c r="O888" t="s">
        <v>178</v>
      </c>
      <c r="P888" t="s">
        <v>213</v>
      </c>
      <c r="Q888" t="s">
        <v>189</v>
      </c>
      <c r="R888" t="s">
        <v>37</v>
      </c>
      <c r="S888" t="s">
        <v>304</v>
      </c>
      <c r="T888" t="s">
        <v>40</v>
      </c>
      <c r="U888" t="s">
        <v>641</v>
      </c>
      <c r="V888" t="s">
        <v>168</v>
      </c>
      <c r="W888" t="s">
        <v>132</v>
      </c>
      <c r="X888" t="s">
        <v>309</v>
      </c>
      <c r="Y888" t="s">
        <v>45</v>
      </c>
      <c r="Z888" t="s">
        <v>81</v>
      </c>
      <c r="AA888" t="s">
        <v>440</v>
      </c>
      <c r="AB888" t="s">
        <v>238</v>
      </c>
      <c r="AC888" t="s">
        <v>157</v>
      </c>
      <c r="AD888" t="s">
        <v>366</v>
      </c>
      <c r="AE888" t="s">
        <v>40</v>
      </c>
    </row>
    <row r="889" spans="1:31" x14ac:dyDescent="0.3">
      <c r="A889" t="s">
        <v>4169</v>
      </c>
      <c r="B889" t="s">
        <v>4170</v>
      </c>
      <c r="C889" s="1" t="str">
        <f t="shared" si="136"/>
        <v>21:0541</v>
      </c>
      <c r="D889" s="1" t="str">
        <f t="shared" si="143"/>
        <v>21:0086</v>
      </c>
      <c r="E889" t="s">
        <v>4171</v>
      </c>
      <c r="F889" t="s">
        <v>4172</v>
      </c>
      <c r="H889">
        <v>55.495994699999997</v>
      </c>
      <c r="I889">
        <v>-101.6351662</v>
      </c>
      <c r="J889" s="1" t="str">
        <f t="shared" si="144"/>
        <v>NGR lake sediment grab sample</v>
      </c>
      <c r="K889" s="1" t="str">
        <f t="shared" si="145"/>
        <v>&lt;177 micron (NGR)</v>
      </c>
      <c r="L889">
        <v>45</v>
      </c>
      <c r="M889" t="s">
        <v>187</v>
      </c>
      <c r="N889">
        <v>888</v>
      </c>
      <c r="O889" t="s">
        <v>207</v>
      </c>
      <c r="P889" t="s">
        <v>334</v>
      </c>
      <c r="Q889" t="s">
        <v>121</v>
      </c>
      <c r="R889" t="s">
        <v>82</v>
      </c>
      <c r="S889" t="s">
        <v>179</v>
      </c>
      <c r="T889" t="s">
        <v>40</v>
      </c>
      <c r="U889" t="s">
        <v>1191</v>
      </c>
      <c r="V889" t="s">
        <v>95</v>
      </c>
      <c r="W889" t="s">
        <v>132</v>
      </c>
      <c r="X889" t="s">
        <v>309</v>
      </c>
      <c r="Y889" t="s">
        <v>45</v>
      </c>
      <c r="Z889" t="s">
        <v>164</v>
      </c>
      <c r="AA889" t="s">
        <v>296</v>
      </c>
      <c r="AB889" t="s">
        <v>1799</v>
      </c>
      <c r="AC889" t="s">
        <v>168</v>
      </c>
      <c r="AD889" t="s">
        <v>282</v>
      </c>
      <c r="AE889" t="s">
        <v>40</v>
      </c>
    </row>
    <row r="890" spans="1:31" x14ac:dyDescent="0.3">
      <c r="A890" t="s">
        <v>4173</v>
      </c>
      <c r="B890" t="s">
        <v>4174</v>
      </c>
      <c r="C890" s="1" t="str">
        <f t="shared" si="136"/>
        <v>21:0541</v>
      </c>
      <c r="D890" s="1" t="str">
        <f t="shared" si="143"/>
        <v>21:0086</v>
      </c>
      <c r="E890" t="s">
        <v>4175</v>
      </c>
      <c r="F890" t="s">
        <v>4176</v>
      </c>
      <c r="H890">
        <v>55.501726400000003</v>
      </c>
      <c r="I890">
        <v>-101.5872792</v>
      </c>
      <c r="J890" s="1" t="str">
        <f t="shared" si="144"/>
        <v>NGR lake sediment grab sample</v>
      </c>
      <c r="K890" s="1" t="str">
        <f t="shared" si="145"/>
        <v>&lt;177 micron (NGR)</v>
      </c>
      <c r="L890">
        <v>45</v>
      </c>
      <c r="M890" t="s">
        <v>200</v>
      </c>
      <c r="N890">
        <v>889</v>
      </c>
      <c r="O890" t="s">
        <v>336</v>
      </c>
      <c r="P890" t="s">
        <v>144</v>
      </c>
      <c r="Q890" t="s">
        <v>58</v>
      </c>
      <c r="R890" t="s">
        <v>97</v>
      </c>
      <c r="S890" t="s">
        <v>38</v>
      </c>
      <c r="T890" t="s">
        <v>40</v>
      </c>
      <c r="U890" t="s">
        <v>527</v>
      </c>
      <c r="V890" t="s">
        <v>317</v>
      </c>
      <c r="W890" t="s">
        <v>132</v>
      </c>
      <c r="X890" t="s">
        <v>309</v>
      </c>
      <c r="Y890" t="s">
        <v>45</v>
      </c>
      <c r="Z890" t="s">
        <v>81</v>
      </c>
      <c r="AA890" t="s">
        <v>46</v>
      </c>
      <c r="AB890" t="s">
        <v>3371</v>
      </c>
      <c r="AC890" t="s">
        <v>2383</v>
      </c>
      <c r="AD890" t="s">
        <v>374</v>
      </c>
      <c r="AE890" t="s">
        <v>40</v>
      </c>
    </row>
    <row r="891" spans="1:31" x14ac:dyDescent="0.3">
      <c r="A891" t="s">
        <v>4177</v>
      </c>
      <c r="B891" t="s">
        <v>4178</v>
      </c>
      <c r="C891" s="1" t="str">
        <f t="shared" si="136"/>
        <v>21:0541</v>
      </c>
      <c r="D891" s="1" t="str">
        <f t="shared" si="143"/>
        <v>21:0086</v>
      </c>
      <c r="E891" t="s">
        <v>4179</v>
      </c>
      <c r="F891" t="s">
        <v>4180</v>
      </c>
      <c r="H891">
        <v>55.523918399999999</v>
      </c>
      <c r="I891">
        <v>-101.61446770000001</v>
      </c>
      <c r="J891" s="1" t="str">
        <f t="shared" si="144"/>
        <v>NGR lake sediment grab sample</v>
      </c>
      <c r="K891" s="1" t="str">
        <f t="shared" si="145"/>
        <v>&lt;177 micron (NGR)</v>
      </c>
      <c r="L891">
        <v>45</v>
      </c>
      <c r="M891" t="s">
        <v>212</v>
      </c>
      <c r="N891">
        <v>890</v>
      </c>
      <c r="O891" t="s">
        <v>339</v>
      </c>
      <c r="P891" t="s">
        <v>76</v>
      </c>
      <c r="Q891" t="s">
        <v>58</v>
      </c>
      <c r="R891" t="s">
        <v>59</v>
      </c>
      <c r="S891" t="s">
        <v>38</v>
      </c>
      <c r="T891" t="s">
        <v>40</v>
      </c>
      <c r="U891" t="s">
        <v>549</v>
      </c>
      <c r="V891" t="s">
        <v>157</v>
      </c>
      <c r="W891" t="s">
        <v>132</v>
      </c>
      <c r="X891" t="s">
        <v>309</v>
      </c>
      <c r="Y891" t="s">
        <v>64</v>
      </c>
      <c r="Z891" t="s">
        <v>193</v>
      </c>
      <c r="AA891" t="s">
        <v>262</v>
      </c>
      <c r="AB891" t="s">
        <v>1799</v>
      </c>
      <c r="AC891" t="s">
        <v>2184</v>
      </c>
      <c r="AD891" t="s">
        <v>441</v>
      </c>
      <c r="AE891" t="s">
        <v>40</v>
      </c>
    </row>
    <row r="892" spans="1:31" x14ac:dyDescent="0.3">
      <c r="A892" t="s">
        <v>4181</v>
      </c>
      <c r="B892" t="s">
        <v>4182</v>
      </c>
      <c r="C892" s="1" t="str">
        <f t="shared" si="136"/>
        <v>21:0541</v>
      </c>
      <c r="D892" s="1" t="str">
        <f t="shared" si="143"/>
        <v>21:0086</v>
      </c>
      <c r="E892" t="s">
        <v>4183</v>
      </c>
      <c r="F892" t="s">
        <v>4184</v>
      </c>
      <c r="H892">
        <v>55.541060899999998</v>
      </c>
      <c r="I892">
        <v>-101.6533336</v>
      </c>
      <c r="J892" s="1" t="str">
        <f t="shared" si="144"/>
        <v>NGR lake sediment grab sample</v>
      </c>
      <c r="K892" s="1" t="str">
        <f t="shared" si="145"/>
        <v>&lt;177 micron (NGR)</v>
      </c>
      <c r="L892">
        <v>45</v>
      </c>
      <c r="M892" t="s">
        <v>223</v>
      </c>
      <c r="N892">
        <v>891</v>
      </c>
      <c r="O892" t="s">
        <v>354</v>
      </c>
      <c r="P892" t="s">
        <v>245</v>
      </c>
      <c r="Q892" t="s">
        <v>107</v>
      </c>
      <c r="R892" t="s">
        <v>346</v>
      </c>
      <c r="S892" t="s">
        <v>39</v>
      </c>
      <c r="T892" t="s">
        <v>40</v>
      </c>
      <c r="U892" t="s">
        <v>4185</v>
      </c>
      <c r="V892" t="s">
        <v>618</v>
      </c>
      <c r="W892" t="s">
        <v>70</v>
      </c>
      <c r="X892" t="s">
        <v>754</v>
      </c>
      <c r="Y892" t="s">
        <v>189</v>
      </c>
      <c r="Z892" t="s">
        <v>1011</v>
      </c>
      <c r="AA892" t="s">
        <v>37</v>
      </c>
      <c r="AB892" t="s">
        <v>632</v>
      </c>
      <c r="AC892" t="s">
        <v>2383</v>
      </c>
      <c r="AD892" t="s">
        <v>181</v>
      </c>
      <c r="AE892" t="s">
        <v>40</v>
      </c>
    </row>
    <row r="893" spans="1:31" x14ac:dyDescent="0.3">
      <c r="A893" t="s">
        <v>4186</v>
      </c>
      <c r="B893" t="s">
        <v>4187</v>
      </c>
      <c r="C893" s="1" t="str">
        <f t="shared" si="136"/>
        <v>21:0541</v>
      </c>
      <c r="D893" s="1" t="str">
        <f t="shared" si="143"/>
        <v>21:0086</v>
      </c>
      <c r="E893" t="s">
        <v>4188</v>
      </c>
      <c r="F893" t="s">
        <v>4189</v>
      </c>
      <c r="H893">
        <v>55.567173199999999</v>
      </c>
      <c r="I893">
        <v>-101.67941159999999</v>
      </c>
      <c r="J893" s="1" t="str">
        <f t="shared" si="144"/>
        <v>NGR lake sediment grab sample</v>
      </c>
      <c r="K893" s="1" t="str">
        <f t="shared" si="145"/>
        <v>&lt;177 micron (NGR)</v>
      </c>
      <c r="L893">
        <v>45</v>
      </c>
      <c r="M893" t="s">
        <v>234</v>
      </c>
      <c r="N893">
        <v>892</v>
      </c>
      <c r="O893" t="s">
        <v>163</v>
      </c>
      <c r="P893" t="s">
        <v>245</v>
      </c>
      <c r="Q893" t="s">
        <v>123</v>
      </c>
      <c r="R893" t="s">
        <v>164</v>
      </c>
      <c r="S893" t="s">
        <v>205</v>
      </c>
      <c r="T893" t="s">
        <v>40</v>
      </c>
      <c r="U893" t="s">
        <v>1783</v>
      </c>
      <c r="V893" t="s">
        <v>126</v>
      </c>
      <c r="W893" t="s">
        <v>132</v>
      </c>
      <c r="X893" t="s">
        <v>309</v>
      </c>
      <c r="Y893" t="s">
        <v>64</v>
      </c>
      <c r="Z893" t="s">
        <v>508</v>
      </c>
      <c r="AA893" t="s">
        <v>39</v>
      </c>
      <c r="AB893" t="s">
        <v>281</v>
      </c>
      <c r="AC893" t="s">
        <v>253</v>
      </c>
      <c r="AD893" t="s">
        <v>172</v>
      </c>
      <c r="AE893" t="s">
        <v>40</v>
      </c>
    </row>
    <row r="894" spans="1:31" x14ac:dyDescent="0.3">
      <c r="A894" t="s">
        <v>4190</v>
      </c>
      <c r="B894" t="s">
        <v>4191</v>
      </c>
      <c r="C894" s="1" t="str">
        <f t="shared" si="136"/>
        <v>21:0541</v>
      </c>
      <c r="D894" s="1" t="str">
        <f t="shared" si="143"/>
        <v>21:0086</v>
      </c>
      <c r="E894" t="s">
        <v>4192</v>
      </c>
      <c r="F894" t="s">
        <v>4193</v>
      </c>
      <c r="H894">
        <v>55.5742142</v>
      </c>
      <c r="I894">
        <v>-101.6156494</v>
      </c>
      <c r="J894" s="1" t="str">
        <f t="shared" si="144"/>
        <v>NGR lake sediment grab sample</v>
      </c>
      <c r="K894" s="1" t="str">
        <f t="shared" si="145"/>
        <v>&lt;177 micron (NGR)</v>
      </c>
      <c r="L894">
        <v>45</v>
      </c>
      <c r="M894" t="s">
        <v>243</v>
      </c>
      <c r="N894">
        <v>893</v>
      </c>
      <c r="O894" t="s">
        <v>521</v>
      </c>
      <c r="P894" t="s">
        <v>77</v>
      </c>
      <c r="Q894" t="s">
        <v>107</v>
      </c>
      <c r="R894" t="s">
        <v>59</v>
      </c>
      <c r="S894" t="s">
        <v>38</v>
      </c>
      <c r="T894" t="s">
        <v>40</v>
      </c>
      <c r="U894" t="s">
        <v>290</v>
      </c>
      <c r="V894" t="s">
        <v>64</v>
      </c>
      <c r="W894" t="s">
        <v>132</v>
      </c>
      <c r="X894" t="s">
        <v>309</v>
      </c>
      <c r="Y894" t="s">
        <v>45</v>
      </c>
      <c r="Z894" t="s">
        <v>81</v>
      </c>
      <c r="AA894" t="s">
        <v>296</v>
      </c>
      <c r="AB894" t="s">
        <v>360</v>
      </c>
      <c r="AC894" t="s">
        <v>49</v>
      </c>
      <c r="AD894" t="s">
        <v>146</v>
      </c>
      <c r="AE894" t="s">
        <v>40</v>
      </c>
    </row>
    <row r="895" spans="1:31" x14ac:dyDescent="0.3">
      <c r="A895" t="s">
        <v>4194</v>
      </c>
      <c r="B895" t="s">
        <v>4195</v>
      </c>
      <c r="C895" s="1" t="str">
        <f t="shared" si="136"/>
        <v>21:0541</v>
      </c>
      <c r="D895" s="1" t="str">
        <f t="shared" si="143"/>
        <v>21:0086</v>
      </c>
      <c r="E895" t="s">
        <v>4196</v>
      </c>
      <c r="F895" t="s">
        <v>4197</v>
      </c>
      <c r="H895">
        <v>55.546462900000002</v>
      </c>
      <c r="I895">
        <v>-101.5737268</v>
      </c>
      <c r="J895" s="1" t="str">
        <f t="shared" si="144"/>
        <v>NGR lake sediment grab sample</v>
      </c>
      <c r="K895" s="1" t="str">
        <f t="shared" si="145"/>
        <v>&lt;177 micron (NGR)</v>
      </c>
      <c r="L895">
        <v>45</v>
      </c>
      <c r="M895" t="s">
        <v>251</v>
      </c>
      <c r="N895">
        <v>894</v>
      </c>
      <c r="O895" t="s">
        <v>142</v>
      </c>
      <c r="P895" t="s">
        <v>213</v>
      </c>
      <c r="Q895" t="s">
        <v>44</v>
      </c>
      <c r="R895" t="s">
        <v>735</v>
      </c>
      <c r="S895" t="s">
        <v>281</v>
      </c>
      <c r="T895" t="s">
        <v>40</v>
      </c>
      <c r="U895" t="s">
        <v>4198</v>
      </c>
      <c r="V895" t="s">
        <v>84</v>
      </c>
      <c r="W895" t="s">
        <v>132</v>
      </c>
      <c r="X895" t="s">
        <v>64</v>
      </c>
      <c r="Y895" t="s">
        <v>152</v>
      </c>
      <c r="Z895" t="s">
        <v>235</v>
      </c>
      <c r="AA895" t="s">
        <v>271</v>
      </c>
      <c r="AB895" t="s">
        <v>84</v>
      </c>
      <c r="AC895" t="s">
        <v>98</v>
      </c>
      <c r="AD895" t="s">
        <v>1350</v>
      </c>
      <c r="AE895" t="s">
        <v>132</v>
      </c>
    </row>
    <row r="896" spans="1:31" x14ac:dyDescent="0.3">
      <c r="A896" t="s">
        <v>4199</v>
      </c>
      <c r="B896" t="s">
        <v>4200</v>
      </c>
      <c r="C896" s="1" t="str">
        <f t="shared" si="136"/>
        <v>21:0541</v>
      </c>
      <c r="D896" s="1" t="str">
        <f t="shared" si="143"/>
        <v>21:0086</v>
      </c>
      <c r="E896" t="s">
        <v>4201</v>
      </c>
      <c r="F896" t="s">
        <v>4202</v>
      </c>
      <c r="H896">
        <v>55.546758099999998</v>
      </c>
      <c r="I896">
        <v>-101.52324969999999</v>
      </c>
      <c r="J896" s="1" t="str">
        <f t="shared" si="144"/>
        <v>NGR lake sediment grab sample</v>
      </c>
      <c r="K896" s="1" t="str">
        <f t="shared" si="145"/>
        <v>&lt;177 micron (NGR)</v>
      </c>
      <c r="L896">
        <v>45</v>
      </c>
      <c r="M896" t="s">
        <v>258</v>
      </c>
      <c r="N896">
        <v>895</v>
      </c>
      <c r="O896" t="s">
        <v>178</v>
      </c>
      <c r="P896" t="s">
        <v>259</v>
      </c>
      <c r="Q896" t="s">
        <v>107</v>
      </c>
      <c r="R896" t="s">
        <v>379</v>
      </c>
      <c r="S896" t="s">
        <v>92</v>
      </c>
      <c r="T896" t="s">
        <v>40</v>
      </c>
      <c r="U896" t="s">
        <v>1634</v>
      </c>
      <c r="V896" t="s">
        <v>64</v>
      </c>
      <c r="W896" t="s">
        <v>132</v>
      </c>
      <c r="X896" t="s">
        <v>309</v>
      </c>
      <c r="Y896" t="s">
        <v>45</v>
      </c>
      <c r="Z896" t="s">
        <v>262</v>
      </c>
      <c r="AA896" t="s">
        <v>46</v>
      </c>
      <c r="AB896" t="s">
        <v>3600</v>
      </c>
      <c r="AC896" t="s">
        <v>168</v>
      </c>
      <c r="AD896" t="s">
        <v>229</v>
      </c>
      <c r="AE896" t="s">
        <v>40</v>
      </c>
    </row>
    <row r="897" spans="1:31" x14ac:dyDescent="0.3">
      <c r="A897" t="s">
        <v>4203</v>
      </c>
      <c r="B897" t="s">
        <v>4204</v>
      </c>
      <c r="C897" s="1" t="str">
        <f t="shared" si="136"/>
        <v>21:0541</v>
      </c>
      <c r="D897" s="1" t="str">
        <f t="shared" si="143"/>
        <v>21:0086</v>
      </c>
      <c r="E897" t="s">
        <v>4205</v>
      </c>
      <c r="F897" t="s">
        <v>4206</v>
      </c>
      <c r="H897">
        <v>55.564354799999997</v>
      </c>
      <c r="I897">
        <v>-101.5473125</v>
      </c>
      <c r="J897" s="1" t="str">
        <f t="shared" si="144"/>
        <v>NGR lake sediment grab sample</v>
      </c>
      <c r="K897" s="1" t="str">
        <f t="shared" si="145"/>
        <v>&lt;177 micron (NGR)</v>
      </c>
      <c r="L897">
        <v>45</v>
      </c>
      <c r="M897" t="s">
        <v>269</v>
      </c>
      <c r="N897">
        <v>896</v>
      </c>
      <c r="O897" t="s">
        <v>521</v>
      </c>
      <c r="P897" t="s">
        <v>165</v>
      </c>
      <c r="Q897" t="s">
        <v>121</v>
      </c>
      <c r="R897" t="s">
        <v>66</v>
      </c>
      <c r="S897" t="s">
        <v>122</v>
      </c>
      <c r="T897" t="s">
        <v>40</v>
      </c>
      <c r="U897" t="s">
        <v>297</v>
      </c>
      <c r="V897" t="s">
        <v>64</v>
      </c>
      <c r="W897" t="s">
        <v>132</v>
      </c>
      <c r="X897" t="s">
        <v>309</v>
      </c>
      <c r="Y897" t="s">
        <v>45</v>
      </c>
      <c r="Z897" t="s">
        <v>193</v>
      </c>
      <c r="AA897" t="s">
        <v>478</v>
      </c>
      <c r="AB897" t="s">
        <v>1712</v>
      </c>
      <c r="AC897" t="s">
        <v>192</v>
      </c>
      <c r="AD897" t="s">
        <v>108</v>
      </c>
      <c r="AE897" t="s">
        <v>40</v>
      </c>
    </row>
    <row r="898" spans="1:31" x14ac:dyDescent="0.3">
      <c r="A898" t="s">
        <v>4207</v>
      </c>
      <c r="B898" t="s">
        <v>4208</v>
      </c>
      <c r="C898" s="1" t="str">
        <f t="shared" ref="C898:C961" si="146">HYPERLINK("http://geochem.nrcan.gc.ca/cdogs/content/bdl/bdl210541_e.htm", "21:0541")</f>
        <v>21:0541</v>
      </c>
      <c r="D898" s="1" t="str">
        <f t="shared" si="143"/>
        <v>21:0086</v>
      </c>
      <c r="E898" t="s">
        <v>4209</v>
      </c>
      <c r="F898" t="s">
        <v>4210</v>
      </c>
      <c r="H898">
        <v>55.550597799999998</v>
      </c>
      <c r="I898">
        <v>-101.43435359999999</v>
      </c>
      <c r="J898" s="1" t="str">
        <f t="shared" si="144"/>
        <v>NGR lake sediment grab sample</v>
      </c>
      <c r="K898" s="1" t="str">
        <f t="shared" si="145"/>
        <v>&lt;177 micron (NGR)</v>
      </c>
      <c r="L898">
        <v>46</v>
      </c>
      <c r="M898" t="s">
        <v>35</v>
      </c>
      <c r="N898">
        <v>897</v>
      </c>
      <c r="O898" t="s">
        <v>521</v>
      </c>
      <c r="P898" t="s">
        <v>106</v>
      </c>
      <c r="Q898" t="s">
        <v>166</v>
      </c>
      <c r="R898" t="s">
        <v>213</v>
      </c>
      <c r="S898" t="s">
        <v>180</v>
      </c>
      <c r="T898" t="s">
        <v>40</v>
      </c>
      <c r="U898" t="s">
        <v>229</v>
      </c>
      <c r="V898" t="s">
        <v>754</v>
      </c>
      <c r="W898" t="s">
        <v>40</v>
      </c>
      <c r="X898" t="s">
        <v>303</v>
      </c>
      <c r="Y898" t="s">
        <v>45</v>
      </c>
      <c r="Z898" t="s">
        <v>81</v>
      </c>
      <c r="AA898" t="s">
        <v>106</v>
      </c>
      <c r="AB898" t="s">
        <v>1446</v>
      </c>
      <c r="AC898" t="s">
        <v>373</v>
      </c>
      <c r="AD898" t="s">
        <v>979</v>
      </c>
      <c r="AE898" t="s">
        <v>132</v>
      </c>
    </row>
    <row r="899" spans="1:31" x14ac:dyDescent="0.3">
      <c r="A899" t="s">
        <v>4211</v>
      </c>
      <c r="B899" t="s">
        <v>4212</v>
      </c>
      <c r="C899" s="1" t="str">
        <f t="shared" si="146"/>
        <v>21:0541</v>
      </c>
      <c r="D899" s="1" t="str">
        <f t="shared" si="143"/>
        <v>21:0086</v>
      </c>
      <c r="E899" t="s">
        <v>4213</v>
      </c>
      <c r="F899" t="s">
        <v>4214</v>
      </c>
      <c r="H899">
        <v>55.561682599999997</v>
      </c>
      <c r="I899">
        <v>-101.4914854</v>
      </c>
      <c r="J899" s="1" t="str">
        <f t="shared" si="144"/>
        <v>NGR lake sediment grab sample</v>
      </c>
      <c r="K899" s="1" t="str">
        <f t="shared" si="145"/>
        <v>&lt;177 micron (NGR)</v>
      </c>
      <c r="L899">
        <v>46</v>
      </c>
      <c r="M899" t="s">
        <v>55</v>
      </c>
      <c r="N899">
        <v>898</v>
      </c>
      <c r="O899" t="s">
        <v>521</v>
      </c>
      <c r="P899" t="s">
        <v>39</v>
      </c>
      <c r="Q899" t="s">
        <v>141</v>
      </c>
      <c r="R899" t="s">
        <v>77</v>
      </c>
      <c r="S899" t="s">
        <v>92</v>
      </c>
      <c r="T899" t="s">
        <v>40</v>
      </c>
      <c r="U899" t="s">
        <v>1148</v>
      </c>
      <c r="V899" t="s">
        <v>253</v>
      </c>
      <c r="W899" t="s">
        <v>40</v>
      </c>
      <c r="X899" t="s">
        <v>309</v>
      </c>
      <c r="Y899" t="s">
        <v>64</v>
      </c>
      <c r="Z899" t="s">
        <v>46</v>
      </c>
      <c r="AA899" t="s">
        <v>82</v>
      </c>
      <c r="AB899" t="s">
        <v>1799</v>
      </c>
      <c r="AC899" t="s">
        <v>575</v>
      </c>
      <c r="AD899" t="s">
        <v>411</v>
      </c>
      <c r="AE899" t="s">
        <v>132</v>
      </c>
    </row>
    <row r="900" spans="1:31" x14ac:dyDescent="0.3">
      <c r="A900" t="s">
        <v>4215</v>
      </c>
      <c r="B900" t="s">
        <v>4216</v>
      </c>
      <c r="C900" s="1" t="str">
        <f t="shared" si="146"/>
        <v>21:0541</v>
      </c>
      <c r="D900" s="1" t="str">
        <f t="shared" si="143"/>
        <v>21:0086</v>
      </c>
      <c r="E900" t="s">
        <v>4217</v>
      </c>
      <c r="F900" t="s">
        <v>4218</v>
      </c>
      <c r="H900">
        <v>55.542082999999998</v>
      </c>
      <c r="I900">
        <v>-101.4650255</v>
      </c>
      <c r="J900" s="1" t="str">
        <f t="shared" si="144"/>
        <v>NGR lake sediment grab sample</v>
      </c>
      <c r="K900" s="1" t="str">
        <f t="shared" si="145"/>
        <v>&lt;177 micron (NGR)</v>
      </c>
      <c r="L900">
        <v>46</v>
      </c>
      <c r="M900" t="s">
        <v>104</v>
      </c>
      <c r="N900">
        <v>899</v>
      </c>
      <c r="O900" t="s">
        <v>178</v>
      </c>
      <c r="P900" t="s">
        <v>326</v>
      </c>
      <c r="Q900" t="s">
        <v>121</v>
      </c>
      <c r="R900" t="s">
        <v>106</v>
      </c>
      <c r="S900" t="s">
        <v>166</v>
      </c>
      <c r="T900" t="s">
        <v>40</v>
      </c>
      <c r="U900" t="s">
        <v>1166</v>
      </c>
      <c r="V900" t="s">
        <v>228</v>
      </c>
      <c r="W900" t="s">
        <v>40</v>
      </c>
      <c r="X900" t="s">
        <v>309</v>
      </c>
      <c r="Y900" t="s">
        <v>45</v>
      </c>
      <c r="Z900" t="s">
        <v>140</v>
      </c>
      <c r="AA900" t="s">
        <v>82</v>
      </c>
      <c r="AB900" t="s">
        <v>796</v>
      </c>
      <c r="AC900" t="s">
        <v>410</v>
      </c>
      <c r="AD900" t="s">
        <v>452</v>
      </c>
      <c r="AE900" t="s">
        <v>40</v>
      </c>
    </row>
    <row r="901" spans="1:31" x14ac:dyDescent="0.3">
      <c r="A901" t="s">
        <v>4219</v>
      </c>
      <c r="B901" t="s">
        <v>4220</v>
      </c>
      <c r="C901" s="1" t="str">
        <f t="shared" si="146"/>
        <v>21:0541</v>
      </c>
      <c r="D901" s="1" t="str">
        <f t="shared" si="143"/>
        <v>21:0086</v>
      </c>
      <c r="E901" t="s">
        <v>4209</v>
      </c>
      <c r="F901" t="s">
        <v>4221</v>
      </c>
      <c r="H901">
        <v>55.550597799999998</v>
      </c>
      <c r="I901">
        <v>-101.43435359999999</v>
      </c>
      <c r="J901" s="1" t="str">
        <f t="shared" si="144"/>
        <v>NGR lake sediment grab sample</v>
      </c>
      <c r="K901" s="1" t="str">
        <f t="shared" si="145"/>
        <v>&lt;177 micron (NGR)</v>
      </c>
      <c r="L901">
        <v>46</v>
      </c>
      <c r="M901" t="s">
        <v>90</v>
      </c>
      <c r="N901">
        <v>900</v>
      </c>
      <c r="O901" t="s">
        <v>521</v>
      </c>
      <c r="P901" t="s">
        <v>106</v>
      </c>
      <c r="Q901" t="s">
        <v>166</v>
      </c>
      <c r="R901" t="s">
        <v>76</v>
      </c>
      <c r="S901" t="s">
        <v>60</v>
      </c>
      <c r="T901" t="s">
        <v>40</v>
      </c>
      <c r="U901" t="s">
        <v>1400</v>
      </c>
      <c r="V901" t="s">
        <v>408</v>
      </c>
      <c r="W901" t="s">
        <v>40</v>
      </c>
      <c r="X901" t="s">
        <v>143</v>
      </c>
      <c r="Y901" t="s">
        <v>152</v>
      </c>
      <c r="Z901" t="s">
        <v>1654</v>
      </c>
      <c r="AA901" t="s">
        <v>37</v>
      </c>
      <c r="AB901" t="s">
        <v>1591</v>
      </c>
      <c r="AC901" t="s">
        <v>722</v>
      </c>
      <c r="AD901" t="s">
        <v>2370</v>
      </c>
      <c r="AE901" t="s">
        <v>40</v>
      </c>
    </row>
    <row r="902" spans="1:31" x14ac:dyDescent="0.3">
      <c r="A902" t="s">
        <v>4222</v>
      </c>
      <c r="B902" t="s">
        <v>4223</v>
      </c>
      <c r="C902" s="1" t="str">
        <f t="shared" si="146"/>
        <v>21:0541</v>
      </c>
      <c r="D902" s="1" t="str">
        <f t="shared" si="143"/>
        <v>21:0086</v>
      </c>
      <c r="E902" t="s">
        <v>4209</v>
      </c>
      <c r="F902" t="s">
        <v>4224</v>
      </c>
      <c r="H902">
        <v>55.550597799999998</v>
      </c>
      <c r="I902">
        <v>-101.43435359999999</v>
      </c>
      <c r="J902" s="1" t="str">
        <f t="shared" si="144"/>
        <v>NGR lake sediment grab sample</v>
      </c>
      <c r="K902" s="1" t="str">
        <f t="shared" si="145"/>
        <v>&lt;177 micron (NGR)</v>
      </c>
      <c r="L902">
        <v>46</v>
      </c>
      <c r="M902" t="s">
        <v>74</v>
      </c>
      <c r="N902">
        <v>901</v>
      </c>
      <c r="O902" t="s">
        <v>521</v>
      </c>
      <c r="P902" t="s">
        <v>165</v>
      </c>
      <c r="Q902" t="s">
        <v>166</v>
      </c>
      <c r="R902" t="s">
        <v>213</v>
      </c>
      <c r="S902" t="s">
        <v>93</v>
      </c>
      <c r="T902" t="s">
        <v>132</v>
      </c>
      <c r="U902" t="s">
        <v>78</v>
      </c>
      <c r="V902" t="s">
        <v>373</v>
      </c>
      <c r="W902" t="s">
        <v>40</v>
      </c>
      <c r="X902" t="s">
        <v>303</v>
      </c>
      <c r="Y902" t="s">
        <v>45</v>
      </c>
      <c r="Z902" t="s">
        <v>678</v>
      </c>
      <c r="AA902" t="s">
        <v>379</v>
      </c>
      <c r="AB902" t="s">
        <v>1415</v>
      </c>
      <c r="AC902" t="s">
        <v>597</v>
      </c>
      <c r="AD902" t="s">
        <v>1350</v>
      </c>
      <c r="AE902" t="s">
        <v>40</v>
      </c>
    </row>
    <row r="903" spans="1:31" x14ac:dyDescent="0.3">
      <c r="A903" t="s">
        <v>4225</v>
      </c>
      <c r="B903" t="s">
        <v>4226</v>
      </c>
      <c r="C903" s="1" t="str">
        <f t="shared" si="146"/>
        <v>21:0541</v>
      </c>
      <c r="D903" s="1" t="str">
        <f>HYPERLINK("http://geochem.nrcan.gc.ca/cdogs/content/svy/svy_e.htm", "")</f>
        <v/>
      </c>
      <c r="G903" s="1" t="str">
        <f>HYPERLINK("http://geochem.nrcan.gc.ca/cdogs/content/cr_/cr_00055_e.htm", "55")</f>
        <v>55</v>
      </c>
      <c r="J903" t="s">
        <v>277</v>
      </c>
      <c r="K903" t="s">
        <v>278</v>
      </c>
      <c r="L903">
        <v>46</v>
      </c>
      <c r="M903" t="s">
        <v>279</v>
      </c>
      <c r="N903">
        <v>902</v>
      </c>
      <c r="O903" t="s">
        <v>864</v>
      </c>
      <c r="P903" t="s">
        <v>180</v>
      </c>
      <c r="Q903" t="s">
        <v>121</v>
      </c>
      <c r="R903" t="s">
        <v>205</v>
      </c>
      <c r="S903" t="s">
        <v>123</v>
      </c>
      <c r="T903" t="s">
        <v>40</v>
      </c>
      <c r="U903" t="s">
        <v>314</v>
      </c>
      <c r="V903" t="s">
        <v>192</v>
      </c>
      <c r="W903" t="s">
        <v>132</v>
      </c>
      <c r="X903" t="s">
        <v>143</v>
      </c>
      <c r="Y903" t="s">
        <v>121</v>
      </c>
      <c r="Z903" t="s">
        <v>326</v>
      </c>
      <c r="AA903" t="s">
        <v>296</v>
      </c>
      <c r="AB903" t="s">
        <v>156</v>
      </c>
      <c r="AC903" t="s">
        <v>3182</v>
      </c>
      <c r="AD903" t="s">
        <v>282</v>
      </c>
      <c r="AE903" t="s">
        <v>40</v>
      </c>
    </row>
    <row r="904" spans="1:31" x14ac:dyDescent="0.3">
      <c r="A904" t="s">
        <v>4227</v>
      </c>
      <c r="B904" t="s">
        <v>4228</v>
      </c>
      <c r="C904" s="1" t="str">
        <f t="shared" si="146"/>
        <v>21:0541</v>
      </c>
      <c r="D904" s="1" t="str">
        <f t="shared" ref="D904:D920" si="147">HYPERLINK("http://geochem.nrcan.gc.ca/cdogs/content/svy/svy210086_e.htm", "21:0086")</f>
        <v>21:0086</v>
      </c>
      <c r="E904" t="s">
        <v>4229</v>
      </c>
      <c r="F904" t="s">
        <v>4230</v>
      </c>
      <c r="H904">
        <v>55.573484200000003</v>
      </c>
      <c r="I904">
        <v>-101.4033396</v>
      </c>
      <c r="J904" s="1" t="str">
        <f t="shared" ref="J904:J920" si="148">HYPERLINK("http://geochem.nrcan.gc.ca/cdogs/content/kwd/kwd020027_e.htm", "NGR lake sediment grab sample")</f>
        <v>NGR lake sediment grab sample</v>
      </c>
      <c r="K904" s="1" t="str">
        <f t="shared" ref="K904:K920" si="149">HYPERLINK("http://geochem.nrcan.gc.ca/cdogs/content/kwd/kwd080006_e.htm", "&lt;177 micron (NGR)")</f>
        <v>&lt;177 micron (NGR)</v>
      </c>
      <c r="L904">
        <v>46</v>
      </c>
      <c r="M904" t="s">
        <v>119</v>
      </c>
      <c r="N904">
        <v>903</v>
      </c>
      <c r="O904" t="s">
        <v>163</v>
      </c>
      <c r="P904" t="s">
        <v>66</v>
      </c>
      <c r="Q904" t="s">
        <v>166</v>
      </c>
      <c r="R904" t="s">
        <v>128</v>
      </c>
      <c r="S904" t="s">
        <v>180</v>
      </c>
      <c r="T904" t="s">
        <v>40</v>
      </c>
      <c r="U904" t="s">
        <v>1445</v>
      </c>
      <c r="V904" t="s">
        <v>597</v>
      </c>
      <c r="W904" t="s">
        <v>132</v>
      </c>
      <c r="X904" t="s">
        <v>303</v>
      </c>
      <c r="Y904" t="s">
        <v>45</v>
      </c>
      <c r="Z904" t="s">
        <v>81</v>
      </c>
      <c r="AA904" t="s">
        <v>106</v>
      </c>
      <c r="AB904" t="s">
        <v>1591</v>
      </c>
      <c r="AC904" t="s">
        <v>361</v>
      </c>
      <c r="AD904" t="s">
        <v>229</v>
      </c>
      <c r="AE904" t="s">
        <v>40</v>
      </c>
    </row>
    <row r="905" spans="1:31" x14ac:dyDescent="0.3">
      <c r="A905" t="s">
        <v>4231</v>
      </c>
      <c r="B905" t="s">
        <v>4232</v>
      </c>
      <c r="C905" s="1" t="str">
        <f t="shared" si="146"/>
        <v>21:0541</v>
      </c>
      <c r="D905" s="1" t="str">
        <f t="shared" si="147"/>
        <v>21:0086</v>
      </c>
      <c r="E905" t="s">
        <v>4233</v>
      </c>
      <c r="F905" t="s">
        <v>4234</v>
      </c>
      <c r="H905">
        <v>55.560530800000002</v>
      </c>
      <c r="I905">
        <v>-101.3275029</v>
      </c>
      <c r="J905" s="1" t="str">
        <f t="shared" si="148"/>
        <v>NGR lake sediment grab sample</v>
      </c>
      <c r="K905" s="1" t="str">
        <f t="shared" si="149"/>
        <v>&lt;177 micron (NGR)</v>
      </c>
      <c r="L905">
        <v>46</v>
      </c>
      <c r="M905" t="s">
        <v>137</v>
      </c>
      <c r="N905">
        <v>904</v>
      </c>
      <c r="O905" t="s">
        <v>339</v>
      </c>
      <c r="P905" t="s">
        <v>140</v>
      </c>
      <c r="Q905" t="s">
        <v>166</v>
      </c>
      <c r="R905" t="s">
        <v>128</v>
      </c>
      <c r="S905" t="s">
        <v>180</v>
      </c>
      <c r="T905" t="s">
        <v>40</v>
      </c>
      <c r="U905" t="s">
        <v>1462</v>
      </c>
      <c r="V905" t="s">
        <v>373</v>
      </c>
      <c r="W905" t="s">
        <v>40</v>
      </c>
      <c r="X905" t="s">
        <v>303</v>
      </c>
      <c r="Y905" t="s">
        <v>152</v>
      </c>
      <c r="Z905" t="s">
        <v>81</v>
      </c>
      <c r="AA905" t="s">
        <v>46</v>
      </c>
      <c r="AB905" t="s">
        <v>180</v>
      </c>
      <c r="AC905" t="s">
        <v>361</v>
      </c>
      <c r="AD905" t="s">
        <v>3783</v>
      </c>
      <c r="AE905" t="s">
        <v>40</v>
      </c>
    </row>
    <row r="906" spans="1:31" x14ac:dyDescent="0.3">
      <c r="A906" t="s">
        <v>4235</v>
      </c>
      <c r="B906" t="s">
        <v>4236</v>
      </c>
      <c r="C906" s="1" t="str">
        <f t="shared" si="146"/>
        <v>21:0541</v>
      </c>
      <c r="D906" s="1" t="str">
        <f t="shared" si="147"/>
        <v>21:0086</v>
      </c>
      <c r="E906" t="s">
        <v>4237</v>
      </c>
      <c r="F906" t="s">
        <v>4238</v>
      </c>
      <c r="H906">
        <v>55.544506400000003</v>
      </c>
      <c r="I906">
        <v>-101.3306951</v>
      </c>
      <c r="J906" s="1" t="str">
        <f t="shared" si="148"/>
        <v>NGR lake sediment grab sample</v>
      </c>
      <c r="K906" s="1" t="str">
        <f t="shared" si="149"/>
        <v>&lt;177 micron (NGR)</v>
      </c>
      <c r="L906">
        <v>46</v>
      </c>
      <c r="M906" t="s">
        <v>151</v>
      </c>
      <c r="N906">
        <v>905</v>
      </c>
      <c r="O906" t="s">
        <v>178</v>
      </c>
      <c r="P906" t="s">
        <v>165</v>
      </c>
      <c r="Q906" t="s">
        <v>44</v>
      </c>
      <c r="R906" t="s">
        <v>59</v>
      </c>
      <c r="S906" t="s">
        <v>93</v>
      </c>
      <c r="T906" t="s">
        <v>40</v>
      </c>
      <c r="U906" t="s">
        <v>514</v>
      </c>
      <c r="V906" t="s">
        <v>113</v>
      </c>
      <c r="W906" t="s">
        <v>40</v>
      </c>
      <c r="X906" t="s">
        <v>303</v>
      </c>
      <c r="Y906" t="s">
        <v>152</v>
      </c>
      <c r="Z906" t="s">
        <v>193</v>
      </c>
      <c r="AA906" t="s">
        <v>46</v>
      </c>
      <c r="AB906" t="s">
        <v>1866</v>
      </c>
      <c r="AC906" t="s">
        <v>782</v>
      </c>
      <c r="AD906" t="s">
        <v>3914</v>
      </c>
      <c r="AE906" t="s">
        <v>132</v>
      </c>
    </row>
    <row r="907" spans="1:31" x14ac:dyDescent="0.3">
      <c r="A907" t="s">
        <v>4239</v>
      </c>
      <c r="B907" t="s">
        <v>4240</v>
      </c>
      <c r="C907" s="1" t="str">
        <f t="shared" si="146"/>
        <v>21:0541</v>
      </c>
      <c r="D907" s="1" t="str">
        <f t="shared" si="147"/>
        <v>21:0086</v>
      </c>
      <c r="E907" t="s">
        <v>4241</v>
      </c>
      <c r="F907" t="s">
        <v>4242</v>
      </c>
      <c r="H907">
        <v>55.531723900000003</v>
      </c>
      <c r="I907">
        <v>-101.31033720000001</v>
      </c>
      <c r="J907" s="1" t="str">
        <f t="shared" si="148"/>
        <v>NGR lake sediment grab sample</v>
      </c>
      <c r="K907" s="1" t="str">
        <f t="shared" si="149"/>
        <v>&lt;177 micron (NGR)</v>
      </c>
      <c r="L907">
        <v>46</v>
      </c>
      <c r="M907" t="s">
        <v>162</v>
      </c>
      <c r="N907">
        <v>906</v>
      </c>
      <c r="O907" t="s">
        <v>318</v>
      </c>
      <c r="P907" t="s">
        <v>39</v>
      </c>
      <c r="Q907" t="s">
        <v>166</v>
      </c>
      <c r="R907" t="s">
        <v>296</v>
      </c>
      <c r="S907" t="s">
        <v>334</v>
      </c>
      <c r="T907" t="s">
        <v>40</v>
      </c>
      <c r="U907" t="s">
        <v>4243</v>
      </c>
      <c r="V907" t="s">
        <v>598</v>
      </c>
      <c r="W907" t="s">
        <v>40</v>
      </c>
      <c r="X907" t="s">
        <v>95</v>
      </c>
      <c r="Y907" t="s">
        <v>152</v>
      </c>
      <c r="Z907" t="s">
        <v>508</v>
      </c>
      <c r="AA907" t="s">
        <v>37</v>
      </c>
      <c r="AB907" t="s">
        <v>44</v>
      </c>
      <c r="AC907" t="s">
        <v>111</v>
      </c>
      <c r="AD907" t="s">
        <v>3783</v>
      </c>
      <c r="AE907" t="s">
        <v>40</v>
      </c>
    </row>
    <row r="908" spans="1:31" x14ac:dyDescent="0.3">
      <c r="A908" t="s">
        <v>4244</v>
      </c>
      <c r="B908" t="s">
        <v>4245</v>
      </c>
      <c r="C908" s="1" t="str">
        <f t="shared" si="146"/>
        <v>21:0541</v>
      </c>
      <c r="D908" s="1" t="str">
        <f t="shared" si="147"/>
        <v>21:0086</v>
      </c>
      <c r="E908" t="s">
        <v>4246</v>
      </c>
      <c r="F908" t="s">
        <v>4247</v>
      </c>
      <c r="H908">
        <v>55.497337799999997</v>
      </c>
      <c r="I908">
        <v>-101.3091663</v>
      </c>
      <c r="J908" s="1" t="str">
        <f t="shared" si="148"/>
        <v>NGR lake sediment grab sample</v>
      </c>
      <c r="K908" s="1" t="str">
        <f t="shared" si="149"/>
        <v>&lt;177 micron (NGR)</v>
      </c>
      <c r="L908">
        <v>46</v>
      </c>
      <c r="M908" t="s">
        <v>177</v>
      </c>
      <c r="N908">
        <v>907</v>
      </c>
      <c r="O908" t="s">
        <v>207</v>
      </c>
      <c r="P908" t="s">
        <v>289</v>
      </c>
      <c r="Q908" t="s">
        <v>123</v>
      </c>
      <c r="R908" t="s">
        <v>626</v>
      </c>
      <c r="S908" t="s">
        <v>179</v>
      </c>
      <c r="T908" t="s">
        <v>40</v>
      </c>
      <c r="U908" t="s">
        <v>1245</v>
      </c>
      <c r="V908" t="s">
        <v>228</v>
      </c>
      <c r="W908" t="s">
        <v>132</v>
      </c>
      <c r="X908" t="s">
        <v>325</v>
      </c>
      <c r="Y908" t="s">
        <v>152</v>
      </c>
      <c r="Z908" t="s">
        <v>144</v>
      </c>
      <c r="AA908" t="s">
        <v>296</v>
      </c>
      <c r="AB908" t="s">
        <v>225</v>
      </c>
      <c r="AC908" t="s">
        <v>143</v>
      </c>
      <c r="AD908" t="s">
        <v>146</v>
      </c>
      <c r="AE908" t="s">
        <v>40</v>
      </c>
    </row>
    <row r="909" spans="1:31" x14ac:dyDescent="0.3">
      <c r="A909" t="s">
        <v>4248</v>
      </c>
      <c r="B909" t="s">
        <v>4249</v>
      </c>
      <c r="C909" s="1" t="str">
        <f t="shared" si="146"/>
        <v>21:0541</v>
      </c>
      <c r="D909" s="1" t="str">
        <f t="shared" si="147"/>
        <v>21:0086</v>
      </c>
      <c r="E909" t="s">
        <v>4250</v>
      </c>
      <c r="F909" t="s">
        <v>4251</v>
      </c>
      <c r="H909">
        <v>55.458951599999999</v>
      </c>
      <c r="I909">
        <v>-101.3146608</v>
      </c>
      <c r="J909" s="1" t="str">
        <f t="shared" si="148"/>
        <v>NGR lake sediment grab sample</v>
      </c>
      <c r="K909" s="1" t="str">
        <f t="shared" si="149"/>
        <v>&lt;177 micron (NGR)</v>
      </c>
      <c r="L909">
        <v>46</v>
      </c>
      <c r="M909" t="s">
        <v>187</v>
      </c>
      <c r="N909">
        <v>908</v>
      </c>
      <c r="O909" t="s">
        <v>406</v>
      </c>
      <c r="P909" t="s">
        <v>259</v>
      </c>
      <c r="Q909" t="s">
        <v>45</v>
      </c>
      <c r="R909" t="s">
        <v>259</v>
      </c>
      <c r="S909" t="s">
        <v>58</v>
      </c>
      <c r="T909" t="s">
        <v>40</v>
      </c>
      <c r="U909" t="s">
        <v>1011</v>
      </c>
      <c r="V909" t="s">
        <v>569</v>
      </c>
      <c r="W909" t="s">
        <v>132</v>
      </c>
      <c r="X909" t="s">
        <v>309</v>
      </c>
      <c r="Y909" t="s">
        <v>45</v>
      </c>
      <c r="Z909" t="s">
        <v>352</v>
      </c>
      <c r="AA909" t="s">
        <v>139</v>
      </c>
      <c r="AB909" t="s">
        <v>1383</v>
      </c>
      <c r="AC909" t="s">
        <v>325</v>
      </c>
      <c r="AD909" t="s">
        <v>237</v>
      </c>
      <c r="AE909" t="s">
        <v>40</v>
      </c>
    </row>
    <row r="910" spans="1:31" x14ac:dyDescent="0.3">
      <c r="A910" t="s">
        <v>4252</v>
      </c>
      <c r="B910" t="s">
        <v>4253</v>
      </c>
      <c r="C910" s="1" t="str">
        <f t="shared" si="146"/>
        <v>21:0541</v>
      </c>
      <c r="D910" s="1" t="str">
        <f t="shared" si="147"/>
        <v>21:0086</v>
      </c>
      <c r="E910" t="s">
        <v>4254</v>
      </c>
      <c r="F910" t="s">
        <v>4255</v>
      </c>
      <c r="H910">
        <v>55.440455</v>
      </c>
      <c r="I910">
        <v>-101.27912790000001</v>
      </c>
      <c r="J910" s="1" t="str">
        <f t="shared" si="148"/>
        <v>NGR lake sediment grab sample</v>
      </c>
      <c r="K910" s="1" t="str">
        <f t="shared" si="149"/>
        <v>&lt;177 micron (NGR)</v>
      </c>
      <c r="L910">
        <v>46</v>
      </c>
      <c r="M910" t="s">
        <v>200</v>
      </c>
      <c r="N910">
        <v>909</v>
      </c>
      <c r="O910" t="s">
        <v>207</v>
      </c>
      <c r="P910" t="s">
        <v>39</v>
      </c>
      <c r="Q910" t="s">
        <v>45</v>
      </c>
      <c r="R910" t="s">
        <v>82</v>
      </c>
      <c r="S910" t="s">
        <v>92</v>
      </c>
      <c r="T910" t="s">
        <v>40</v>
      </c>
      <c r="U910" t="s">
        <v>339</v>
      </c>
      <c r="V910" t="s">
        <v>4256</v>
      </c>
      <c r="W910" t="s">
        <v>110</v>
      </c>
      <c r="X910" t="s">
        <v>309</v>
      </c>
      <c r="Y910" t="s">
        <v>45</v>
      </c>
      <c r="Z910" t="s">
        <v>352</v>
      </c>
      <c r="AA910" t="s">
        <v>155</v>
      </c>
      <c r="AB910" t="s">
        <v>461</v>
      </c>
      <c r="AC910" t="s">
        <v>261</v>
      </c>
      <c r="AD910" t="s">
        <v>272</v>
      </c>
      <c r="AE910" t="s">
        <v>40</v>
      </c>
    </row>
    <row r="911" spans="1:31" x14ac:dyDescent="0.3">
      <c r="A911" t="s">
        <v>4257</v>
      </c>
      <c r="B911" t="s">
        <v>4258</v>
      </c>
      <c r="C911" s="1" t="str">
        <f t="shared" si="146"/>
        <v>21:0541</v>
      </c>
      <c r="D911" s="1" t="str">
        <f t="shared" si="147"/>
        <v>21:0086</v>
      </c>
      <c r="E911" t="s">
        <v>4259</v>
      </c>
      <c r="F911" t="s">
        <v>4260</v>
      </c>
      <c r="H911">
        <v>55.422037400000001</v>
      </c>
      <c r="I911">
        <v>-101.2791273</v>
      </c>
      <c r="J911" s="1" t="str">
        <f t="shared" si="148"/>
        <v>NGR lake sediment grab sample</v>
      </c>
      <c r="K911" s="1" t="str">
        <f t="shared" si="149"/>
        <v>&lt;177 micron (NGR)</v>
      </c>
      <c r="L911">
        <v>46</v>
      </c>
      <c r="M911" t="s">
        <v>212</v>
      </c>
      <c r="N911">
        <v>910</v>
      </c>
      <c r="O911" t="s">
        <v>521</v>
      </c>
      <c r="P911" t="s">
        <v>165</v>
      </c>
      <c r="Q911" t="s">
        <v>58</v>
      </c>
      <c r="R911" t="s">
        <v>245</v>
      </c>
      <c r="S911" t="s">
        <v>38</v>
      </c>
      <c r="T911" t="s">
        <v>40</v>
      </c>
      <c r="U911" t="s">
        <v>1783</v>
      </c>
      <c r="V911" t="s">
        <v>79</v>
      </c>
      <c r="W911" t="s">
        <v>132</v>
      </c>
      <c r="X911" t="s">
        <v>303</v>
      </c>
      <c r="Y911" t="s">
        <v>45</v>
      </c>
      <c r="Z911" t="s">
        <v>262</v>
      </c>
      <c r="AA911" t="s">
        <v>37</v>
      </c>
      <c r="AB911" t="s">
        <v>1621</v>
      </c>
      <c r="AC911" t="s">
        <v>84</v>
      </c>
      <c r="AD911" t="s">
        <v>441</v>
      </c>
      <c r="AE911" t="s">
        <v>40</v>
      </c>
    </row>
    <row r="912" spans="1:31" x14ac:dyDescent="0.3">
      <c r="A912" t="s">
        <v>4261</v>
      </c>
      <c r="B912" t="s">
        <v>4262</v>
      </c>
      <c r="C912" s="1" t="str">
        <f t="shared" si="146"/>
        <v>21:0541</v>
      </c>
      <c r="D912" s="1" t="str">
        <f t="shared" si="147"/>
        <v>21:0086</v>
      </c>
      <c r="E912" t="s">
        <v>4263</v>
      </c>
      <c r="F912" t="s">
        <v>4264</v>
      </c>
      <c r="H912">
        <v>55.420805399999999</v>
      </c>
      <c r="I912">
        <v>-101.3292464</v>
      </c>
      <c r="J912" s="1" t="str">
        <f t="shared" si="148"/>
        <v>NGR lake sediment grab sample</v>
      </c>
      <c r="K912" s="1" t="str">
        <f t="shared" si="149"/>
        <v>&lt;177 micron (NGR)</v>
      </c>
      <c r="L912">
        <v>46</v>
      </c>
      <c r="M912" t="s">
        <v>223</v>
      </c>
      <c r="N912">
        <v>911</v>
      </c>
      <c r="O912" t="s">
        <v>75</v>
      </c>
      <c r="P912" t="s">
        <v>127</v>
      </c>
      <c r="Q912" t="s">
        <v>58</v>
      </c>
      <c r="R912" t="s">
        <v>190</v>
      </c>
      <c r="S912" t="s">
        <v>141</v>
      </c>
      <c r="T912" t="s">
        <v>40</v>
      </c>
      <c r="U912" t="s">
        <v>388</v>
      </c>
      <c r="V912" t="s">
        <v>653</v>
      </c>
      <c r="W912" t="s">
        <v>132</v>
      </c>
      <c r="X912" t="s">
        <v>143</v>
      </c>
      <c r="Y912" t="s">
        <v>45</v>
      </c>
      <c r="Z912" t="s">
        <v>144</v>
      </c>
      <c r="AA912" t="s">
        <v>46</v>
      </c>
      <c r="AB912" t="s">
        <v>467</v>
      </c>
      <c r="AC912" t="s">
        <v>317</v>
      </c>
      <c r="AD912" t="s">
        <v>172</v>
      </c>
      <c r="AE912" t="s">
        <v>40</v>
      </c>
    </row>
    <row r="913" spans="1:31" x14ac:dyDescent="0.3">
      <c r="A913" t="s">
        <v>4265</v>
      </c>
      <c r="B913" t="s">
        <v>4266</v>
      </c>
      <c r="C913" s="1" t="str">
        <f t="shared" si="146"/>
        <v>21:0541</v>
      </c>
      <c r="D913" s="1" t="str">
        <f t="shared" si="147"/>
        <v>21:0086</v>
      </c>
      <c r="E913" t="s">
        <v>4267</v>
      </c>
      <c r="F913" t="s">
        <v>4268</v>
      </c>
      <c r="H913">
        <v>55.410533000000001</v>
      </c>
      <c r="I913">
        <v>-101.3035383</v>
      </c>
      <c r="J913" s="1" t="str">
        <f t="shared" si="148"/>
        <v>NGR lake sediment grab sample</v>
      </c>
      <c r="K913" s="1" t="str">
        <f t="shared" si="149"/>
        <v>&lt;177 micron (NGR)</v>
      </c>
      <c r="L913">
        <v>46</v>
      </c>
      <c r="M913" t="s">
        <v>234</v>
      </c>
      <c r="N913">
        <v>912</v>
      </c>
      <c r="O913" t="s">
        <v>178</v>
      </c>
      <c r="P913" t="s">
        <v>236</v>
      </c>
      <c r="Q913" t="s">
        <v>189</v>
      </c>
      <c r="R913" t="s">
        <v>66</v>
      </c>
      <c r="S913" t="s">
        <v>92</v>
      </c>
      <c r="T913" t="s">
        <v>40</v>
      </c>
      <c r="U913" t="s">
        <v>1166</v>
      </c>
      <c r="V913" t="s">
        <v>64</v>
      </c>
      <c r="W913" t="s">
        <v>132</v>
      </c>
      <c r="X913" t="s">
        <v>303</v>
      </c>
      <c r="Y913" t="s">
        <v>45</v>
      </c>
      <c r="Z913" t="s">
        <v>164</v>
      </c>
      <c r="AA913" t="s">
        <v>59</v>
      </c>
      <c r="AB913" t="s">
        <v>673</v>
      </c>
      <c r="AC913" t="s">
        <v>811</v>
      </c>
      <c r="AD913" t="s">
        <v>441</v>
      </c>
      <c r="AE913" t="s">
        <v>40</v>
      </c>
    </row>
    <row r="914" spans="1:31" x14ac:dyDescent="0.3">
      <c r="A914" t="s">
        <v>4269</v>
      </c>
      <c r="B914" t="s">
        <v>4270</v>
      </c>
      <c r="C914" s="1" t="str">
        <f t="shared" si="146"/>
        <v>21:0541</v>
      </c>
      <c r="D914" s="1" t="str">
        <f t="shared" si="147"/>
        <v>21:0086</v>
      </c>
      <c r="E914" t="s">
        <v>4271</v>
      </c>
      <c r="F914" t="s">
        <v>4272</v>
      </c>
      <c r="H914">
        <v>55.3656991</v>
      </c>
      <c r="I914">
        <v>-101.2977321</v>
      </c>
      <c r="J914" s="1" t="str">
        <f t="shared" si="148"/>
        <v>NGR lake sediment grab sample</v>
      </c>
      <c r="K914" s="1" t="str">
        <f t="shared" si="149"/>
        <v>&lt;177 micron (NGR)</v>
      </c>
      <c r="L914">
        <v>46</v>
      </c>
      <c r="M914" t="s">
        <v>243</v>
      </c>
      <c r="N914">
        <v>913</v>
      </c>
      <c r="O914" t="s">
        <v>178</v>
      </c>
      <c r="P914" t="s">
        <v>289</v>
      </c>
      <c r="Q914" t="s">
        <v>45</v>
      </c>
      <c r="R914" t="s">
        <v>334</v>
      </c>
      <c r="S914" t="s">
        <v>179</v>
      </c>
      <c r="T914" t="s">
        <v>40</v>
      </c>
      <c r="U914" t="s">
        <v>163</v>
      </c>
      <c r="V914" t="s">
        <v>218</v>
      </c>
      <c r="W914" t="s">
        <v>110</v>
      </c>
      <c r="X914" t="s">
        <v>303</v>
      </c>
      <c r="Y914" t="s">
        <v>45</v>
      </c>
      <c r="Z914" t="s">
        <v>205</v>
      </c>
      <c r="AA914" t="s">
        <v>59</v>
      </c>
      <c r="AB914" t="s">
        <v>922</v>
      </c>
      <c r="AC914" t="s">
        <v>43</v>
      </c>
      <c r="AD914" t="s">
        <v>203</v>
      </c>
      <c r="AE914" t="s">
        <v>40</v>
      </c>
    </row>
    <row r="915" spans="1:31" x14ac:dyDescent="0.3">
      <c r="A915" t="s">
        <v>4273</v>
      </c>
      <c r="B915" t="s">
        <v>4274</v>
      </c>
      <c r="C915" s="1" t="str">
        <f t="shared" si="146"/>
        <v>21:0541</v>
      </c>
      <c r="D915" s="1" t="str">
        <f t="shared" si="147"/>
        <v>21:0086</v>
      </c>
      <c r="E915" t="s">
        <v>4275</v>
      </c>
      <c r="F915" t="s">
        <v>4276</v>
      </c>
      <c r="H915">
        <v>55.340888999999997</v>
      </c>
      <c r="I915">
        <v>-101.29684899999999</v>
      </c>
      <c r="J915" s="1" t="str">
        <f t="shared" si="148"/>
        <v>NGR lake sediment grab sample</v>
      </c>
      <c r="K915" s="1" t="str">
        <f t="shared" si="149"/>
        <v>&lt;177 micron (NGR)</v>
      </c>
      <c r="L915">
        <v>46</v>
      </c>
      <c r="M915" t="s">
        <v>251</v>
      </c>
      <c r="N915">
        <v>914</v>
      </c>
      <c r="O915" t="s">
        <v>142</v>
      </c>
      <c r="P915" t="s">
        <v>626</v>
      </c>
      <c r="Q915" t="s">
        <v>121</v>
      </c>
      <c r="R915" t="s">
        <v>379</v>
      </c>
      <c r="S915" t="s">
        <v>60</v>
      </c>
      <c r="T915" t="s">
        <v>40</v>
      </c>
      <c r="U915" t="s">
        <v>1653</v>
      </c>
      <c r="V915" t="s">
        <v>410</v>
      </c>
      <c r="W915" t="s">
        <v>132</v>
      </c>
      <c r="X915" t="s">
        <v>303</v>
      </c>
      <c r="Y915" t="s">
        <v>45</v>
      </c>
      <c r="Z915" t="s">
        <v>155</v>
      </c>
      <c r="AA915" t="s">
        <v>296</v>
      </c>
      <c r="AB915" t="s">
        <v>236</v>
      </c>
      <c r="AC915" t="s">
        <v>64</v>
      </c>
      <c r="AD915" t="s">
        <v>114</v>
      </c>
      <c r="AE915" t="s">
        <v>80</v>
      </c>
    </row>
    <row r="916" spans="1:31" x14ac:dyDescent="0.3">
      <c r="A916" t="s">
        <v>4277</v>
      </c>
      <c r="B916" t="s">
        <v>4278</v>
      </c>
      <c r="C916" s="1" t="str">
        <f t="shared" si="146"/>
        <v>21:0541</v>
      </c>
      <c r="D916" s="1" t="str">
        <f t="shared" si="147"/>
        <v>21:0086</v>
      </c>
      <c r="E916" t="s">
        <v>4279</v>
      </c>
      <c r="F916" t="s">
        <v>4280</v>
      </c>
      <c r="H916">
        <v>55.190470599999998</v>
      </c>
      <c r="I916">
        <v>-101.3707052</v>
      </c>
      <c r="J916" s="1" t="str">
        <f t="shared" si="148"/>
        <v>NGR lake sediment grab sample</v>
      </c>
      <c r="K916" s="1" t="str">
        <f t="shared" si="149"/>
        <v>&lt;177 micron (NGR)</v>
      </c>
      <c r="L916">
        <v>46</v>
      </c>
      <c r="M916" t="s">
        <v>258</v>
      </c>
      <c r="N916">
        <v>915</v>
      </c>
      <c r="O916" t="s">
        <v>207</v>
      </c>
      <c r="P916" t="s">
        <v>626</v>
      </c>
      <c r="Q916" t="s">
        <v>107</v>
      </c>
      <c r="R916" t="s">
        <v>379</v>
      </c>
      <c r="S916" t="s">
        <v>93</v>
      </c>
      <c r="T916" t="s">
        <v>40</v>
      </c>
      <c r="U916" t="s">
        <v>2735</v>
      </c>
      <c r="V916" t="s">
        <v>79</v>
      </c>
      <c r="W916" t="s">
        <v>40</v>
      </c>
      <c r="X916" t="s">
        <v>754</v>
      </c>
      <c r="Y916" t="s">
        <v>45</v>
      </c>
      <c r="Z916" t="s">
        <v>164</v>
      </c>
      <c r="AA916" t="s">
        <v>289</v>
      </c>
      <c r="AB916" t="s">
        <v>1900</v>
      </c>
      <c r="AC916" t="s">
        <v>988</v>
      </c>
      <c r="AD916" t="s">
        <v>3509</v>
      </c>
      <c r="AE916" t="s">
        <v>132</v>
      </c>
    </row>
    <row r="917" spans="1:31" x14ac:dyDescent="0.3">
      <c r="A917" t="s">
        <v>4281</v>
      </c>
      <c r="B917" t="s">
        <v>4282</v>
      </c>
      <c r="C917" s="1" t="str">
        <f t="shared" si="146"/>
        <v>21:0541</v>
      </c>
      <c r="D917" s="1" t="str">
        <f t="shared" si="147"/>
        <v>21:0086</v>
      </c>
      <c r="E917" t="s">
        <v>4283</v>
      </c>
      <c r="F917" t="s">
        <v>4284</v>
      </c>
      <c r="H917">
        <v>55.2135131</v>
      </c>
      <c r="I917">
        <v>-101.3847925</v>
      </c>
      <c r="J917" s="1" t="str">
        <f t="shared" si="148"/>
        <v>NGR lake sediment grab sample</v>
      </c>
      <c r="K917" s="1" t="str">
        <f t="shared" si="149"/>
        <v>&lt;177 micron (NGR)</v>
      </c>
      <c r="L917">
        <v>46</v>
      </c>
      <c r="M917" t="s">
        <v>269</v>
      </c>
      <c r="N917">
        <v>916</v>
      </c>
      <c r="O917" t="s">
        <v>207</v>
      </c>
      <c r="P917" t="s">
        <v>106</v>
      </c>
      <c r="Q917" t="s">
        <v>107</v>
      </c>
      <c r="R917" t="s">
        <v>37</v>
      </c>
      <c r="S917" t="s">
        <v>38</v>
      </c>
      <c r="T917" t="s">
        <v>132</v>
      </c>
      <c r="U917" t="s">
        <v>759</v>
      </c>
      <c r="V917" t="s">
        <v>126</v>
      </c>
      <c r="W917" t="s">
        <v>40</v>
      </c>
      <c r="X917" t="s">
        <v>79</v>
      </c>
      <c r="Y917" t="s">
        <v>152</v>
      </c>
      <c r="Z917" t="s">
        <v>81</v>
      </c>
      <c r="AA917" t="s">
        <v>291</v>
      </c>
      <c r="AB917" t="s">
        <v>1585</v>
      </c>
      <c r="AC917" t="s">
        <v>113</v>
      </c>
      <c r="AD917" t="s">
        <v>3201</v>
      </c>
      <c r="AE917" t="s">
        <v>40</v>
      </c>
    </row>
    <row r="918" spans="1:31" x14ac:dyDescent="0.3">
      <c r="A918" t="s">
        <v>4285</v>
      </c>
      <c r="B918" t="s">
        <v>4286</v>
      </c>
      <c r="C918" s="1" t="str">
        <f t="shared" si="146"/>
        <v>21:0541</v>
      </c>
      <c r="D918" s="1" t="str">
        <f t="shared" si="147"/>
        <v>21:0086</v>
      </c>
      <c r="E918" t="s">
        <v>4287</v>
      </c>
      <c r="F918" t="s">
        <v>4288</v>
      </c>
      <c r="H918">
        <v>55.226807299999997</v>
      </c>
      <c r="I918">
        <v>-101.4887974</v>
      </c>
      <c r="J918" s="1" t="str">
        <f t="shared" si="148"/>
        <v>NGR lake sediment grab sample</v>
      </c>
      <c r="K918" s="1" t="str">
        <f t="shared" si="149"/>
        <v>&lt;177 micron (NGR)</v>
      </c>
      <c r="L918">
        <v>47</v>
      </c>
      <c r="M918" t="s">
        <v>35</v>
      </c>
      <c r="N918">
        <v>917</v>
      </c>
      <c r="O918" t="s">
        <v>75</v>
      </c>
      <c r="P918" t="s">
        <v>165</v>
      </c>
      <c r="Q918" t="s">
        <v>107</v>
      </c>
      <c r="R918" t="s">
        <v>165</v>
      </c>
      <c r="S918" t="s">
        <v>92</v>
      </c>
      <c r="T918" t="s">
        <v>40</v>
      </c>
      <c r="U918" t="s">
        <v>191</v>
      </c>
      <c r="V918" t="s">
        <v>64</v>
      </c>
      <c r="W918" t="s">
        <v>40</v>
      </c>
      <c r="X918" t="s">
        <v>79</v>
      </c>
      <c r="Y918" t="s">
        <v>45</v>
      </c>
      <c r="Z918" t="s">
        <v>81</v>
      </c>
      <c r="AA918" t="s">
        <v>291</v>
      </c>
      <c r="AB918" t="s">
        <v>2827</v>
      </c>
      <c r="AC918" t="s">
        <v>597</v>
      </c>
      <c r="AD918" t="s">
        <v>425</v>
      </c>
      <c r="AE918" t="s">
        <v>132</v>
      </c>
    </row>
    <row r="919" spans="1:31" x14ac:dyDescent="0.3">
      <c r="A919" t="s">
        <v>4289</v>
      </c>
      <c r="B919" t="s">
        <v>4290</v>
      </c>
      <c r="C919" s="1" t="str">
        <f t="shared" si="146"/>
        <v>21:0541</v>
      </c>
      <c r="D919" s="1" t="str">
        <f t="shared" si="147"/>
        <v>21:0086</v>
      </c>
      <c r="E919" t="s">
        <v>4291</v>
      </c>
      <c r="F919" t="s">
        <v>4292</v>
      </c>
      <c r="H919">
        <v>55.217942200000003</v>
      </c>
      <c r="I919">
        <v>-101.4417212</v>
      </c>
      <c r="J919" s="1" t="str">
        <f t="shared" si="148"/>
        <v>NGR lake sediment grab sample</v>
      </c>
      <c r="K919" s="1" t="str">
        <f t="shared" si="149"/>
        <v>&lt;177 micron (NGR)</v>
      </c>
      <c r="L919">
        <v>47</v>
      </c>
      <c r="M919" t="s">
        <v>55</v>
      </c>
      <c r="N919">
        <v>918</v>
      </c>
      <c r="O919" t="s">
        <v>75</v>
      </c>
      <c r="P919" t="s">
        <v>259</v>
      </c>
      <c r="Q919" t="s">
        <v>58</v>
      </c>
      <c r="R919" t="s">
        <v>626</v>
      </c>
      <c r="S919" t="s">
        <v>44</v>
      </c>
      <c r="T919" t="s">
        <v>40</v>
      </c>
      <c r="U919" t="s">
        <v>1388</v>
      </c>
      <c r="V919" t="s">
        <v>410</v>
      </c>
      <c r="W919" t="s">
        <v>40</v>
      </c>
      <c r="X919" t="s">
        <v>95</v>
      </c>
      <c r="Y919" t="s">
        <v>45</v>
      </c>
      <c r="Z919" t="s">
        <v>164</v>
      </c>
      <c r="AA919" t="s">
        <v>289</v>
      </c>
      <c r="AB919" t="s">
        <v>3012</v>
      </c>
      <c r="AC919" t="s">
        <v>126</v>
      </c>
      <c r="AD919" t="s">
        <v>425</v>
      </c>
      <c r="AE919" t="s">
        <v>40</v>
      </c>
    </row>
    <row r="920" spans="1:31" x14ac:dyDescent="0.3">
      <c r="A920" t="s">
        <v>4293</v>
      </c>
      <c r="B920" t="s">
        <v>4294</v>
      </c>
      <c r="C920" s="1" t="str">
        <f t="shared" si="146"/>
        <v>21:0541</v>
      </c>
      <c r="D920" s="1" t="str">
        <f t="shared" si="147"/>
        <v>21:0086</v>
      </c>
      <c r="E920" t="s">
        <v>4287</v>
      </c>
      <c r="F920" t="s">
        <v>4295</v>
      </c>
      <c r="H920">
        <v>55.226807299999997</v>
      </c>
      <c r="I920">
        <v>-101.4887974</v>
      </c>
      <c r="J920" s="1" t="str">
        <f t="shared" si="148"/>
        <v>NGR lake sediment grab sample</v>
      </c>
      <c r="K920" s="1" t="str">
        <f t="shared" si="149"/>
        <v>&lt;177 micron (NGR)</v>
      </c>
      <c r="L920">
        <v>47</v>
      </c>
      <c r="M920" t="s">
        <v>74</v>
      </c>
      <c r="N920">
        <v>919</v>
      </c>
      <c r="O920" t="s">
        <v>75</v>
      </c>
      <c r="P920" t="s">
        <v>188</v>
      </c>
      <c r="Q920" t="s">
        <v>107</v>
      </c>
      <c r="R920" t="s">
        <v>165</v>
      </c>
      <c r="S920" t="s">
        <v>44</v>
      </c>
      <c r="T920" t="s">
        <v>40</v>
      </c>
      <c r="U920" t="s">
        <v>366</v>
      </c>
      <c r="V920" t="s">
        <v>64</v>
      </c>
      <c r="W920" t="s">
        <v>40</v>
      </c>
      <c r="X920" t="s">
        <v>64</v>
      </c>
      <c r="Y920" t="s">
        <v>45</v>
      </c>
      <c r="Z920" t="s">
        <v>262</v>
      </c>
      <c r="AA920" t="s">
        <v>82</v>
      </c>
      <c r="AB920" t="s">
        <v>4296</v>
      </c>
      <c r="AC920" t="s">
        <v>49</v>
      </c>
      <c r="AD920" t="s">
        <v>411</v>
      </c>
      <c r="AE920" t="s">
        <v>40</v>
      </c>
    </row>
    <row r="921" spans="1:31" x14ac:dyDescent="0.3">
      <c r="A921" t="s">
        <v>4297</v>
      </c>
      <c r="B921" t="s">
        <v>4298</v>
      </c>
      <c r="C921" s="1" t="str">
        <f t="shared" si="146"/>
        <v>21:0541</v>
      </c>
      <c r="D921" s="1" t="str">
        <f>HYPERLINK("http://geochem.nrcan.gc.ca/cdogs/content/svy/svy_e.htm", "")</f>
        <v/>
      </c>
      <c r="G921" s="1" t="str">
        <f>HYPERLINK("http://geochem.nrcan.gc.ca/cdogs/content/cr_/cr_00060_e.htm", "60")</f>
        <v>60</v>
      </c>
      <c r="J921" t="s">
        <v>277</v>
      </c>
      <c r="K921" t="s">
        <v>278</v>
      </c>
      <c r="L921">
        <v>47</v>
      </c>
      <c r="M921" t="s">
        <v>279</v>
      </c>
      <c r="N921">
        <v>920</v>
      </c>
      <c r="O921" t="s">
        <v>139</v>
      </c>
      <c r="P921" t="s">
        <v>326</v>
      </c>
      <c r="Q921" t="s">
        <v>64</v>
      </c>
      <c r="R921" t="s">
        <v>289</v>
      </c>
      <c r="S921" t="s">
        <v>58</v>
      </c>
      <c r="T921" t="s">
        <v>132</v>
      </c>
      <c r="U921" t="s">
        <v>1166</v>
      </c>
      <c r="V921" t="s">
        <v>192</v>
      </c>
      <c r="W921" t="s">
        <v>40</v>
      </c>
      <c r="X921" t="s">
        <v>95</v>
      </c>
      <c r="Y921" t="s">
        <v>121</v>
      </c>
      <c r="Z921" t="s">
        <v>326</v>
      </c>
      <c r="AA921" t="s">
        <v>82</v>
      </c>
      <c r="AB921" t="s">
        <v>1621</v>
      </c>
      <c r="AC921" t="s">
        <v>360</v>
      </c>
      <c r="AD921" t="s">
        <v>172</v>
      </c>
      <c r="AE921" t="s">
        <v>40</v>
      </c>
    </row>
    <row r="922" spans="1:31" x14ac:dyDescent="0.3">
      <c r="A922" t="s">
        <v>4299</v>
      </c>
      <c r="B922" t="s">
        <v>4300</v>
      </c>
      <c r="C922" s="1" t="str">
        <f t="shared" si="146"/>
        <v>21:0541</v>
      </c>
      <c r="D922" s="1" t="str">
        <f t="shared" ref="D922:D943" si="150">HYPERLINK("http://geochem.nrcan.gc.ca/cdogs/content/svy/svy210086_e.htm", "21:0086")</f>
        <v>21:0086</v>
      </c>
      <c r="E922" t="s">
        <v>4287</v>
      </c>
      <c r="F922" t="s">
        <v>4301</v>
      </c>
      <c r="H922">
        <v>55.226807299999997</v>
      </c>
      <c r="I922">
        <v>-101.4887974</v>
      </c>
      <c r="J922" s="1" t="str">
        <f t="shared" ref="J922:J943" si="151">HYPERLINK("http://geochem.nrcan.gc.ca/cdogs/content/kwd/kwd020027_e.htm", "NGR lake sediment grab sample")</f>
        <v>NGR lake sediment grab sample</v>
      </c>
      <c r="K922" s="1" t="str">
        <f t="shared" ref="K922:K943" si="152">HYPERLINK("http://geochem.nrcan.gc.ca/cdogs/content/kwd/kwd080006_e.htm", "&lt;177 micron (NGR)")</f>
        <v>&lt;177 micron (NGR)</v>
      </c>
      <c r="L922">
        <v>47</v>
      </c>
      <c r="M922" t="s">
        <v>90</v>
      </c>
      <c r="N922">
        <v>921</v>
      </c>
      <c r="O922" t="s">
        <v>75</v>
      </c>
      <c r="P922" t="s">
        <v>106</v>
      </c>
      <c r="Q922" t="s">
        <v>107</v>
      </c>
      <c r="R922" t="s">
        <v>165</v>
      </c>
      <c r="S922" t="s">
        <v>38</v>
      </c>
      <c r="T922" t="s">
        <v>40</v>
      </c>
      <c r="U922" t="s">
        <v>191</v>
      </c>
      <c r="V922" t="s">
        <v>64</v>
      </c>
      <c r="W922" t="s">
        <v>132</v>
      </c>
      <c r="X922" t="s">
        <v>79</v>
      </c>
      <c r="Y922" t="s">
        <v>45</v>
      </c>
      <c r="Z922" t="s">
        <v>164</v>
      </c>
      <c r="AA922" t="s">
        <v>82</v>
      </c>
      <c r="AB922" t="s">
        <v>2827</v>
      </c>
      <c r="AC922" t="s">
        <v>988</v>
      </c>
      <c r="AD922" t="s">
        <v>743</v>
      </c>
      <c r="AE922" t="s">
        <v>40</v>
      </c>
    </row>
    <row r="923" spans="1:31" x14ac:dyDescent="0.3">
      <c r="A923" t="s">
        <v>4302</v>
      </c>
      <c r="B923" t="s">
        <v>4303</v>
      </c>
      <c r="C923" s="1" t="str">
        <f t="shared" si="146"/>
        <v>21:0541</v>
      </c>
      <c r="D923" s="1" t="str">
        <f t="shared" si="150"/>
        <v>21:0086</v>
      </c>
      <c r="E923" t="s">
        <v>4304</v>
      </c>
      <c r="F923" t="s">
        <v>4305</v>
      </c>
      <c r="H923">
        <v>55.2397749</v>
      </c>
      <c r="I923">
        <v>-101.56881509999999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104</v>
      </c>
      <c r="N923">
        <v>922</v>
      </c>
      <c r="O923" t="s">
        <v>207</v>
      </c>
      <c r="P923" t="s">
        <v>753</v>
      </c>
      <c r="Q923" t="s">
        <v>107</v>
      </c>
      <c r="R923" t="s">
        <v>77</v>
      </c>
      <c r="S923" t="s">
        <v>92</v>
      </c>
      <c r="T923" t="s">
        <v>132</v>
      </c>
      <c r="U923" t="s">
        <v>450</v>
      </c>
      <c r="V923" t="s">
        <v>126</v>
      </c>
      <c r="W923" t="s">
        <v>40</v>
      </c>
      <c r="X923" t="s">
        <v>79</v>
      </c>
      <c r="Y923" t="s">
        <v>45</v>
      </c>
      <c r="Z923" t="s">
        <v>386</v>
      </c>
      <c r="AA923" t="s">
        <v>291</v>
      </c>
      <c r="AB923" t="s">
        <v>583</v>
      </c>
      <c r="AC923" t="s">
        <v>373</v>
      </c>
      <c r="AD923" t="s">
        <v>1879</v>
      </c>
      <c r="AE923" t="s">
        <v>132</v>
      </c>
    </row>
    <row r="924" spans="1:31" x14ac:dyDescent="0.3">
      <c r="A924" t="s">
        <v>4306</v>
      </c>
      <c r="B924" t="s">
        <v>4307</v>
      </c>
      <c r="C924" s="1" t="str">
        <f t="shared" si="146"/>
        <v>21:0541</v>
      </c>
      <c r="D924" s="1" t="str">
        <f t="shared" si="150"/>
        <v>21:0086</v>
      </c>
      <c r="E924" t="s">
        <v>4308</v>
      </c>
      <c r="F924" t="s">
        <v>4309</v>
      </c>
      <c r="H924">
        <v>55.261225699999997</v>
      </c>
      <c r="I924">
        <v>-101.65482009999999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47</v>
      </c>
      <c r="M924" t="s">
        <v>119</v>
      </c>
      <c r="N924">
        <v>923</v>
      </c>
      <c r="O924" t="s">
        <v>339</v>
      </c>
      <c r="P924" t="s">
        <v>127</v>
      </c>
      <c r="Q924" t="s">
        <v>123</v>
      </c>
      <c r="R924" t="s">
        <v>37</v>
      </c>
      <c r="S924" t="s">
        <v>44</v>
      </c>
      <c r="T924" t="s">
        <v>132</v>
      </c>
      <c r="U924" t="s">
        <v>446</v>
      </c>
      <c r="V924" t="s">
        <v>157</v>
      </c>
      <c r="W924" t="s">
        <v>40</v>
      </c>
      <c r="X924" t="s">
        <v>303</v>
      </c>
      <c r="Y924" t="s">
        <v>45</v>
      </c>
      <c r="Z924" t="s">
        <v>164</v>
      </c>
      <c r="AA924" t="s">
        <v>66</v>
      </c>
      <c r="AB924" t="s">
        <v>3252</v>
      </c>
      <c r="AC924" t="s">
        <v>597</v>
      </c>
      <c r="AD924" t="s">
        <v>69</v>
      </c>
      <c r="AE924" t="s">
        <v>40</v>
      </c>
    </row>
    <row r="925" spans="1:31" x14ac:dyDescent="0.3">
      <c r="A925" t="s">
        <v>4310</v>
      </c>
      <c r="B925" t="s">
        <v>4311</v>
      </c>
      <c r="C925" s="1" t="str">
        <f t="shared" si="146"/>
        <v>21:0541</v>
      </c>
      <c r="D925" s="1" t="str">
        <f t="shared" si="150"/>
        <v>21:0086</v>
      </c>
      <c r="E925" t="s">
        <v>4312</v>
      </c>
      <c r="F925" t="s">
        <v>4313</v>
      </c>
      <c r="H925">
        <v>55.273218999999997</v>
      </c>
      <c r="I925">
        <v>-101.7365537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47</v>
      </c>
      <c r="M925" t="s">
        <v>137</v>
      </c>
      <c r="N925">
        <v>924</v>
      </c>
      <c r="O925" t="s">
        <v>339</v>
      </c>
      <c r="P925" t="s">
        <v>291</v>
      </c>
      <c r="Q925" t="s">
        <v>58</v>
      </c>
      <c r="R925" t="s">
        <v>97</v>
      </c>
      <c r="S925" t="s">
        <v>92</v>
      </c>
      <c r="T925" t="s">
        <v>40</v>
      </c>
      <c r="U925" t="s">
        <v>1143</v>
      </c>
      <c r="V925" t="s">
        <v>79</v>
      </c>
      <c r="W925" t="s">
        <v>132</v>
      </c>
      <c r="X925" t="s">
        <v>303</v>
      </c>
      <c r="Y925" t="s">
        <v>152</v>
      </c>
      <c r="Z925" t="s">
        <v>386</v>
      </c>
      <c r="AA925" t="s">
        <v>291</v>
      </c>
      <c r="AB925" t="s">
        <v>3435</v>
      </c>
      <c r="AC925" t="s">
        <v>68</v>
      </c>
      <c r="AD925" t="s">
        <v>425</v>
      </c>
      <c r="AE925" t="s">
        <v>40</v>
      </c>
    </row>
    <row r="926" spans="1:31" x14ac:dyDescent="0.3">
      <c r="A926" t="s">
        <v>4314</v>
      </c>
      <c r="B926" t="s">
        <v>4315</v>
      </c>
      <c r="C926" s="1" t="str">
        <f t="shared" si="146"/>
        <v>21:0541</v>
      </c>
      <c r="D926" s="1" t="str">
        <f t="shared" si="150"/>
        <v>21:0086</v>
      </c>
      <c r="E926" t="s">
        <v>4316</v>
      </c>
      <c r="F926" t="s">
        <v>4317</v>
      </c>
      <c r="H926">
        <v>55.2865082</v>
      </c>
      <c r="I926">
        <v>-101.7719005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47</v>
      </c>
      <c r="M926" t="s">
        <v>151</v>
      </c>
      <c r="N926">
        <v>925</v>
      </c>
      <c r="O926" t="s">
        <v>336</v>
      </c>
      <c r="P926" t="s">
        <v>236</v>
      </c>
      <c r="Q926" t="s">
        <v>141</v>
      </c>
      <c r="R926" t="s">
        <v>77</v>
      </c>
      <c r="S926" t="s">
        <v>92</v>
      </c>
      <c r="T926" t="s">
        <v>40</v>
      </c>
      <c r="U926" t="s">
        <v>854</v>
      </c>
      <c r="V926" t="s">
        <v>157</v>
      </c>
      <c r="W926" t="s">
        <v>132</v>
      </c>
      <c r="X926" t="s">
        <v>143</v>
      </c>
      <c r="Y926" t="s">
        <v>45</v>
      </c>
      <c r="Z926" t="s">
        <v>164</v>
      </c>
      <c r="AA926" t="s">
        <v>66</v>
      </c>
      <c r="AB926" t="s">
        <v>252</v>
      </c>
      <c r="AC926" t="s">
        <v>742</v>
      </c>
      <c r="AD926" t="s">
        <v>576</v>
      </c>
      <c r="AE926" t="s">
        <v>40</v>
      </c>
    </row>
    <row r="927" spans="1:31" x14ac:dyDescent="0.3">
      <c r="A927" t="s">
        <v>4318</v>
      </c>
      <c r="B927" t="s">
        <v>4319</v>
      </c>
      <c r="C927" s="1" t="str">
        <f t="shared" si="146"/>
        <v>21:0541</v>
      </c>
      <c r="D927" s="1" t="str">
        <f t="shared" si="150"/>
        <v>21:0086</v>
      </c>
      <c r="E927" t="s">
        <v>4320</v>
      </c>
      <c r="F927" t="s">
        <v>4321</v>
      </c>
      <c r="H927">
        <v>55.268598900000001</v>
      </c>
      <c r="I927">
        <v>-101.89657920000001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47</v>
      </c>
      <c r="M927" t="s">
        <v>162</v>
      </c>
      <c r="N927">
        <v>926</v>
      </c>
      <c r="O927" t="s">
        <v>521</v>
      </c>
      <c r="P927" t="s">
        <v>144</v>
      </c>
      <c r="Q927" t="s">
        <v>38</v>
      </c>
      <c r="R927" t="s">
        <v>59</v>
      </c>
      <c r="S927" t="s">
        <v>93</v>
      </c>
      <c r="T927" t="s">
        <v>40</v>
      </c>
      <c r="U927" t="s">
        <v>1653</v>
      </c>
      <c r="V927" t="s">
        <v>408</v>
      </c>
      <c r="W927" t="s">
        <v>132</v>
      </c>
      <c r="X927" t="s">
        <v>79</v>
      </c>
      <c r="Y927" t="s">
        <v>45</v>
      </c>
      <c r="Z927" t="s">
        <v>352</v>
      </c>
      <c r="AA927" t="s">
        <v>66</v>
      </c>
      <c r="AB927" t="s">
        <v>3210</v>
      </c>
      <c r="AC927" t="s">
        <v>811</v>
      </c>
      <c r="AD927" t="s">
        <v>1879</v>
      </c>
      <c r="AE927" t="s">
        <v>132</v>
      </c>
    </row>
    <row r="928" spans="1:31" x14ac:dyDescent="0.3">
      <c r="A928" t="s">
        <v>4322</v>
      </c>
      <c r="B928" t="s">
        <v>4323</v>
      </c>
      <c r="C928" s="1" t="str">
        <f t="shared" si="146"/>
        <v>21:0541</v>
      </c>
      <c r="D928" s="1" t="str">
        <f t="shared" si="150"/>
        <v>21:0086</v>
      </c>
      <c r="E928" t="s">
        <v>4324</v>
      </c>
      <c r="F928" t="s">
        <v>4325</v>
      </c>
      <c r="H928">
        <v>55.261364899999997</v>
      </c>
      <c r="I928">
        <v>-101.85257319999999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47</v>
      </c>
      <c r="M928" t="s">
        <v>177</v>
      </c>
      <c r="N928">
        <v>927</v>
      </c>
      <c r="O928" t="s">
        <v>193</v>
      </c>
      <c r="P928" t="s">
        <v>289</v>
      </c>
      <c r="Q928" t="s">
        <v>121</v>
      </c>
      <c r="R928" t="s">
        <v>259</v>
      </c>
      <c r="S928" t="s">
        <v>166</v>
      </c>
      <c r="T928" t="s">
        <v>40</v>
      </c>
      <c r="U928" t="s">
        <v>1462</v>
      </c>
      <c r="V928" t="s">
        <v>228</v>
      </c>
      <c r="W928" t="s">
        <v>132</v>
      </c>
      <c r="X928" t="s">
        <v>143</v>
      </c>
      <c r="Y928" t="s">
        <v>152</v>
      </c>
      <c r="Z928" t="s">
        <v>140</v>
      </c>
      <c r="AA928" t="s">
        <v>289</v>
      </c>
      <c r="AB928" t="s">
        <v>575</v>
      </c>
      <c r="AC928" t="s">
        <v>126</v>
      </c>
      <c r="AD928" t="s">
        <v>1703</v>
      </c>
      <c r="AE928" t="s">
        <v>40</v>
      </c>
    </row>
    <row r="929" spans="1:31" x14ac:dyDescent="0.3">
      <c r="A929" t="s">
        <v>4326</v>
      </c>
      <c r="B929" t="s">
        <v>4327</v>
      </c>
      <c r="C929" s="1" t="str">
        <f t="shared" si="146"/>
        <v>21:0541</v>
      </c>
      <c r="D929" s="1" t="str">
        <f t="shared" si="150"/>
        <v>21:0086</v>
      </c>
      <c r="E929" t="s">
        <v>4328</v>
      </c>
      <c r="F929" t="s">
        <v>4329</v>
      </c>
      <c r="H929">
        <v>55.2062004</v>
      </c>
      <c r="I929">
        <v>-101.82793909999999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47</v>
      </c>
      <c r="M929" t="s">
        <v>187</v>
      </c>
      <c r="N929">
        <v>928</v>
      </c>
      <c r="O929" t="s">
        <v>178</v>
      </c>
      <c r="P929" t="s">
        <v>291</v>
      </c>
      <c r="Q929" t="s">
        <v>107</v>
      </c>
      <c r="R929" t="s">
        <v>140</v>
      </c>
      <c r="S929" t="s">
        <v>38</v>
      </c>
      <c r="T929" t="s">
        <v>40</v>
      </c>
      <c r="U929" t="s">
        <v>2735</v>
      </c>
      <c r="V929" t="s">
        <v>253</v>
      </c>
      <c r="W929" t="s">
        <v>132</v>
      </c>
      <c r="X929" t="s">
        <v>95</v>
      </c>
      <c r="Y929" t="s">
        <v>152</v>
      </c>
      <c r="Z929" t="s">
        <v>164</v>
      </c>
      <c r="AA929" t="s">
        <v>66</v>
      </c>
      <c r="AB929" t="s">
        <v>3252</v>
      </c>
      <c r="AC929" t="s">
        <v>157</v>
      </c>
      <c r="AD929" t="s">
        <v>411</v>
      </c>
      <c r="AE929" t="s">
        <v>132</v>
      </c>
    </row>
    <row r="930" spans="1:31" x14ac:dyDescent="0.3">
      <c r="A930" t="s">
        <v>4330</v>
      </c>
      <c r="B930" t="s">
        <v>4331</v>
      </c>
      <c r="C930" s="1" t="str">
        <f t="shared" si="146"/>
        <v>21:0541</v>
      </c>
      <c r="D930" s="1" t="str">
        <f t="shared" si="150"/>
        <v>21:0086</v>
      </c>
      <c r="E930" t="s">
        <v>4332</v>
      </c>
      <c r="F930" t="s">
        <v>4333</v>
      </c>
      <c r="H930">
        <v>55.210361200000001</v>
      </c>
      <c r="I930">
        <v>-101.8954134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47</v>
      </c>
      <c r="M930" t="s">
        <v>200</v>
      </c>
      <c r="N930">
        <v>929</v>
      </c>
      <c r="O930" t="s">
        <v>142</v>
      </c>
      <c r="P930" t="s">
        <v>188</v>
      </c>
      <c r="Q930" t="s">
        <v>166</v>
      </c>
      <c r="R930" t="s">
        <v>213</v>
      </c>
      <c r="S930" t="s">
        <v>205</v>
      </c>
      <c r="T930" t="s">
        <v>40</v>
      </c>
      <c r="U930" t="s">
        <v>596</v>
      </c>
      <c r="V930" t="s">
        <v>2383</v>
      </c>
      <c r="W930" t="s">
        <v>40</v>
      </c>
      <c r="X930" t="s">
        <v>79</v>
      </c>
      <c r="Y930" t="s">
        <v>45</v>
      </c>
      <c r="Z930" t="s">
        <v>508</v>
      </c>
      <c r="AA930" t="s">
        <v>82</v>
      </c>
      <c r="AB930" t="s">
        <v>4334</v>
      </c>
      <c r="AC930" t="s">
        <v>537</v>
      </c>
      <c r="AD930" t="s">
        <v>395</v>
      </c>
      <c r="AE930" t="s">
        <v>40</v>
      </c>
    </row>
    <row r="931" spans="1:31" x14ac:dyDescent="0.3">
      <c r="A931" t="s">
        <v>4335</v>
      </c>
      <c r="B931" t="s">
        <v>4336</v>
      </c>
      <c r="C931" s="1" t="str">
        <f t="shared" si="146"/>
        <v>21:0541</v>
      </c>
      <c r="D931" s="1" t="str">
        <f t="shared" si="150"/>
        <v>21:0086</v>
      </c>
      <c r="E931" t="s">
        <v>4337</v>
      </c>
      <c r="F931" t="s">
        <v>4338</v>
      </c>
      <c r="H931">
        <v>55.174542299999999</v>
      </c>
      <c r="I931">
        <v>-101.87498720000001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47</v>
      </c>
      <c r="M931" t="s">
        <v>212</v>
      </c>
      <c r="N931">
        <v>930</v>
      </c>
      <c r="O931" t="s">
        <v>521</v>
      </c>
      <c r="P931" t="s">
        <v>379</v>
      </c>
      <c r="Q931" t="s">
        <v>92</v>
      </c>
      <c r="R931" t="s">
        <v>59</v>
      </c>
      <c r="S931" t="s">
        <v>271</v>
      </c>
      <c r="T931" t="s">
        <v>40</v>
      </c>
      <c r="U931" t="s">
        <v>4339</v>
      </c>
      <c r="V931" t="s">
        <v>84</v>
      </c>
      <c r="W931" t="s">
        <v>40</v>
      </c>
      <c r="X931" t="s">
        <v>79</v>
      </c>
      <c r="Y931" t="s">
        <v>152</v>
      </c>
      <c r="Z931" t="s">
        <v>182</v>
      </c>
      <c r="AA931" t="s">
        <v>38</v>
      </c>
      <c r="AB931" t="s">
        <v>811</v>
      </c>
      <c r="AC931" t="s">
        <v>83</v>
      </c>
      <c r="AD931" t="s">
        <v>4340</v>
      </c>
      <c r="AE931" t="s">
        <v>132</v>
      </c>
    </row>
    <row r="932" spans="1:31" x14ac:dyDescent="0.3">
      <c r="A932" t="s">
        <v>4341</v>
      </c>
      <c r="B932" t="s">
        <v>4342</v>
      </c>
      <c r="C932" s="1" t="str">
        <f t="shared" si="146"/>
        <v>21:0541</v>
      </c>
      <c r="D932" s="1" t="str">
        <f t="shared" si="150"/>
        <v>21:0086</v>
      </c>
      <c r="E932" t="s">
        <v>4343</v>
      </c>
      <c r="F932" t="s">
        <v>4344</v>
      </c>
      <c r="H932">
        <v>55.160164999999999</v>
      </c>
      <c r="I932">
        <v>-101.86170490000001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47</v>
      </c>
      <c r="M932" t="s">
        <v>223</v>
      </c>
      <c r="N932">
        <v>931</v>
      </c>
      <c r="O932" t="s">
        <v>339</v>
      </c>
      <c r="P932" t="s">
        <v>140</v>
      </c>
      <c r="Q932" t="s">
        <v>179</v>
      </c>
      <c r="R932" t="s">
        <v>59</v>
      </c>
      <c r="S932" t="s">
        <v>93</v>
      </c>
      <c r="T932" t="s">
        <v>40</v>
      </c>
      <c r="U932" t="s">
        <v>1514</v>
      </c>
      <c r="V932" t="s">
        <v>126</v>
      </c>
      <c r="W932" t="s">
        <v>132</v>
      </c>
      <c r="X932" t="s">
        <v>79</v>
      </c>
      <c r="Y932" t="s">
        <v>152</v>
      </c>
      <c r="Z932" t="s">
        <v>155</v>
      </c>
      <c r="AA932" t="s">
        <v>66</v>
      </c>
      <c r="AB932" t="s">
        <v>509</v>
      </c>
      <c r="AC932" t="s">
        <v>227</v>
      </c>
      <c r="AD932" t="s">
        <v>2370</v>
      </c>
      <c r="AE932" t="s">
        <v>132</v>
      </c>
    </row>
    <row r="933" spans="1:31" x14ac:dyDescent="0.3">
      <c r="A933" t="s">
        <v>4345</v>
      </c>
      <c r="B933" t="s">
        <v>4346</v>
      </c>
      <c r="C933" s="1" t="str">
        <f t="shared" si="146"/>
        <v>21:0541</v>
      </c>
      <c r="D933" s="1" t="str">
        <f t="shared" si="150"/>
        <v>21:0086</v>
      </c>
      <c r="E933" t="s">
        <v>4347</v>
      </c>
      <c r="F933" t="s">
        <v>4348</v>
      </c>
      <c r="H933">
        <v>55.150529800000001</v>
      </c>
      <c r="I933">
        <v>-101.9161946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47</v>
      </c>
      <c r="M933" t="s">
        <v>234</v>
      </c>
      <c r="N933">
        <v>932</v>
      </c>
      <c r="O933" t="s">
        <v>339</v>
      </c>
      <c r="P933" t="s">
        <v>144</v>
      </c>
      <c r="Q933" t="s">
        <v>141</v>
      </c>
      <c r="R933" t="s">
        <v>213</v>
      </c>
      <c r="S933" t="s">
        <v>180</v>
      </c>
      <c r="T933" t="s">
        <v>40</v>
      </c>
      <c r="U933" t="s">
        <v>3478</v>
      </c>
      <c r="V933" t="s">
        <v>988</v>
      </c>
      <c r="W933" t="s">
        <v>132</v>
      </c>
      <c r="X933" t="s">
        <v>303</v>
      </c>
      <c r="Y933" t="s">
        <v>45</v>
      </c>
      <c r="Z933" t="s">
        <v>508</v>
      </c>
      <c r="AA933" t="s">
        <v>245</v>
      </c>
      <c r="AB933" t="s">
        <v>3518</v>
      </c>
      <c r="AC933" t="s">
        <v>227</v>
      </c>
      <c r="AD933" t="s">
        <v>576</v>
      </c>
      <c r="AE933" t="s">
        <v>40</v>
      </c>
    </row>
    <row r="934" spans="1:31" x14ac:dyDescent="0.3">
      <c r="A934" t="s">
        <v>4349</v>
      </c>
      <c r="B934" t="s">
        <v>4350</v>
      </c>
      <c r="C934" s="1" t="str">
        <f t="shared" si="146"/>
        <v>21:0541</v>
      </c>
      <c r="D934" s="1" t="str">
        <f t="shared" si="150"/>
        <v>21:0086</v>
      </c>
      <c r="E934" t="s">
        <v>4351</v>
      </c>
      <c r="F934" t="s">
        <v>4352</v>
      </c>
      <c r="H934">
        <v>55.134874099999998</v>
      </c>
      <c r="I934">
        <v>-101.8541044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47</v>
      </c>
      <c r="M934" t="s">
        <v>243</v>
      </c>
      <c r="N934">
        <v>933</v>
      </c>
      <c r="O934" t="s">
        <v>336</v>
      </c>
      <c r="P934" t="s">
        <v>140</v>
      </c>
      <c r="Q934" t="s">
        <v>107</v>
      </c>
      <c r="R934" t="s">
        <v>202</v>
      </c>
      <c r="S934" t="s">
        <v>180</v>
      </c>
      <c r="T934" t="s">
        <v>40</v>
      </c>
      <c r="U934" t="s">
        <v>759</v>
      </c>
      <c r="V934" t="s">
        <v>98</v>
      </c>
      <c r="W934" t="s">
        <v>132</v>
      </c>
      <c r="X934" t="s">
        <v>64</v>
      </c>
      <c r="Y934" t="s">
        <v>45</v>
      </c>
      <c r="Z934" t="s">
        <v>193</v>
      </c>
      <c r="AA934" t="s">
        <v>66</v>
      </c>
      <c r="AB934" t="s">
        <v>3309</v>
      </c>
      <c r="AC934" t="s">
        <v>742</v>
      </c>
      <c r="AD934" t="s">
        <v>590</v>
      </c>
      <c r="AE934" t="s">
        <v>40</v>
      </c>
    </row>
    <row r="935" spans="1:31" x14ac:dyDescent="0.3">
      <c r="A935" t="s">
        <v>4353</v>
      </c>
      <c r="B935" t="s">
        <v>4354</v>
      </c>
      <c r="C935" s="1" t="str">
        <f t="shared" si="146"/>
        <v>21:0541</v>
      </c>
      <c r="D935" s="1" t="str">
        <f t="shared" si="150"/>
        <v>21:0086</v>
      </c>
      <c r="E935" t="s">
        <v>4355</v>
      </c>
      <c r="F935" t="s">
        <v>4356</v>
      </c>
      <c r="H935">
        <v>55.151343699999998</v>
      </c>
      <c r="I935">
        <v>-101.7767106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47</v>
      </c>
      <c r="M935" t="s">
        <v>251</v>
      </c>
      <c r="N935">
        <v>934</v>
      </c>
      <c r="O935" t="s">
        <v>75</v>
      </c>
      <c r="P935" t="s">
        <v>864</v>
      </c>
      <c r="Q935" t="s">
        <v>64</v>
      </c>
      <c r="R935" t="s">
        <v>82</v>
      </c>
      <c r="S935" t="s">
        <v>44</v>
      </c>
      <c r="T935" t="s">
        <v>40</v>
      </c>
      <c r="U935" t="s">
        <v>819</v>
      </c>
      <c r="V935" t="s">
        <v>95</v>
      </c>
      <c r="W935" t="s">
        <v>132</v>
      </c>
      <c r="X935" t="s">
        <v>303</v>
      </c>
      <c r="Y935" t="s">
        <v>45</v>
      </c>
      <c r="Z935" t="s">
        <v>164</v>
      </c>
      <c r="AA935" t="s">
        <v>193</v>
      </c>
      <c r="AB935" t="s">
        <v>77</v>
      </c>
      <c r="AC935" t="s">
        <v>4357</v>
      </c>
      <c r="AD935" t="s">
        <v>146</v>
      </c>
      <c r="AE935" t="s">
        <v>40</v>
      </c>
    </row>
    <row r="936" spans="1:31" x14ac:dyDescent="0.3">
      <c r="A936" t="s">
        <v>4358</v>
      </c>
      <c r="B936" t="s">
        <v>4359</v>
      </c>
      <c r="C936" s="1" t="str">
        <f t="shared" si="146"/>
        <v>21:0541</v>
      </c>
      <c r="D936" s="1" t="str">
        <f t="shared" si="150"/>
        <v>21:0086</v>
      </c>
      <c r="E936" t="s">
        <v>4360</v>
      </c>
      <c r="F936" t="s">
        <v>4361</v>
      </c>
      <c r="H936">
        <v>55.163195799999997</v>
      </c>
      <c r="I936">
        <v>-101.743224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47</v>
      </c>
      <c r="M936" t="s">
        <v>258</v>
      </c>
      <c r="N936">
        <v>935</v>
      </c>
      <c r="O936" t="s">
        <v>75</v>
      </c>
      <c r="P936" t="s">
        <v>291</v>
      </c>
      <c r="Q936" t="s">
        <v>64</v>
      </c>
      <c r="R936" t="s">
        <v>39</v>
      </c>
      <c r="S936" t="s">
        <v>38</v>
      </c>
      <c r="T936" t="s">
        <v>40</v>
      </c>
      <c r="U936" t="s">
        <v>490</v>
      </c>
      <c r="V936" t="s">
        <v>273</v>
      </c>
      <c r="W936" t="s">
        <v>132</v>
      </c>
      <c r="X936" t="s">
        <v>309</v>
      </c>
      <c r="Y936" t="s">
        <v>45</v>
      </c>
      <c r="Z936" t="s">
        <v>127</v>
      </c>
      <c r="AA936" t="s">
        <v>112</v>
      </c>
      <c r="AB936" t="s">
        <v>4362</v>
      </c>
      <c r="AC936" t="s">
        <v>95</v>
      </c>
      <c r="AD936" t="s">
        <v>203</v>
      </c>
      <c r="AE936" t="s">
        <v>40</v>
      </c>
    </row>
    <row r="937" spans="1:31" x14ac:dyDescent="0.3">
      <c r="A937" t="s">
        <v>4363</v>
      </c>
      <c r="B937" t="s">
        <v>4364</v>
      </c>
      <c r="C937" s="1" t="str">
        <f t="shared" si="146"/>
        <v>21:0541</v>
      </c>
      <c r="D937" s="1" t="str">
        <f t="shared" si="150"/>
        <v>21:0086</v>
      </c>
      <c r="E937" t="s">
        <v>4365</v>
      </c>
      <c r="F937" t="s">
        <v>4366</v>
      </c>
      <c r="H937">
        <v>55.178183199999999</v>
      </c>
      <c r="I937">
        <v>-101.76544440000001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47</v>
      </c>
      <c r="M937" t="s">
        <v>269</v>
      </c>
      <c r="N937">
        <v>936</v>
      </c>
      <c r="O937" t="s">
        <v>75</v>
      </c>
      <c r="P937" t="s">
        <v>352</v>
      </c>
      <c r="Q937" t="s">
        <v>121</v>
      </c>
      <c r="R937" t="s">
        <v>188</v>
      </c>
      <c r="S937" t="s">
        <v>92</v>
      </c>
      <c r="T937" t="s">
        <v>40</v>
      </c>
      <c r="U937" t="s">
        <v>290</v>
      </c>
      <c r="V937" t="s">
        <v>130</v>
      </c>
      <c r="W937" t="s">
        <v>110</v>
      </c>
      <c r="X937" t="s">
        <v>325</v>
      </c>
      <c r="Y937" t="s">
        <v>45</v>
      </c>
      <c r="Z937" t="s">
        <v>155</v>
      </c>
      <c r="AA937" t="s">
        <v>170</v>
      </c>
      <c r="AB937" t="s">
        <v>1435</v>
      </c>
      <c r="AC937" t="s">
        <v>107</v>
      </c>
      <c r="AD937" t="s">
        <v>91</v>
      </c>
      <c r="AE937" t="s">
        <v>40</v>
      </c>
    </row>
    <row r="938" spans="1:31" x14ac:dyDescent="0.3">
      <c r="A938" t="s">
        <v>4367</v>
      </c>
      <c r="B938" t="s">
        <v>4368</v>
      </c>
      <c r="C938" s="1" t="str">
        <f t="shared" si="146"/>
        <v>21:0541</v>
      </c>
      <c r="D938" s="1" t="str">
        <f t="shared" si="150"/>
        <v>21:0086</v>
      </c>
      <c r="E938" t="s">
        <v>4369</v>
      </c>
      <c r="F938" t="s">
        <v>4370</v>
      </c>
      <c r="H938">
        <v>55.198633100000002</v>
      </c>
      <c r="I938">
        <v>-101.77305389999999</v>
      </c>
      <c r="J938" s="1" t="str">
        <f t="shared" si="151"/>
        <v>NGR lake sediment grab sample</v>
      </c>
      <c r="K938" s="1" t="str">
        <f t="shared" si="152"/>
        <v>&lt;177 micron (NGR)</v>
      </c>
      <c r="L938">
        <v>48</v>
      </c>
      <c r="M938" t="s">
        <v>35</v>
      </c>
      <c r="N938">
        <v>937</v>
      </c>
      <c r="O938" t="s">
        <v>124</v>
      </c>
      <c r="P938" t="s">
        <v>753</v>
      </c>
      <c r="Q938" t="s">
        <v>64</v>
      </c>
      <c r="R938" t="s">
        <v>39</v>
      </c>
      <c r="S938" t="s">
        <v>44</v>
      </c>
      <c r="T938" t="s">
        <v>40</v>
      </c>
      <c r="U938" t="s">
        <v>527</v>
      </c>
      <c r="V938" t="s">
        <v>45</v>
      </c>
      <c r="W938" t="s">
        <v>132</v>
      </c>
      <c r="X938" t="s">
        <v>309</v>
      </c>
      <c r="Y938" t="s">
        <v>45</v>
      </c>
      <c r="Z938" t="s">
        <v>140</v>
      </c>
      <c r="AA938" t="s">
        <v>112</v>
      </c>
      <c r="AB938" t="s">
        <v>2969</v>
      </c>
      <c r="AC938" t="s">
        <v>123</v>
      </c>
      <c r="AD938" t="s">
        <v>388</v>
      </c>
      <c r="AE938" t="s">
        <v>40</v>
      </c>
    </row>
    <row r="939" spans="1:31" x14ac:dyDescent="0.3">
      <c r="A939" t="s">
        <v>4371</v>
      </c>
      <c r="B939" t="s">
        <v>4372</v>
      </c>
      <c r="C939" s="1" t="str">
        <f t="shared" si="146"/>
        <v>21:0541</v>
      </c>
      <c r="D939" s="1" t="str">
        <f t="shared" si="150"/>
        <v>21:0086</v>
      </c>
      <c r="E939" t="s">
        <v>4369</v>
      </c>
      <c r="F939" t="s">
        <v>4373</v>
      </c>
      <c r="H939">
        <v>55.198633100000002</v>
      </c>
      <c r="I939">
        <v>-101.77305389999999</v>
      </c>
      <c r="J939" s="1" t="str">
        <f t="shared" si="151"/>
        <v>NGR lake sediment grab sample</v>
      </c>
      <c r="K939" s="1" t="str">
        <f t="shared" si="152"/>
        <v>&lt;177 micron (NGR)</v>
      </c>
      <c r="L939">
        <v>48</v>
      </c>
      <c r="M939" t="s">
        <v>74</v>
      </c>
      <c r="N939">
        <v>938</v>
      </c>
      <c r="O939" t="s">
        <v>1382</v>
      </c>
      <c r="P939" t="s">
        <v>753</v>
      </c>
      <c r="Q939" t="s">
        <v>45</v>
      </c>
      <c r="R939" t="s">
        <v>224</v>
      </c>
      <c r="S939" t="s">
        <v>44</v>
      </c>
      <c r="T939" t="s">
        <v>40</v>
      </c>
      <c r="U939" t="s">
        <v>527</v>
      </c>
      <c r="V939" t="s">
        <v>45</v>
      </c>
      <c r="W939" t="s">
        <v>132</v>
      </c>
      <c r="X939" t="s">
        <v>309</v>
      </c>
      <c r="Y939" t="s">
        <v>45</v>
      </c>
      <c r="Z939" t="s">
        <v>77</v>
      </c>
      <c r="AA939" t="s">
        <v>193</v>
      </c>
      <c r="AB939" t="s">
        <v>1056</v>
      </c>
      <c r="AC939" t="s">
        <v>722</v>
      </c>
      <c r="AD939" t="s">
        <v>203</v>
      </c>
      <c r="AE939" t="s">
        <v>40</v>
      </c>
    </row>
    <row r="940" spans="1:31" x14ac:dyDescent="0.3">
      <c r="A940" t="s">
        <v>4374</v>
      </c>
      <c r="B940" t="s">
        <v>4375</v>
      </c>
      <c r="C940" s="1" t="str">
        <f t="shared" si="146"/>
        <v>21:0541</v>
      </c>
      <c r="D940" s="1" t="str">
        <f t="shared" si="150"/>
        <v>21:0086</v>
      </c>
      <c r="E940" t="s">
        <v>4369</v>
      </c>
      <c r="F940" t="s">
        <v>4376</v>
      </c>
      <c r="H940">
        <v>55.198633100000002</v>
      </c>
      <c r="I940">
        <v>-101.77305389999999</v>
      </c>
      <c r="J940" s="1" t="str">
        <f t="shared" si="151"/>
        <v>NGR lake sediment grab sample</v>
      </c>
      <c r="K940" s="1" t="str">
        <f t="shared" si="152"/>
        <v>&lt;177 micron (NGR)</v>
      </c>
      <c r="L940">
        <v>48</v>
      </c>
      <c r="M940" t="s">
        <v>90</v>
      </c>
      <c r="N940">
        <v>939</v>
      </c>
      <c r="O940" t="s">
        <v>1382</v>
      </c>
      <c r="P940" t="s">
        <v>626</v>
      </c>
      <c r="Q940" t="s">
        <v>64</v>
      </c>
      <c r="R940" t="s">
        <v>626</v>
      </c>
      <c r="S940" t="s">
        <v>166</v>
      </c>
      <c r="T940" t="s">
        <v>40</v>
      </c>
      <c r="U940" t="s">
        <v>527</v>
      </c>
      <c r="V940" t="s">
        <v>143</v>
      </c>
      <c r="W940" t="s">
        <v>132</v>
      </c>
      <c r="X940" t="s">
        <v>309</v>
      </c>
      <c r="Y940" t="s">
        <v>45</v>
      </c>
      <c r="Z940" t="s">
        <v>140</v>
      </c>
      <c r="AA940" t="s">
        <v>193</v>
      </c>
      <c r="AB940" t="s">
        <v>2818</v>
      </c>
      <c r="AC940" t="s">
        <v>123</v>
      </c>
      <c r="AD940" t="s">
        <v>318</v>
      </c>
      <c r="AE940" t="s">
        <v>40</v>
      </c>
    </row>
    <row r="941" spans="1:31" x14ac:dyDescent="0.3">
      <c r="A941" t="s">
        <v>4377</v>
      </c>
      <c r="B941" t="s">
        <v>4378</v>
      </c>
      <c r="C941" s="1" t="str">
        <f t="shared" si="146"/>
        <v>21:0541</v>
      </c>
      <c r="D941" s="1" t="str">
        <f t="shared" si="150"/>
        <v>21:0086</v>
      </c>
      <c r="E941" t="s">
        <v>4379</v>
      </c>
      <c r="F941" t="s">
        <v>4380</v>
      </c>
      <c r="H941">
        <v>55.231332399999999</v>
      </c>
      <c r="I941">
        <v>-101.7831779</v>
      </c>
      <c r="J941" s="1" t="str">
        <f t="shared" si="151"/>
        <v>NGR lake sediment grab sample</v>
      </c>
      <c r="K941" s="1" t="str">
        <f t="shared" si="152"/>
        <v>&lt;177 micron (NGR)</v>
      </c>
      <c r="L941">
        <v>48</v>
      </c>
      <c r="M941" t="s">
        <v>55</v>
      </c>
      <c r="N941">
        <v>940</v>
      </c>
      <c r="O941" t="s">
        <v>542</v>
      </c>
      <c r="P941" t="s">
        <v>334</v>
      </c>
      <c r="Q941" t="s">
        <v>58</v>
      </c>
      <c r="R941" t="s">
        <v>188</v>
      </c>
      <c r="S941" t="s">
        <v>93</v>
      </c>
      <c r="T941" t="s">
        <v>40</v>
      </c>
      <c r="U941" t="s">
        <v>446</v>
      </c>
      <c r="V941" t="s">
        <v>228</v>
      </c>
      <c r="W941" t="s">
        <v>40</v>
      </c>
      <c r="X941" t="s">
        <v>303</v>
      </c>
      <c r="Y941" t="s">
        <v>152</v>
      </c>
      <c r="Z941" t="s">
        <v>144</v>
      </c>
      <c r="AA941" t="s">
        <v>128</v>
      </c>
      <c r="AB941" t="s">
        <v>617</v>
      </c>
      <c r="AC941" t="s">
        <v>373</v>
      </c>
      <c r="AD941" t="s">
        <v>282</v>
      </c>
      <c r="AE941" t="s">
        <v>40</v>
      </c>
    </row>
    <row r="942" spans="1:31" x14ac:dyDescent="0.3">
      <c r="A942" t="s">
        <v>4381</v>
      </c>
      <c r="B942" t="s">
        <v>4382</v>
      </c>
      <c r="C942" s="1" t="str">
        <f t="shared" si="146"/>
        <v>21:0541</v>
      </c>
      <c r="D942" s="1" t="str">
        <f t="shared" si="150"/>
        <v>21:0086</v>
      </c>
      <c r="E942" t="s">
        <v>4383</v>
      </c>
      <c r="F942" t="s">
        <v>4384</v>
      </c>
      <c r="H942">
        <v>55.249150999999998</v>
      </c>
      <c r="I942">
        <v>-101.6958893</v>
      </c>
      <c r="J942" s="1" t="str">
        <f t="shared" si="151"/>
        <v>NGR lake sediment grab sample</v>
      </c>
      <c r="K942" s="1" t="str">
        <f t="shared" si="152"/>
        <v>&lt;177 micron (NGR)</v>
      </c>
      <c r="L942">
        <v>48</v>
      </c>
      <c r="M942" t="s">
        <v>104</v>
      </c>
      <c r="N942">
        <v>941</v>
      </c>
      <c r="O942" t="s">
        <v>336</v>
      </c>
      <c r="P942" t="s">
        <v>225</v>
      </c>
      <c r="Q942" t="s">
        <v>107</v>
      </c>
      <c r="R942" t="s">
        <v>140</v>
      </c>
      <c r="S942" t="s">
        <v>92</v>
      </c>
      <c r="T942" t="s">
        <v>40</v>
      </c>
      <c r="U942" t="s">
        <v>374</v>
      </c>
      <c r="V942" t="s">
        <v>253</v>
      </c>
      <c r="W942" t="s">
        <v>40</v>
      </c>
      <c r="X942" t="s">
        <v>303</v>
      </c>
      <c r="Y942" t="s">
        <v>45</v>
      </c>
      <c r="Z942" t="s">
        <v>47</v>
      </c>
      <c r="AA942" t="s">
        <v>128</v>
      </c>
      <c r="AB942" t="s">
        <v>259</v>
      </c>
      <c r="AC942" t="s">
        <v>988</v>
      </c>
      <c r="AD942" t="s">
        <v>441</v>
      </c>
      <c r="AE942" t="s">
        <v>40</v>
      </c>
    </row>
    <row r="943" spans="1:31" x14ac:dyDescent="0.3">
      <c r="A943" t="s">
        <v>4385</v>
      </c>
      <c r="B943" t="s">
        <v>4386</v>
      </c>
      <c r="C943" s="1" t="str">
        <f t="shared" si="146"/>
        <v>21:0541</v>
      </c>
      <c r="D943" s="1" t="str">
        <f t="shared" si="150"/>
        <v>21:0086</v>
      </c>
      <c r="E943" t="s">
        <v>4387</v>
      </c>
      <c r="F943" t="s">
        <v>4388</v>
      </c>
      <c r="H943">
        <v>55.228928199999999</v>
      </c>
      <c r="I943">
        <v>-101.63981889999999</v>
      </c>
      <c r="J943" s="1" t="str">
        <f t="shared" si="151"/>
        <v>NGR lake sediment grab sample</v>
      </c>
      <c r="K943" s="1" t="str">
        <f t="shared" si="152"/>
        <v>&lt;177 micron (NGR)</v>
      </c>
      <c r="L943">
        <v>48</v>
      </c>
      <c r="M943" t="s">
        <v>119</v>
      </c>
      <c r="N943">
        <v>942</v>
      </c>
      <c r="O943" t="s">
        <v>336</v>
      </c>
      <c r="P943" t="s">
        <v>39</v>
      </c>
      <c r="Q943" t="s">
        <v>141</v>
      </c>
      <c r="R943" t="s">
        <v>77</v>
      </c>
      <c r="S943" t="s">
        <v>44</v>
      </c>
      <c r="T943" t="s">
        <v>40</v>
      </c>
      <c r="U943" t="s">
        <v>366</v>
      </c>
      <c r="V943" t="s">
        <v>410</v>
      </c>
      <c r="W943" t="s">
        <v>40</v>
      </c>
      <c r="X943" t="s">
        <v>303</v>
      </c>
      <c r="Y943" t="s">
        <v>152</v>
      </c>
      <c r="Z943" t="s">
        <v>164</v>
      </c>
      <c r="AA943" t="s">
        <v>155</v>
      </c>
      <c r="AB943" t="s">
        <v>2921</v>
      </c>
      <c r="AC943" t="s">
        <v>742</v>
      </c>
      <c r="AD943" t="s">
        <v>146</v>
      </c>
      <c r="AE943" t="s">
        <v>40</v>
      </c>
    </row>
    <row r="944" spans="1:31" x14ac:dyDescent="0.3">
      <c r="A944" t="s">
        <v>4389</v>
      </c>
      <c r="B944" t="s">
        <v>4390</v>
      </c>
      <c r="C944" s="1" t="str">
        <f t="shared" si="146"/>
        <v>21:0541</v>
      </c>
      <c r="D944" s="1" t="str">
        <f>HYPERLINK("http://geochem.nrcan.gc.ca/cdogs/content/svy/svy_e.htm", "")</f>
        <v/>
      </c>
      <c r="G944" s="1" t="str">
        <f>HYPERLINK("http://geochem.nrcan.gc.ca/cdogs/content/cr_/cr_00060_e.htm", "60")</f>
        <v>60</v>
      </c>
      <c r="J944" t="s">
        <v>277</v>
      </c>
      <c r="K944" t="s">
        <v>278</v>
      </c>
      <c r="L944">
        <v>48</v>
      </c>
      <c r="M944" t="s">
        <v>279</v>
      </c>
      <c r="N944">
        <v>943</v>
      </c>
      <c r="O944" t="s">
        <v>81</v>
      </c>
      <c r="P944" t="s">
        <v>259</v>
      </c>
      <c r="Q944" t="s">
        <v>123</v>
      </c>
      <c r="R944" t="s">
        <v>281</v>
      </c>
      <c r="S944" t="s">
        <v>141</v>
      </c>
      <c r="T944" t="s">
        <v>40</v>
      </c>
      <c r="U944" t="s">
        <v>292</v>
      </c>
      <c r="V944" t="s">
        <v>192</v>
      </c>
      <c r="W944" t="s">
        <v>40</v>
      </c>
      <c r="X944" t="s">
        <v>303</v>
      </c>
      <c r="Y944" t="s">
        <v>123</v>
      </c>
      <c r="Z944" t="s">
        <v>326</v>
      </c>
      <c r="AA944" t="s">
        <v>66</v>
      </c>
      <c r="AB944" t="s">
        <v>3600</v>
      </c>
      <c r="AC944" t="s">
        <v>3309</v>
      </c>
      <c r="AD944" t="s">
        <v>354</v>
      </c>
      <c r="AE944" t="s">
        <v>40</v>
      </c>
    </row>
    <row r="945" spans="1:31" x14ac:dyDescent="0.3">
      <c r="A945" t="s">
        <v>4391</v>
      </c>
      <c r="B945" t="s">
        <v>4392</v>
      </c>
      <c r="C945" s="1" t="str">
        <f t="shared" si="146"/>
        <v>21:0541</v>
      </c>
      <c r="D945" s="1" t="str">
        <f t="shared" ref="D945:D961" si="153">HYPERLINK("http://geochem.nrcan.gc.ca/cdogs/content/svy/svy210086_e.htm", "21:0086")</f>
        <v>21:0086</v>
      </c>
      <c r="E945" t="s">
        <v>4393</v>
      </c>
      <c r="F945" t="s">
        <v>4394</v>
      </c>
      <c r="H945">
        <v>55.223370799999998</v>
      </c>
      <c r="I945">
        <v>-101.59381500000001</v>
      </c>
      <c r="J945" s="1" t="str">
        <f t="shared" ref="J945:J961" si="154">HYPERLINK("http://geochem.nrcan.gc.ca/cdogs/content/kwd/kwd020027_e.htm", "NGR lake sediment grab sample")</f>
        <v>NGR lake sediment grab sample</v>
      </c>
      <c r="K945" s="1" t="str">
        <f t="shared" ref="K945:K961" si="155">HYPERLINK("http://geochem.nrcan.gc.ca/cdogs/content/kwd/kwd080006_e.htm", "&lt;177 micron (NGR)")</f>
        <v>&lt;177 micron (NGR)</v>
      </c>
      <c r="L945">
        <v>48</v>
      </c>
      <c r="M945" t="s">
        <v>137</v>
      </c>
      <c r="N945">
        <v>944</v>
      </c>
      <c r="O945" t="s">
        <v>120</v>
      </c>
      <c r="P945" t="s">
        <v>188</v>
      </c>
      <c r="Q945" t="s">
        <v>121</v>
      </c>
      <c r="R945" t="s">
        <v>753</v>
      </c>
      <c r="S945" t="s">
        <v>107</v>
      </c>
      <c r="T945" t="s">
        <v>40</v>
      </c>
      <c r="U945" t="s">
        <v>195</v>
      </c>
      <c r="V945" t="s">
        <v>653</v>
      </c>
      <c r="W945" t="s">
        <v>40</v>
      </c>
      <c r="X945" t="s">
        <v>309</v>
      </c>
      <c r="Y945" t="s">
        <v>45</v>
      </c>
      <c r="Z945" t="s">
        <v>140</v>
      </c>
      <c r="AA945" t="s">
        <v>190</v>
      </c>
      <c r="AB945" t="s">
        <v>1066</v>
      </c>
      <c r="AC945" t="s">
        <v>79</v>
      </c>
      <c r="AD945" t="s">
        <v>272</v>
      </c>
      <c r="AE945" t="s">
        <v>40</v>
      </c>
    </row>
    <row r="946" spans="1:31" x14ac:dyDescent="0.3">
      <c r="A946" t="s">
        <v>4395</v>
      </c>
      <c r="B946" t="s">
        <v>4396</v>
      </c>
      <c r="C946" s="1" t="str">
        <f t="shared" si="146"/>
        <v>21:0541</v>
      </c>
      <c r="D946" s="1" t="str">
        <f t="shared" si="153"/>
        <v>21:0086</v>
      </c>
      <c r="E946" t="s">
        <v>4397</v>
      </c>
      <c r="F946" t="s">
        <v>4398</v>
      </c>
      <c r="H946">
        <v>55.217465199999999</v>
      </c>
      <c r="I946">
        <v>-101.57725189999999</v>
      </c>
      <c r="J946" s="1" t="str">
        <f t="shared" si="154"/>
        <v>NGR lake sediment grab sample</v>
      </c>
      <c r="K946" s="1" t="str">
        <f t="shared" si="155"/>
        <v>&lt;177 micron (NGR)</v>
      </c>
      <c r="L946">
        <v>48</v>
      </c>
      <c r="M946" t="s">
        <v>151</v>
      </c>
      <c r="N946">
        <v>945</v>
      </c>
      <c r="O946" t="s">
        <v>216</v>
      </c>
      <c r="P946" t="s">
        <v>66</v>
      </c>
      <c r="Q946" t="s">
        <v>141</v>
      </c>
      <c r="R946" t="s">
        <v>379</v>
      </c>
      <c r="S946" t="s">
        <v>92</v>
      </c>
      <c r="T946" t="s">
        <v>40</v>
      </c>
      <c r="U946" t="s">
        <v>527</v>
      </c>
      <c r="V946" t="s">
        <v>64</v>
      </c>
      <c r="W946" t="s">
        <v>40</v>
      </c>
      <c r="X946" t="s">
        <v>95</v>
      </c>
      <c r="Y946" t="s">
        <v>45</v>
      </c>
      <c r="Z946" t="s">
        <v>155</v>
      </c>
      <c r="AA946" t="s">
        <v>190</v>
      </c>
      <c r="AB946" t="s">
        <v>810</v>
      </c>
      <c r="AC946" t="s">
        <v>113</v>
      </c>
      <c r="AD946" t="s">
        <v>441</v>
      </c>
      <c r="AE946" t="s">
        <v>40</v>
      </c>
    </row>
    <row r="947" spans="1:31" x14ac:dyDescent="0.3">
      <c r="A947" t="s">
        <v>4399</v>
      </c>
      <c r="B947" t="s">
        <v>4400</v>
      </c>
      <c r="C947" s="1" t="str">
        <f t="shared" si="146"/>
        <v>21:0541</v>
      </c>
      <c r="D947" s="1" t="str">
        <f t="shared" si="153"/>
        <v>21:0086</v>
      </c>
      <c r="E947" t="s">
        <v>4401</v>
      </c>
      <c r="F947" t="s">
        <v>4402</v>
      </c>
      <c r="H947">
        <v>55.203258900000002</v>
      </c>
      <c r="I947">
        <v>-101.613302</v>
      </c>
      <c r="J947" s="1" t="str">
        <f t="shared" si="154"/>
        <v>NGR lake sediment grab sample</v>
      </c>
      <c r="K947" s="1" t="str">
        <f t="shared" si="155"/>
        <v>&lt;177 micron (NGR)</v>
      </c>
      <c r="L947">
        <v>48</v>
      </c>
      <c r="M947" t="s">
        <v>162</v>
      </c>
      <c r="N947">
        <v>946</v>
      </c>
      <c r="O947" t="s">
        <v>380</v>
      </c>
      <c r="P947" t="s">
        <v>140</v>
      </c>
      <c r="Q947" t="s">
        <v>189</v>
      </c>
      <c r="R947" t="s">
        <v>165</v>
      </c>
      <c r="S947" t="s">
        <v>179</v>
      </c>
      <c r="T947" t="s">
        <v>40</v>
      </c>
      <c r="U947" t="s">
        <v>302</v>
      </c>
      <c r="V947" t="s">
        <v>42</v>
      </c>
      <c r="W947" t="s">
        <v>40</v>
      </c>
      <c r="X947" t="s">
        <v>309</v>
      </c>
      <c r="Y947" t="s">
        <v>64</v>
      </c>
      <c r="Z947" t="s">
        <v>46</v>
      </c>
      <c r="AA947" t="s">
        <v>59</v>
      </c>
      <c r="AB947" t="s">
        <v>140</v>
      </c>
      <c r="AC947" t="s">
        <v>189</v>
      </c>
      <c r="AD947" t="s">
        <v>492</v>
      </c>
      <c r="AE947" t="s">
        <v>40</v>
      </c>
    </row>
    <row r="948" spans="1:31" x14ac:dyDescent="0.3">
      <c r="A948" t="s">
        <v>4403</v>
      </c>
      <c r="B948" t="s">
        <v>4404</v>
      </c>
      <c r="C948" s="1" t="str">
        <f t="shared" si="146"/>
        <v>21:0541</v>
      </c>
      <c r="D948" s="1" t="str">
        <f t="shared" si="153"/>
        <v>21:0086</v>
      </c>
      <c r="E948" t="s">
        <v>4405</v>
      </c>
      <c r="F948" t="s">
        <v>4406</v>
      </c>
      <c r="H948">
        <v>55.178750800000003</v>
      </c>
      <c r="I948">
        <v>-101.6054463</v>
      </c>
      <c r="J948" s="1" t="str">
        <f t="shared" si="154"/>
        <v>NGR lake sediment grab sample</v>
      </c>
      <c r="K948" s="1" t="str">
        <f t="shared" si="155"/>
        <v>&lt;177 micron (NGR)</v>
      </c>
      <c r="L948">
        <v>48</v>
      </c>
      <c r="M948" t="s">
        <v>177</v>
      </c>
      <c r="N948">
        <v>947</v>
      </c>
      <c r="O948" t="s">
        <v>336</v>
      </c>
      <c r="P948" t="s">
        <v>326</v>
      </c>
      <c r="Q948" t="s">
        <v>121</v>
      </c>
      <c r="R948" t="s">
        <v>626</v>
      </c>
      <c r="S948" t="s">
        <v>179</v>
      </c>
      <c r="T948" t="s">
        <v>40</v>
      </c>
      <c r="U948" t="s">
        <v>809</v>
      </c>
      <c r="V948" t="s">
        <v>143</v>
      </c>
      <c r="W948" t="s">
        <v>132</v>
      </c>
      <c r="X948" t="s">
        <v>95</v>
      </c>
      <c r="Y948" t="s">
        <v>45</v>
      </c>
      <c r="Z948" t="s">
        <v>144</v>
      </c>
      <c r="AA948" t="s">
        <v>190</v>
      </c>
      <c r="AB948" t="s">
        <v>1909</v>
      </c>
      <c r="AC948" t="s">
        <v>154</v>
      </c>
      <c r="AD948" t="s">
        <v>272</v>
      </c>
      <c r="AE948" t="s">
        <v>40</v>
      </c>
    </row>
    <row r="949" spans="1:31" x14ac:dyDescent="0.3">
      <c r="A949" t="s">
        <v>4407</v>
      </c>
      <c r="B949" t="s">
        <v>4408</v>
      </c>
      <c r="C949" s="1" t="str">
        <f t="shared" si="146"/>
        <v>21:0541</v>
      </c>
      <c r="D949" s="1" t="str">
        <f t="shared" si="153"/>
        <v>21:0086</v>
      </c>
      <c r="E949" t="s">
        <v>4409</v>
      </c>
      <c r="F949" t="s">
        <v>4410</v>
      </c>
      <c r="H949">
        <v>55.185996600000003</v>
      </c>
      <c r="I949">
        <v>-101.5689991</v>
      </c>
      <c r="J949" s="1" t="str">
        <f t="shared" si="154"/>
        <v>NGR lake sediment grab sample</v>
      </c>
      <c r="K949" s="1" t="str">
        <f t="shared" si="155"/>
        <v>&lt;177 micron (NGR)</v>
      </c>
      <c r="L949">
        <v>48</v>
      </c>
      <c r="M949" t="s">
        <v>187</v>
      </c>
      <c r="N949">
        <v>948</v>
      </c>
      <c r="O949" t="s">
        <v>235</v>
      </c>
      <c r="P949" t="s">
        <v>140</v>
      </c>
      <c r="Q949" t="s">
        <v>141</v>
      </c>
      <c r="R949" t="s">
        <v>379</v>
      </c>
      <c r="S949" t="s">
        <v>44</v>
      </c>
      <c r="T949" t="s">
        <v>40</v>
      </c>
      <c r="U949" t="s">
        <v>191</v>
      </c>
      <c r="V949" t="s">
        <v>317</v>
      </c>
      <c r="W949" t="s">
        <v>132</v>
      </c>
      <c r="X949" t="s">
        <v>64</v>
      </c>
      <c r="Y949" t="s">
        <v>45</v>
      </c>
      <c r="Z949" t="s">
        <v>81</v>
      </c>
      <c r="AA949" t="s">
        <v>127</v>
      </c>
      <c r="AB949" t="s">
        <v>583</v>
      </c>
      <c r="AC949" t="s">
        <v>605</v>
      </c>
      <c r="AD949" t="s">
        <v>411</v>
      </c>
      <c r="AE949" t="s">
        <v>40</v>
      </c>
    </row>
    <row r="950" spans="1:31" x14ac:dyDescent="0.3">
      <c r="A950" t="s">
        <v>4411</v>
      </c>
      <c r="B950" t="s">
        <v>4412</v>
      </c>
      <c r="C950" s="1" t="str">
        <f t="shared" si="146"/>
        <v>21:0541</v>
      </c>
      <c r="D950" s="1" t="str">
        <f t="shared" si="153"/>
        <v>21:0086</v>
      </c>
      <c r="E950" t="s">
        <v>4413</v>
      </c>
      <c r="F950" t="s">
        <v>4414</v>
      </c>
      <c r="H950">
        <v>55.1534914</v>
      </c>
      <c r="I950">
        <v>-101.5685426</v>
      </c>
      <c r="J950" s="1" t="str">
        <f t="shared" si="154"/>
        <v>NGR lake sediment grab sample</v>
      </c>
      <c r="K950" s="1" t="str">
        <f t="shared" si="155"/>
        <v>&lt;177 micron (NGR)</v>
      </c>
      <c r="L950">
        <v>48</v>
      </c>
      <c r="M950" t="s">
        <v>200</v>
      </c>
      <c r="N950">
        <v>949</v>
      </c>
      <c r="O950" t="s">
        <v>568</v>
      </c>
      <c r="P950" t="s">
        <v>289</v>
      </c>
      <c r="Q950" t="s">
        <v>121</v>
      </c>
      <c r="R950" t="s">
        <v>334</v>
      </c>
      <c r="S950" t="s">
        <v>141</v>
      </c>
      <c r="T950" t="s">
        <v>40</v>
      </c>
      <c r="U950" t="s">
        <v>672</v>
      </c>
      <c r="V950" t="s">
        <v>381</v>
      </c>
      <c r="W950" t="s">
        <v>70</v>
      </c>
      <c r="X950" t="s">
        <v>143</v>
      </c>
      <c r="Y950" t="s">
        <v>45</v>
      </c>
      <c r="Z950" t="s">
        <v>326</v>
      </c>
      <c r="AA950" t="s">
        <v>440</v>
      </c>
      <c r="AB950" t="s">
        <v>1123</v>
      </c>
      <c r="AC950" t="s">
        <v>722</v>
      </c>
      <c r="AD950" t="s">
        <v>207</v>
      </c>
      <c r="AE950" t="s">
        <v>40</v>
      </c>
    </row>
    <row r="951" spans="1:31" x14ac:dyDescent="0.3">
      <c r="A951" t="s">
        <v>4415</v>
      </c>
      <c r="B951" t="s">
        <v>4416</v>
      </c>
      <c r="C951" s="1" t="str">
        <f t="shared" si="146"/>
        <v>21:0541</v>
      </c>
      <c r="D951" s="1" t="str">
        <f t="shared" si="153"/>
        <v>21:0086</v>
      </c>
      <c r="E951" t="s">
        <v>4417</v>
      </c>
      <c r="F951" t="s">
        <v>4418</v>
      </c>
      <c r="H951">
        <v>55.152287100000002</v>
      </c>
      <c r="I951">
        <v>-101.52722919999999</v>
      </c>
      <c r="J951" s="1" t="str">
        <f t="shared" si="154"/>
        <v>NGR lake sediment grab sample</v>
      </c>
      <c r="K951" s="1" t="str">
        <f t="shared" si="155"/>
        <v>&lt;177 micron (NGR)</v>
      </c>
      <c r="L951">
        <v>48</v>
      </c>
      <c r="M951" t="s">
        <v>212</v>
      </c>
      <c r="N951">
        <v>950</v>
      </c>
      <c r="O951" t="s">
        <v>437</v>
      </c>
      <c r="P951" t="s">
        <v>753</v>
      </c>
      <c r="Q951" t="s">
        <v>141</v>
      </c>
      <c r="R951" t="s">
        <v>140</v>
      </c>
      <c r="S951" t="s">
        <v>44</v>
      </c>
      <c r="T951" t="s">
        <v>40</v>
      </c>
      <c r="U951" t="s">
        <v>452</v>
      </c>
      <c r="V951" t="s">
        <v>253</v>
      </c>
      <c r="W951" t="s">
        <v>40</v>
      </c>
      <c r="X951" t="s">
        <v>95</v>
      </c>
      <c r="Y951" t="s">
        <v>45</v>
      </c>
      <c r="Z951" t="s">
        <v>81</v>
      </c>
      <c r="AA951" t="s">
        <v>190</v>
      </c>
      <c r="AB951" t="s">
        <v>4419</v>
      </c>
      <c r="AC951" t="s">
        <v>84</v>
      </c>
      <c r="AD951" t="s">
        <v>1703</v>
      </c>
      <c r="AE951" t="s">
        <v>40</v>
      </c>
    </row>
    <row r="952" spans="1:31" x14ac:dyDescent="0.3">
      <c r="A952" t="s">
        <v>4420</v>
      </c>
      <c r="B952" t="s">
        <v>4421</v>
      </c>
      <c r="C952" s="1" t="str">
        <f t="shared" si="146"/>
        <v>21:0541</v>
      </c>
      <c r="D952" s="1" t="str">
        <f t="shared" si="153"/>
        <v>21:0086</v>
      </c>
      <c r="E952" t="s">
        <v>4422</v>
      </c>
      <c r="F952" t="s">
        <v>4423</v>
      </c>
      <c r="H952">
        <v>55.115320199999999</v>
      </c>
      <c r="I952">
        <v>-101.53772379999999</v>
      </c>
      <c r="J952" s="1" t="str">
        <f t="shared" si="154"/>
        <v>NGR lake sediment grab sample</v>
      </c>
      <c r="K952" s="1" t="str">
        <f t="shared" si="155"/>
        <v>&lt;177 micron (NGR)</v>
      </c>
      <c r="L952">
        <v>48</v>
      </c>
      <c r="M952" t="s">
        <v>223</v>
      </c>
      <c r="N952">
        <v>951</v>
      </c>
      <c r="O952" t="s">
        <v>178</v>
      </c>
      <c r="P952" t="s">
        <v>82</v>
      </c>
      <c r="Q952" t="s">
        <v>44</v>
      </c>
      <c r="R952" t="s">
        <v>37</v>
      </c>
      <c r="S952" t="s">
        <v>92</v>
      </c>
      <c r="T952" t="s">
        <v>132</v>
      </c>
      <c r="U952" t="s">
        <v>374</v>
      </c>
      <c r="V952" t="s">
        <v>126</v>
      </c>
      <c r="W952" t="s">
        <v>132</v>
      </c>
      <c r="X952" t="s">
        <v>95</v>
      </c>
      <c r="Y952" t="s">
        <v>152</v>
      </c>
      <c r="Z952" t="s">
        <v>81</v>
      </c>
      <c r="AA952" t="s">
        <v>190</v>
      </c>
      <c r="AB952" t="s">
        <v>360</v>
      </c>
      <c r="AC952" t="s">
        <v>597</v>
      </c>
      <c r="AD952" t="s">
        <v>441</v>
      </c>
      <c r="AE952" t="s">
        <v>40</v>
      </c>
    </row>
    <row r="953" spans="1:31" x14ac:dyDescent="0.3">
      <c r="A953" t="s">
        <v>4424</v>
      </c>
      <c r="B953" t="s">
        <v>4425</v>
      </c>
      <c r="C953" s="1" t="str">
        <f t="shared" si="146"/>
        <v>21:0541</v>
      </c>
      <c r="D953" s="1" t="str">
        <f t="shared" si="153"/>
        <v>21:0086</v>
      </c>
      <c r="E953" t="s">
        <v>4426</v>
      </c>
      <c r="F953" t="s">
        <v>4427</v>
      </c>
      <c r="H953">
        <v>55.145761100000001</v>
      </c>
      <c r="I953">
        <v>-101.4997441</v>
      </c>
      <c r="J953" s="1" t="str">
        <f t="shared" si="154"/>
        <v>NGR lake sediment grab sample</v>
      </c>
      <c r="K953" s="1" t="str">
        <f t="shared" si="155"/>
        <v>&lt;177 micron (NGR)</v>
      </c>
      <c r="L953">
        <v>48</v>
      </c>
      <c r="M953" t="s">
        <v>234</v>
      </c>
      <c r="N953">
        <v>952</v>
      </c>
      <c r="O953" t="s">
        <v>542</v>
      </c>
      <c r="P953" t="s">
        <v>39</v>
      </c>
      <c r="Q953" t="s">
        <v>179</v>
      </c>
      <c r="R953" t="s">
        <v>379</v>
      </c>
      <c r="S953" t="s">
        <v>92</v>
      </c>
      <c r="T953" t="s">
        <v>40</v>
      </c>
      <c r="U953" t="s">
        <v>492</v>
      </c>
      <c r="V953" t="s">
        <v>98</v>
      </c>
      <c r="W953" t="s">
        <v>40</v>
      </c>
      <c r="X953" t="s">
        <v>143</v>
      </c>
      <c r="Y953" t="s">
        <v>45</v>
      </c>
      <c r="Z953" t="s">
        <v>81</v>
      </c>
      <c r="AA953" t="s">
        <v>190</v>
      </c>
      <c r="AB953" t="s">
        <v>2212</v>
      </c>
      <c r="AC953" t="s">
        <v>62</v>
      </c>
      <c r="AD953" t="s">
        <v>441</v>
      </c>
      <c r="AE953" t="s">
        <v>40</v>
      </c>
    </row>
    <row r="954" spans="1:31" x14ac:dyDescent="0.3">
      <c r="A954" t="s">
        <v>4428</v>
      </c>
      <c r="B954" t="s">
        <v>4429</v>
      </c>
      <c r="C954" s="1" t="str">
        <f t="shared" si="146"/>
        <v>21:0541</v>
      </c>
      <c r="D954" s="1" t="str">
        <f t="shared" si="153"/>
        <v>21:0086</v>
      </c>
      <c r="E954" t="s">
        <v>4430</v>
      </c>
      <c r="F954" t="s">
        <v>4431</v>
      </c>
      <c r="H954">
        <v>55.123872300000002</v>
      </c>
      <c r="I954">
        <v>-101.48611080000001</v>
      </c>
      <c r="J954" s="1" t="str">
        <f t="shared" si="154"/>
        <v>NGR lake sediment grab sample</v>
      </c>
      <c r="K954" s="1" t="str">
        <f t="shared" si="155"/>
        <v>&lt;177 micron (NGR)</v>
      </c>
      <c r="L954">
        <v>48</v>
      </c>
      <c r="M954" t="s">
        <v>243</v>
      </c>
      <c r="N954">
        <v>953</v>
      </c>
      <c r="O954" t="s">
        <v>207</v>
      </c>
      <c r="P954" t="s">
        <v>753</v>
      </c>
      <c r="Q954" t="s">
        <v>179</v>
      </c>
      <c r="R954" t="s">
        <v>144</v>
      </c>
      <c r="S954" t="s">
        <v>304</v>
      </c>
      <c r="T954" t="s">
        <v>40</v>
      </c>
      <c r="U954" t="s">
        <v>1103</v>
      </c>
      <c r="V954" t="s">
        <v>126</v>
      </c>
      <c r="W954" t="s">
        <v>132</v>
      </c>
      <c r="X954" t="s">
        <v>95</v>
      </c>
      <c r="Y954" t="s">
        <v>64</v>
      </c>
      <c r="Z954" t="s">
        <v>81</v>
      </c>
      <c r="AA954" t="s">
        <v>127</v>
      </c>
      <c r="AB954" t="s">
        <v>1591</v>
      </c>
      <c r="AC954" t="s">
        <v>722</v>
      </c>
      <c r="AD954" t="s">
        <v>441</v>
      </c>
      <c r="AE954" t="s">
        <v>40</v>
      </c>
    </row>
    <row r="955" spans="1:31" x14ac:dyDescent="0.3">
      <c r="A955" t="s">
        <v>4432</v>
      </c>
      <c r="B955" t="s">
        <v>4433</v>
      </c>
      <c r="C955" s="1" t="str">
        <f t="shared" si="146"/>
        <v>21:0541</v>
      </c>
      <c r="D955" s="1" t="str">
        <f t="shared" si="153"/>
        <v>21:0086</v>
      </c>
      <c r="E955" t="s">
        <v>4434</v>
      </c>
      <c r="F955" t="s">
        <v>4435</v>
      </c>
      <c r="H955">
        <v>55.144328700000003</v>
      </c>
      <c r="I955">
        <v>-101.41881650000001</v>
      </c>
      <c r="J955" s="1" t="str">
        <f t="shared" si="154"/>
        <v>NGR lake sediment grab sample</v>
      </c>
      <c r="K955" s="1" t="str">
        <f t="shared" si="155"/>
        <v>&lt;177 micron (NGR)</v>
      </c>
      <c r="L955">
        <v>48</v>
      </c>
      <c r="M955" t="s">
        <v>251</v>
      </c>
      <c r="N955">
        <v>954</v>
      </c>
      <c r="O955" t="s">
        <v>75</v>
      </c>
      <c r="P955" t="s">
        <v>39</v>
      </c>
      <c r="Q955" t="s">
        <v>141</v>
      </c>
      <c r="R955" t="s">
        <v>165</v>
      </c>
      <c r="S955" t="s">
        <v>93</v>
      </c>
      <c r="T955" t="s">
        <v>40</v>
      </c>
      <c r="U955" t="s">
        <v>809</v>
      </c>
      <c r="V955" t="s">
        <v>157</v>
      </c>
      <c r="W955" t="s">
        <v>132</v>
      </c>
      <c r="X955" t="s">
        <v>95</v>
      </c>
      <c r="Y955" t="s">
        <v>45</v>
      </c>
      <c r="Z955" t="s">
        <v>386</v>
      </c>
      <c r="AA955" t="s">
        <v>190</v>
      </c>
      <c r="AB955" t="s">
        <v>1621</v>
      </c>
      <c r="AC955" t="s">
        <v>597</v>
      </c>
      <c r="AD955" t="s">
        <v>114</v>
      </c>
      <c r="AE955" t="s">
        <v>40</v>
      </c>
    </row>
    <row r="956" spans="1:31" x14ac:dyDescent="0.3">
      <c r="A956" t="s">
        <v>4436</v>
      </c>
      <c r="B956" t="s">
        <v>4437</v>
      </c>
      <c r="C956" s="1" t="str">
        <f t="shared" si="146"/>
        <v>21:0541</v>
      </c>
      <c r="D956" s="1" t="str">
        <f t="shared" si="153"/>
        <v>21:0086</v>
      </c>
      <c r="E956" t="s">
        <v>4438</v>
      </c>
      <c r="F956" t="s">
        <v>4439</v>
      </c>
      <c r="H956">
        <v>55.110395799999999</v>
      </c>
      <c r="I956">
        <v>-101.38137570000001</v>
      </c>
      <c r="J956" s="1" t="str">
        <f t="shared" si="154"/>
        <v>NGR lake sediment grab sample</v>
      </c>
      <c r="K956" s="1" t="str">
        <f t="shared" si="155"/>
        <v>&lt;177 micron (NGR)</v>
      </c>
      <c r="L956">
        <v>48</v>
      </c>
      <c r="M956" t="s">
        <v>258</v>
      </c>
      <c r="N956">
        <v>955</v>
      </c>
      <c r="O956" t="s">
        <v>207</v>
      </c>
      <c r="P956" t="s">
        <v>97</v>
      </c>
      <c r="Q956" t="s">
        <v>141</v>
      </c>
      <c r="R956" t="s">
        <v>202</v>
      </c>
      <c r="S956" t="s">
        <v>304</v>
      </c>
      <c r="T956" t="s">
        <v>132</v>
      </c>
      <c r="U956" t="s">
        <v>809</v>
      </c>
      <c r="V956" t="s">
        <v>98</v>
      </c>
      <c r="W956" t="s">
        <v>132</v>
      </c>
      <c r="X956" t="s">
        <v>95</v>
      </c>
      <c r="Y956" t="s">
        <v>64</v>
      </c>
      <c r="Z956" t="s">
        <v>155</v>
      </c>
      <c r="AA956" t="s">
        <v>59</v>
      </c>
      <c r="AB956" t="s">
        <v>673</v>
      </c>
      <c r="AC956" t="s">
        <v>113</v>
      </c>
      <c r="AD956" t="s">
        <v>441</v>
      </c>
      <c r="AE956" t="s">
        <v>40</v>
      </c>
    </row>
    <row r="957" spans="1:31" x14ac:dyDescent="0.3">
      <c r="A957" t="s">
        <v>4440</v>
      </c>
      <c r="B957" t="s">
        <v>4441</v>
      </c>
      <c r="C957" s="1" t="str">
        <f t="shared" si="146"/>
        <v>21:0541</v>
      </c>
      <c r="D957" s="1" t="str">
        <f t="shared" si="153"/>
        <v>21:0086</v>
      </c>
      <c r="E957" t="s">
        <v>4442</v>
      </c>
      <c r="F957" t="s">
        <v>4443</v>
      </c>
      <c r="H957">
        <v>55.123696099999997</v>
      </c>
      <c r="I957">
        <v>-101.2776722</v>
      </c>
      <c r="J957" s="1" t="str">
        <f t="shared" si="154"/>
        <v>NGR lake sediment grab sample</v>
      </c>
      <c r="K957" s="1" t="str">
        <f t="shared" si="155"/>
        <v>&lt;177 micron (NGR)</v>
      </c>
      <c r="L957">
        <v>48</v>
      </c>
      <c r="M957" t="s">
        <v>269</v>
      </c>
      <c r="N957">
        <v>956</v>
      </c>
      <c r="O957" t="s">
        <v>75</v>
      </c>
      <c r="P957" t="s">
        <v>144</v>
      </c>
      <c r="Q957" t="s">
        <v>58</v>
      </c>
      <c r="R957" t="s">
        <v>77</v>
      </c>
      <c r="S957" t="s">
        <v>93</v>
      </c>
      <c r="T957" t="s">
        <v>40</v>
      </c>
      <c r="U957" t="s">
        <v>290</v>
      </c>
      <c r="V957" t="s">
        <v>157</v>
      </c>
      <c r="W957" t="s">
        <v>132</v>
      </c>
      <c r="X957" t="s">
        <v>64</v>
      </c>
      <c r="Y957" t="s">
        <v>45</v>
      </c>
      <c r="Z957" t="s">
        <v>81</v>
      </c>
      <c r="AA957" t="s">
        <v>155</v>
      </c>
      <c r="AB957" t="s">
        <v>509</v>
      </c>
      <c r="AC957" t="s">
        <v>62</v>
      </c>
      <c r="AD957" t="s">
        <v>181</v>
      </c>
      <c r="AE957" t="s">
        <v>40</v>
      </c>
    </row>
    <row r="958" spans="1:31" x14ac:dyDescent="0.3">
      <c r="A958" t="s">
        <v>4444</v>
      </c>
      <c r="B958" t="s">
        <v>4445</v>
      </c>
      <c r="C958" s="1" t="str">
        <f t="shared" si="146"/>
        <v>21:0541</v>
      </c>
      <c r="D958" s="1" t="str">
        <f t="shared" si="153"/>
        <v>21:0086</v>
      </c>
      <c r="E958" t="s">
        <v>4446</v>
      </c>
      <c r="F958" t="s">
        <v>4447</v>
      </c>
      <c r="H958">
        <v>55.129483100000002</v>
      </c>
      <c r="I958">
        <v>-100.9088503</v>
      </c>
      <c r="J958" s="1" t="str">
        <f t="shared" si="154"/>
        <v>NGR lake sediment grab sample</v>
      </c>
      <c r="K958" s="1" t="str">
        <f t="shared" si="155"/>
        <v>&lt;177 micron (NGR)</v>
      </c>
      <c r="L958">
        <v>49</v>
      </c>
      <c r="M958" t="s">
        <v>35</v>
      </c>
      <c r="N958">
        <v>957</v>
      </c>
      <c r="O958" t="s">
        <v>178</v>
      </c>
      <c r="P958" t="s">
        <v>224</v>
      </c>
      <c r="Q958" t="s">
        <v>141</v>
      </c>
      <c r="R958" t="s">
        <v>77</v>
      </c>
      <c r="S958" t="s">
        <v>92</v>
      </c>
      <c r="T958" t="s">
        <v>40</v>
      </c>
      <c r="U958" t="s">
        <v>527</v>
      </c>
      <c r="V958" t="s">
        <v>157</v>
      </c>
      <c r="W958" t="s">
        <v>132</v>
      </c>
      <c r="X958" t="s">
        <v>1455</v>
      </c>
      <c r="Y958" t="s">
        <v>45</v>
      </c>
      <c r="Z958" t="s">
        <v>164</v>
      </c>
      <c r="AA958" t="s">
        <v>235</v>
      </c>
      <c r="AB958" t="s">
        <v>1799</v>
      </c>
      <c r="AC958" t="s">
        <v>3182</v>
      </c>
      <c r="AD958" t="s">
        <v>146</v>
      </c>
      <c r="AE958" t="s">
        <v>40</v>
      </c>
    </row>
    <row r="959" spans="1:31" x14ac:dyDescent="0.3">
      <c r="A959" t="s">
        <v>4448</v>
      </c>
      <c r="B959" t="s">
        <v>4449</v>
      </c>
      <c r="C959" s="1" t="str">
        <f t="shared" si="146"/>
        <v>21:0541</v>
      </c>
      <c r="D959" s="1" t="str">
        <f t="shared" si="153"/>
        <v>21:0086</v>
      </c>
      <c r="E959" t="s">
        <v>4450</v>
      </c>
      <c r="F959" t="s">
        <v>4451</v>
      </c>
      <c r="H959">
        <v>55.140203800000002</v>
      </c>
      <c r="I959">
        <v>-100.97110259999999</v>
      </c>
      <c r="J959" s="1" t="str">
        <f t="shared" si="154"/>
        <v>NGR lake sediment grab sample</v>
      </c>
      <c r="K959" s="1" t="str">
        <f t="shared" si="155"/>
        <v>&lt;177 micron (NGR)</v>
      </c>
      <c r="L959">
        <v>49</v>
      </c>
      <c r="M959" t="s">
        <v>55</v>
      </c>
      <c r="N959">
        <v>958</v>
      </c>
      <c r="O959" t="s">
        <v>336</v>
      </c>
      <c r="P959" t="s">
        <v>473</v>
      </c>
      <c r="Q959" t="s">
        <v>45</v>
      </c>
      <c r="R959" t="s">
        <v>326</v>
      </c>
      <c r="S959" t="s">
        <v>166</v>
      </c>
      <c r="T959" t="s">
        <v>132</v>
      </c>
      <c r="U959" t="s">
        <v>332</v>
      </c>
      <c r="V959" t="s">
        <v>261</v>
      </c>
      <c r="W959" t="s">
        <v>43</v>
      </c>
      <c r="X959" t="s">
        <v>4452</v>
      </c>
      <c r="Y959" t="s">
        <v>45</v>
      </c>
      <c r="Z959" t="s">
        <v>93</v>
      </c>
      <c r="AA959" t="s">
        <v>105</v>
      </c>
      <c r="AB959" t="s">
        <v>2856</v>
      </c>
      <c r="AC959" t="s">
        <v>143</v>
      </c>
      <c r="AD959" t="s">
        <v>178</v>
      </c>
      <c r="AE959" t="s">
        <v>40</v>
      </c>
    </row>
    <row r="960" spans="1:31" x14ac:dyDescent="0.3">
      <c r="A960" t="s">
        <v>4453</v>
      </c>
      <c r="B960" t="s">
        <v>4454</v>
      </c>
      <c r="C960" s="1" t="str">
        <f t="shared" si="146"/>
        <v>21:0541</v>
      </c>
      <c r="D960" s="1" t="str">
        <f t="shared" si="153"/>
        <v>21:0086</v>
      </c>
      <c r="E960" t="s">
        <v>4446</v>
      </c>
      <c r="F960" t="s">
        <v>4455</v>
      </c>
      <c r="H960">
        <v>55.129483100000002</v>
      </c>
      <c r="I960">
        <v>-100.9088503</v>
      </c>
      <c r="J960" s="1" t="str">
        <f t="shared" si="154"/>
        <v>NGR lake sediment grab sample</v>
      </c>
      <c r="K960" s="1" t="str">
        <f t="shared" si="155"/>
        <v>&lt;177 micron (NGR)</v>
      </c>
      <c r="L960">
        <v>49</v>
      </c>
      <c r="M960" t="s">
        <v>74</v>
      </c>
      <c r="N960">
        <v>959</v>
      </c>
      <c r="O960" t="s">
        <v>178</v>
      </c>
      <c r="P960" t="s">
        <v>127</v>
      </c>
      <c r="Q960" t="s">
        <v>58</v>
      </c>
      <c r="R960" t="s">
        <v>379</v>
      </c>
      <c r="S960" t="s">
        <v>38</v>
      </c>
      <c r="T960" t="s">
        <v>40</v>
      </c>
      <c r="U960" t="s">
        <v>1634</v>
      </c>
      <c r="V960" t="s">
        <v>253</v>
      </c>
      <c r="W960" t="s">
        <v>132</v>
      </c>
      <c r="X960" t="s">
        <v>811</v>
      </c>
      <c r="Y960" t="s">
        <v>45</v>
      </c>
      <c r="Z960" t="s">
        <v>164</v>
      </c>
      <c r="AA960" t="s">
        <v>65</v>
      </c>
      <c r="AB960" t="s">
        <v>1607</v>
      </c>
      <c r="AC960" t="s">
        <v>123</v>
      </c>
      <c r="AD960" t="s">
        <v>146</v>
      </c>
      <c r="AE960" t="s">
        <v>40</v>
      </c>
    </row>
    <row r="961" spans="1:31" x14ac:dyDescent="0.3">
      <c r="A961" t="s">
        <v>4456</v>
      </c>
      <c r="B961" t="s">
        <v>4457</v>
      </c>
      <c r="C961" s="1" t="str">
        <f t="shared" si="146"/>
        <v>21:0541</v>
      </c>
      <c r="D961" s="1" t="str">
        <f t="shared" si="153"/>
        <v>21:0086</v>
      </c>
      <c r="E961" t="s">
        <v>4446</v>
      </c>
      <c r="F961" t="s">
        <v>4458</v>
      </c>
      <c r="H961">
        <v>55.129483100000002</v>
      </c>
      <c r="I961">
        <v>-100.9088503</v>
      </c>
      <c r="J961" s="1" t="str">
        <f t="shared" si="154"/>
        <v>NGR lake sediment grab sample</v>
      </c>
      <c r="K961" s="1" t="str">
        <f t="shared" si="155"/>
        <v>&lt;177 micron (NGR)</v>
      </c>
      <c r="L961">
        <v>49</v>
      </c>
      <c r="M961" t="s">
        <v>90</v>
      </c>
      <c r="N961">
        <v>960</v>
      </c>
      <c r="O961" t="s">
        <v>336</v>
      </c>
      <c r="P961" t="s">
        <v>224</v>
      </c>
      <c r="Q961" t="s">
        <v>141</v>
      </c>
      <c r="R961" t="s">
        <v>379</v>
      </c>
      <c r="S961" t="s">
        <v>38</v>
      </c>
      <c r="T961" t="s">
        <v>40</v>
      </c>
      <c r="U961" t="s">
        <v>527</v>
      </c>
      <c r="V961" t="s">
        <v>157</v>
      </c>
      <c r="W961" t="s">
        <v>40</v>
      </c>
      <c r="X961" t="s">
        <v>4459</v>
      </c>
      <c r="Y961" t="s">
        <v>45</v>
      </c>
      <c r="Z961" t="s">
        <v>164</v>
      </c>
      <c r="AA961" t="s">
        <v>170</v>
      </c>
      <c r="AB961" t="s">
        <v>1799</v>
      </c>
      <c r="AC961" t="s">
        <v>1934</v>
      </c>
      <c r="AD961" t="s">
        <v>50</v>
      </c>
      <c r="AE961" t="s">
        <v>80</v>
      </c>
    </row>
    <row r="962" spans="1:31" x14ac:dyDescent="0.3">
      <c r="A962" t="s">
        <v>4460</v>
      </c>
      <c r="B962" t="s">
        <v>4461</v>
      </c>
      <c r="C962" s="1" t="str">
        <f t="shared" ref="C962:C1025" si="156">HYPERLINK("http://geochem.nrcan.gc.ca/cdogs/content/bdl/bdl210541_e.htm", "21:0541")</f>
        <v>21:0541</v>
      </c>
      <c r="D962" s="1" t="str">
        <f>HYPERLINK("http://geochem.nrcan.gc.ca/cdogs/content/svy/svy_e.htm", "")</f>
        <v/>
      </c>
      <c r="G962" s="1" t="str">
        <f>HYPERLINK("http://geochem.nrcan.gc.ca/cdogs/content/cr_/cr_00056_e.htm", "56")</f>
        <v>56</v>
      </c>
      <c r="J962" t="s">
        <v>277</v>
      </c>
      <c r="K962" t="s">
        <v>278</v>
      </c>
      <c r="L962">
        <v>49</v>
      </c>
      <c r="M962" t="s">
        <v>279</v>
      </c>
      <c r="N962">
        <v>961</v>
      </c>
      <c r="O962" t="s">
        <v>339</v>
      </c>
      <c r="P962" t="s">
        <v>478</v>
      </c>
      <c r="Q962" t="s">
        <v>334</v>
      </c>
      <c r="R962" t="s">
        <v>853</v>
      </c>
      <c r="S962" t="s">
        <v>180</v>
      </c>
      <c r="T962" t="s">
        <v>40</v>
      </c>
      <c r="U962" t="s">
        <v>114</v>
      </c>
      <c r="V962" t="s">
        <v>227</v>
      </c>
      <c r="W962" t="s">
        <v>132</v>
      </c>
      <c r="X962" t="s">
        <v>1621</v>
      </c>
      <c r="Y962" t="s">
        <v>141</v>
      </c>
      <c r="Z962" t="s">
        <v>81</v>
      </c>
      <c r="AA962" t="s">
        <v>4462</v>
      </c>
      <c r="AB962" t="s">
        <v>48</v>
      </c>
      <c r="AC962" t="s">
        <v>224</v>
      </c>
      <c r="AD962" t="s">
        <v>229</v>
      </c>
      <c r="AE962" t="s">
        <v>110</v>
      </c>
    </row>
    <row r="963" spans="1:31" x14ac:dyDescent="0.3">
      <c r="A963" t="s">
        <v>4463</v>
      </c>
      <c r="B963" t="s">
        <v>4464</v>
      </c>
      <c r="C963" s="1" t="str">
        <f t="shared" si="156"/>
        <v>21:0541</v>
      </c>
      <c r="D963" s="1" t="str">
        <f t="shared" ref="D963:D985" si="157">HYPERLINK("http://geochem.nrcan.gc.ca/cdogs/content/svy/svy210086_e.htm", "21:0086")</f>
        <v>21:0086</v>
      </c>
      <c r="E963" t="s">
        <v>4465</v>
      </c>
      <c r="F963" t="s">
        <v>4466</v>
      </c>
      <c r="H963">
        <v>55.117069999999998</v>
      </c>
      <c r="I963">
        <v>-100.8588792</v>
      </c>
      <c r="J963" s="1" t="str">
        <f t="shared" ref="J963:J985" si="158">HYPERLINK("http://geochem.nrcan.gc.ca/cdogs/content/kwd/kwd020027_e.htm", "NGR lake sediment grab sample")</f>
        <v>NGR lake sediment grab sample</v>
      </c>
      <c r="K963" s="1" t="str">
        <f t="shared" ref="K963:K985" si="159">HYPERLINK("http://geochem.nrcan.gc.ca/cdogs/content/kwd/kwd080006_e.htm", "&lt;177 micron (NGR)")</f>
        <v>&lt;177 micron (NGR)</v>
      </c>
      <c r="L963">
        <v>49</v>
      </c>
      <c r="M963" t="s">
        <v>104</v>
      </c>
      <c r="N963">
        <v>962</v>
      </c>
      <c r="O963" t="s">
        <v>75</v>
      </c>
      <c r="P963" t="s">
        <v>346</v>
      </c>
      <c r="Q963" t="s">
        <v>121</v>
      </c>
      <c r="R963" t="s">
        <v>188</v>
      </c>
      <c r="S963" t="s">
        <v>92</v>
      </c>
      <c r="T963" t="s">
        <v>40</v>
      </c>
      <c r="U963" t="s">
        <v>641</v>
      </c>
      <c r="V963" t="s">
        <v>95</v>
      </c>
      <c r="W963" t="s">
        <v>132</v>
      </c>
      <c r="X963" t="s">
        <v>2740</v>
      </c>
      <c r="Y963" t="s">
        <v>121</v>
      </c>
      <c r="Z963" t="s">
        <v>46</v>
      </c>
      <c r="AA963" t="s">
        <v>440</v>
      </c>
      <c r="AB963" t="s">
        <v>2497</v>
      </c>
      <c r="AC963" t="s">
        <v>2383</v>
      </c>
      <c r="AD963" t="s">
        <v>336</v>
      </c>
      <c r="AE963" t="s">
        <v>40</v>
      </c>
    </row>
    <row r="964" spans="1:31" x14ac:dyDescent="0.3">
      <c r="A964" t="s">
        <v>4467</v>
      </c>
      <c r="B964" t="s">
        <v>4468</v>
      </c>
      <c r="C964" s="1" t="str">
        <f t="shared" si="156"/>
        <v>21:0541</v>
      </c>
      <c r="D964" s="1" t="str">
        <f t="shared" si="157"/>
        <v>21:0086</v>
      </c>
      <c r="E964" t="s">
        <v>4469</v>
      </c>
      <c r="F964" t="s">
        <v>4470</v>
      </c>
      <c r="H964">
        <v>55.118432200000001</v>
      </c>
      <c r="I964">
        <v>-100.794382</v>
      </c>
      <c r="J964" s="1" t="str">
        <f t="shared" si="158"/>
        <v>NGR lake sediment grab sample</v>
      </c>
      <c r="K964" s="1" t="str">
        <f t="shared" si="159"/>
        <v>&lt;177 micron (NGR)</v>
      </c>
      <c r="L964">
        <v>49</v>
      </c>
      <c r="M964" t="s">
        <v>119</v>
      </c>
      <c r="N964">
        <v>963</v>
      </c>
      <c r="O964" t="s">
        <v>508</v>
      </c>
      <c r="P964" t="s">
        <v>281</v>
      </c>
      <c r="Q964" t="s">
        <v>64</v>
      </c>
      <c r="R964" t="s">
        <v>289</v>
      </c>
      <c r="S964" t="s">
        <v>58</v>
      </c>
      <c r="T964" t="s">
        <v>40</v>
      </c>
      <c r="U964" t="s">
        <v>521</v>
      </c>
      <c r="V964" t="s">
        <v>125</v>
      </c>
      <c r="W964" t="s">
        <v>132</v>
      </c>
      <c r="X964" t="s">
        <v>4471</v>
      </c>
      <c r="Y964" t="s">
        <v>45</v>
      </c>
      <c r="Z964" t="s">
        <v>205</v>
      </c>
      <c r="AA964" t="s">
        <v>155</v>
      </c>
      <c r="AB964" t="s">
        <v>2671</v>
      </c>
      <c r="AC964" t="s">
        <v>303</v>
      </c>
      <c r="AD964" t="s">
        <v>131</v>
      </c>
      <c r="AE964" t="s">
        <v>132</v>
      </c>
    </row>
    <row r="965" spans="1:31" x14ac:dyDescent="0.3">
      <c r="A965" t="s">
        <v>4472</v>
      </c>
      <c r="B965" t="s">
        <v>4473</v>
      </c>
      <c r="C965" s="1" t="str">
        <f t="shared" si="156"/>
        <v>21:0541</v>
      </c>
      <c r="D965" s="1" t="str">
        <f t="shared" si="157"/>
        <v>21:0086</v>
      </c>
      <c r="E965" t="s">
        <v>4474</v>
      </c>
      <c r="F965" t="s">
        <v>4475</v>
      </c>
      <c r="H965">
        <v>55.092816999999997</v>
      </c>
      <c r="I965">
        <v>-100.7592294</v>
      </c>
      <c r="J965" s="1" t="str">
        <f t="shared" si="158"/>
        <v>NGR lake sediment grab sample</v>
      </c>
      <c r="K965" s="1" t="str">
        <f t="shared" si="159"/>
        <v>&lt;177 micron (NGR)</v>
      </c>
      <c r="L965">
        <v>49</v>
      </c>
      <c r="M965" t="s">
        <v>137</v>
      </c>
      <c r="N965">
        <v>964</v>
      </c>
      <c r="O965" t="s">
        <v>568</v>
      </c>
      <c r="P965" t="s">
        <v>127</v>
      </c>
      <c r="Q965" t="s">
        <v>123</v>
      </c>
      <c r="R965" t="s">
        <v>753</v>
      </c>
      <c r="S965" t="s">
        <v>179</v>
      </c>
      <c r="T965" t="s">
        <v>40</v>
      </c>
      <c r="U965" t="s">
        <v>195</v>
      </c>
      <c r="V965" t="s">
        <v>130</v>
      </c>
      <c r="W965" t="s">
        <v>132</v>
      </c>
      <c r="X965" t="s">
        <v>2585</v>
      </c>
      <c r="Y965" t="s">
        <v>45</v>
      </c>
      <c r="Z965" t="s">
        <v>144</v>
      </c>
      <c r="AA965" t="s">
        <v>65</v>
      </c>
      <c r="AB965" t="s">
        <v>2450</v>
      </c>
      <c r="AC965" t="s">
        <v>408</v>
      </c>
      <c r="AD965" t="s">
        <v>374</v>
      </c>
      <c r="AE965" t="s">
        <v>40</v>
      </c>
    </row>
    <row r="966" spans="1:31" x14ac:dyDescent="0.3">
      <c r="A966" t="s">
        <v>4476</v>
      </c>
      <c r="B966" t="s">
        <v>4477</v>
      </c>
      <c r="C966" s="1" t="str">
        <f t="shared" si="156"/>
        <v>21:0541</v>
      </c>
      <c r="D966" s="1" t="str">
        <f t="shared" si="157"/>
        <v>21:0086</v>
      </c>
      <c r="E966" t="s">
        <v>4478</v>
      </c>
      <c r="F966" t="s">
        <v>4479</v>
      </c>
      <c r="H966">
        <v>55.064938699999999</v>
      </c>
      <c r="I966">
        <v>-100.75409260000001</v>
      </c>
      <c r="J966" s="1" t="str">
        <f t="shared" si="158"/>
        <v>NGR lake sediment grab sample</v>
      </c>
      <c r="K966" s="1" t="str">
        <f t="shared" si="159"/>
        <v>&lt;177 micron (NGR)</v>
      </c>
      <c r="L966">
        <v>49</v>
      </c>
      <c r="M966" t="s">
        <v>151</v>
      </c>
      <c r="N966">
        <v>965</v>
      </c>
      <c r="O966" t="s">
        <v>178</v>
      </c>
      <c r="P966" t="s">
        <v>259</v>
      </c>
      <c r="Q966" t="s">
        <v>189</v>
      </c>
      <c r="R966" t="s">
        <v>165</v>
      </c>
      <c r="S966" t="s">
        <v>44</v>
      </c>
      <c r="T966" t="s">
        <v>40</v>
      </c>
      <c r="U966" t="s">
        <v>146</v>
      </c>
      <c r="V966" t="s">
        <v>253</v>
      </c>
      <c r="W966" t="s">
        <v>132</v>
      </c>
      <c r="X966" t="s">
        <v>1355</v>
      </c>
      <c r="Y966" t="s">
        <v>45</v>
      </c>
      <c r="Z966" t="s">
        <v>386</v>
      </c>
      <c r="AA966" t="s">
        <v>65</v>
      </c>
      <c r="AB966" t="s">
        <v>4296</v>
      </c>
      <c r="AC966" t="s">
        <v>554</v>
      </c>
      <c r="AD966" t="s">
        <v>50</v>
      </c>
      <c r="AE966" t="s">
        <v>40</v>
      </c>
    </row>
    <row r="967" spans="1:31" x14ac:dyDescent="0.3">
      <c r="A967" t="s">
        <v>4480</v>
      </c>
      <c r="B967" t="s">
        <v>4481</v>
      </c>
      <c r="C967" s="1" t="str">
        <f t="shared" si="156"/>
        <v>21:0541</v>
      </c>
      <c r="D967" s="1" t="str">
        <f t="shared" si="157"/>
        <v>21:0086</v>
      </c>
      <c r="E967" t="s">
        <v>4482</v>
      </c>
      <c r="F967" t="s">
        <v>4483</v>
      </c>
      <c r="H967">
        <v>55.051196900000001</v>
      </c>
      <c r="I967">
        <v>-100.7320763</v>
      </c>
      <c r="J967" s="1" t="str">
        <f t="shared" si="158"/>
        <v>NGR lake sediment grab sample</v>
      </c>
      <c r="K967" s="1" t="str">
        <f t="shared" si="159"/>
        <v>&lt;177 micron (NGR)</v>
      </c>
      <c r="L967">
        <v>49</v>
      </c>
      <c r="M967" t="s">
        <v>162</v>
      </c>
      <c r="N967">
        <v>966</v>
      </c>
      <c r="O967" t="s">
        <v>207</v>
      </c>
      <c r="P967" t="s">
        <v>334</v>
      </c>
      <c r="Q967" t="s">
        <v>64</v>
      </c>
      <c r="R967" t="s">
        <v>626</v>
      </c>
      <c r="S967" t="s">
        <v>166</v>
      </c>
      <c r="T967" t="s">
        <v>40</v>
      </c>
      <c r="U967" t="s">
        <v>290</v>
      </c>
      <c r="V967" t="s">
        <v>143</v>
      </c>
      <c r="W967" t="s">
        <v>132</v>
      </c>
      <c r="X967" t="s">
        <v>4459</v>
      </c>
      <c r="Y967" t="s">
        <v>45</v>
      </c>
      <c r="Z967" t="s">
        <v>106</v>
      </c>
      <c r="AA967" t="s">
        <v>262</v>
      </c>
      <c r="AB967" t="s">
        <v>2542</v>
      </c>
      <c r="AC967" t="s">
        <v>988</v>
      </c>
      <c r="AD967" t="s">
        <v>374</v>
      </c>
      <c r="AE967" t="s">
        <v>40</v>
      </c>
    </row>
    <row r="968" spans="1:31" x14ac:dyDescent="0.3">
      <c r="A968" t="s">
        <v>4484</v>
      </c>
      <c r="B968" t="s">
        <v>4485</v>
      </c>
      <c r="C968" s="1" t="str">
        <f t="shared" si="156"/>
        <v>21:0541</v>
      </c>
      <c r="D968" s="1" t="str">
        <f t="shared" si="157"/>
        <v>21:0086</v>
      </c>
      <c r="E968" t="s">
        <v>4486</v>
      </c>
      <c r="F968" t="s">
        <v>4487</v>
      </c>
      <c r="H968">
        <v>55.020825000000002</v>
      </c>
      <c r="I968">
        <v>-100.6958521</v>
      </c>
      <c r="J968" s="1" t="str">
        <f t="shared" si="158"/>
        <v>NGR lake sediment grab sample</v>
      </c>
      <c r="K968" s="1" t="str">
        <f t="shared" si="159"/>
        <v>&lt;177 micron (NGR)</v>
      </c>
      <c r="L968">
        <v>49</v>
      </c>
      <c r="M968" t="s">
        <v>177</v>
      </c>
      <c r="N968">
        <v>967</v>
      </c>
      <c r="O968" t="s">
        <v>207</v>
      </c>
      <c r="P968" t="s">
        <v>291</v>
      </c>
      <c r="Q968" t="s">
        <v>123</v>
      </c>
      <c r="R968" t="s">
        <v>753</v>
      </c>
      <c r="S968" t="s">
        <v>179</v>
      </c>
      <c r="T968" t="s">
        <v>40</v>
      </c>
      <c r="U968" t="s">
        <v>527</v>
      </c>
      <c r="V968" t="s">
        <v>109</v>
      </c>
      <c r="W968" t="s">
        <v>132</v>
      </c>
      <c r="X968" t="s">
        <v>715</v>
      </c>
      <c r="Y968" t="s">
        <v>45</v>
      </c>
      <c r="Z968" t="s">
        <v>144</v>
      </c>
      <c r="AA968" t="s">
        <v>440</v>
      </c>
      <c r="AB968" t="s">
        <v>491</v>
      </c>
      <c r="AC968" t="s">
        <v>68</v>
      </c>
      <c r="AD968" t="s">
        <v>172</v>
      </c>
      <c r="AE968" t="s">
        <v>40</v>
      </c>
    </row>
    <row r="969" spans="1:31" x14ac:dyDescent="0.3">
      <c r="A969" t="s">
        <v>4488</v>
      </c>
      <c r="B969" t="s">
        <v>4489</v>
      </c>
      <c r="C969" s="1" t="str">
        <f t="shared" si="156"/>
        <v>21:0541</v>
      </c>
      <c r="D969" s="1" t="str">
        <f t="shared" si="157"/>
        <v>21:0086</v>
      </c>
      <c r="E969" t="s">
        <v>4490</v>
      </c>
      <c r="F969" t="s">
        <v>4491</v>
      </c>
      <c r="H969">
        <v>55.0143688</v>
      </c>
      <c r="I969">
        <v>-100.6424008</v>
      </c>
      <c r="J969" s="1" t="str">
        <f t="shared" si="158"/>
        <v>NGR lake sediment grab sample</v>
      </c>
      <c r="K969" s="1" t="str">
        <f t="shared" si="159"/>
        <v>&lt;177 micron (NGR)</v>
      </c>
      <c r="L969">
        <v>49</v>
      </c>
      <c r="M969" t="s">
        <v>187</v>
      </c>
      <c r="N969">
        <v>968</v>
      </c>
      <c r="O969" t="s">
        <v>178</v>
      </c>
      <c r="P969" t="s">
        <v>188</v>
      </c>
      <c r="Q969" t="s">
        <v>58</v>
      </c>
      <c r="R969" t="s">
        <v>379</v>
      </c>
      <c r="S969" t="s">
        <v>93</v>
      </c>
      <c r="T969" t="s">
        <v>40</v>
      </c>
      <c r="U969" t="s">
        <v>1783</v>
      </c>
      <c r="V969" t="s">
        <v>98</v>
      </c>
      <c r="W969" t="s">
        <v>132</v>
      </c>
      <c r="X969" t="s">
        <v>917</v>
      </c>
      <c r="Y969" t="s">
        <v>45</v>
      </c>
      <c r="Z969" t="s">
        <v>155</v>
      </c>
      <c r="AA969" t="s">
        <v>59</v>
      </c>
      <c r="AB969" t="s">
        <v>1655</v>
      </c>
      <c r="AC969" t="s">
        <v>86</v>
      </c>
      <c r="AD969" t="s">
        <v>1703</v>
      </c>
      <c r="AE969" t="s">
        <v>40</v>
      </c>
    </row>
    <row r="970" spans="1:31" x14ac:dyDescent="0.3">
      <c r="A970" t="s">
        <v>4492</v>
      </c>
      <c r="B970" t="s">
        <v>4493</v>
      </c>
      <c r="C970" s="1" t="str">
        <f t="shared" si="156"/>
        <v>21:0541</v>
      </c>
      <c r="D970" s="1" t="str">
        <f t="shared" si="157"/>
        <v>21:0086</v>
      </c>
      <c r="E970" t="s">
        <v>4494</v>
      </c>
      <c r="F970" t="s">
        <v>4495</v>
      </c>
      <c r="H970">
        <v>55.022303399999998</v>
      </c>
      <c r="I970">
        <v>-100.5864062</v>
      </c>
      <c r="J970" s="1" t="str">
        <f t="shared" si="158"/>
        <v>NGR lake sediment grab sample</v>
      </c>
      <c r="K970" s="1" t="str">
        <f t="shared" si="159"/>
        <v>&lt;177 micron (NGR)</v>
      </c>
      <c r="L970">
        <v>49</v>
      </c>
      <c r="M970" t="s">
        <v>200</v>
      </c>
      <c r="N970">
        <v>969</v>
      </c>
      <c r="O970" t="s">
        <v>178</v>
      </c>
      <c r="P970" t="s">
        <v>82</v>
      </c>
      <c r="Q970" t="s">
        <v>44</v>
      </c>
      <c r="R970" t="s">
        <v>76</v>
      </c>
      <c r="S970" t="s">
        <v>271</v>
      </c>
      <c r="T970" t="s">
        <v>40</v>
      </c>
      <c r="U970" t="s">
        <v>229</v>
      </c>
      <c r="V970" t="s">
        <v>754</v>
      </c>
      <c r="W970" t="s">
        <v>40</v>
      </c>
      <c r="X970" t="s">
        <v>190</v>
      </c>
      <c r="Y970" t="s">
        <v>45</v>
      </c>
      <c r="Z970" t="s">
        <v>120</v>
      </c>
      <c r="AA970" t="s">
        <v>140</v>
      </c>
      <c r="AB970" t="s">
        <v>2176</v>
      </c>
      <c r="AC970" t="s">
        <v>597</v>
      </c>
      <c r="AD970" t="s">
        <v>590</v>
      </c>
      <c r="AE970" t="s">
        <v>110</v>
      </c>
    </row>
    <row r="971" spans="1:31" x14ac:dyDescent="0.3">
      <c r="A971" t="s">
        <v>4496</v>
      </c>
      <c r="B971" t="s">
        <v>4497</v>
      </c>
      <c r="C971" s="1" t="str">
        <f t="shared" si="156"/>
        <v>21:0541</v>
      </c>
      <c r="D971" s="1" t="str">
        <f t="shared" si="157"/>
        <v>21:0086</v>
      </c>
      <c r="E971" t="s">
        <v>4498</v>
      </c>
      <c r="F971" t="s">
        <v>4499</v>
      </c>
      <c r="H971">
        <v>55.047545599999999</v>
      </c>
      <c r="I971">
        <v>-100.5624049</v>
      </c>
      <c r="J971" s="1" t="str">
        <f t="shared" si="158"/>
        <v>NGR lake sediment grab sample</v>
      </c>
      <c r="K971" s="1" t="str">
        <f t="shared" si="159"/>
        <v>&lt;177 micron (NGR)</v>
      </c>
      <c r="L971">
        <v>49</v>
      </c>
      <c r="M971" t="s">
        <v>212</v>
      </c>
      <c r="N971">
        <v>970</v>
      </c>
      <c r="O971" t="s">
        <v>336</v>
      </c>
      <c r="P971" t="s">
        <v>626</v>
      </c>
      <c r="Q971" t="s">
        <v>141</v>
      </c>
      <c r="R971" t="s">
        <v>37</v>
      </c>
      <c r="S971" t="s">
        <v>92</v>
      </c>
      <c r="T971" t="s">
        <v>40</v>
      </c>
      <c r="U971" t="s">
        <v>114</v>
      </c>
      <c r="V971" t="s">
        <v>126</v>
      </c>
      <c r="W971" t="s">
        <v>40</v>
      </c>
      <c r="X971" t="s">
        <v>4500</v>
      </c>
      <c r="Y971" t="s">
        <v>45</v>
      </c>
      <c r="Z971" t="s">
        <v>1654</v>
      </c>
      <c r="AA971" t="s">
        <v>140</v>
      </c>
      <c r="AB971" t="s">
        <v>334</v>
      </c>
      <c r="AC971" t="s">
        <v>84</v>
      </c>
      <c r="AD971" t="s">
        <v>114</v>
      </c>
      <c r="AE971" t="s">
        <v>132</v>
      </c>
    </row>
    <row r="972" spans="1:31" x14ac:dyDescent="0.3">
      <c r="A972" t="s">
        <v>4501</v>
      </c>
      <c r="B972" t="s">
        <v>4502</v>
      </c>
      <c r="C972" s="1" t="str">
        <f t="shared" si="156"/>
        <v>21:0541</v>
      </c>
      <c r="D972" s="1" t="str">
        <f t="shared" si="157"/>
        <v>21:0086</v>
      </c>
      <c r="E972" t="s">
        <v>4503</v>
      </c>
      <c r="F972" t="s">
        <v>4504</v>
      </c>
      <c r="H972">
        <v>55.065382300000003</v>
      </c>
      <c r="I972">
        <v>-100.55144799999999</v>
      </c>
      <c r="J972" s="1" t="str">
        <f t="shared" si="158"/>
        <v>NGR lake sediment grab sample</v>
      </c>
      <c r="K972" s="1" t="str">
        <f t="shared" si="159"/>
        <v>&lt;177 micron (NGR)</v>
      </c>
      <c r="L972">
        <v>49</v>
      </c>
      <c r="M972" t="s">
        <v>223</v>
      </c>
      <c r="N972">
        <v>971</v>
      </c>
      <c r="O972" t="s">
        <v>216</v>
      </c>
      <c r="P972" t="s">
        <v>82</v>
      </c>
      <c r="Q972" t="s">
        <v>189</v>
      </c>
      <c r="R972" t="s">
        <v>190</v>
      </c>
      <c r="S972" t="s">
        <v>92</v>
      </c>
      <c r="T972" t="s">
        <v>40</v>
      </c>
      <c r="U972" t="s">
        <v>492</v>
      </c>
      <c r="V972" t="s">
        <v>42</v>
      </c>
      <c r="W972" t="s">
        <v>40</v>
      </c>
      <c r="X972" t="s">
        <v>409</v>
      </c>
      <c r="Y972" t="s">
        <v>45</v>
      </c>
      <c r="Z972" t="s">
        <v>155</v>
      </c>
      <c r="AA972" t="s">
        <v>326</v>
      </c>
      <c r="AB972" t="s">
        <v>1712</v>
      </c>
      <c r="AC972" t="s">
        <v>126</v>
      </c>
      <c r="AD972" t="s">
        <v>85</v>
      </c>
      <c r="AE972" t="s">
        <v>40</v>
      </c>
    </row>
    <row r="973" spans="1:31" x14ac:dyDescent="0.3">
      <c r="A973" t="s">
        <v>4505</v>
      </c>
      <c r="B973" t="s">
        <v>4506</v>
      </c>
      <c r="C973" s="1" t="str">
        <f t="shared" si="156"/>
        <v>21:0541</v>
      </c>
      <c r="D973" s="1" t="str">
        <f t="shared" si="157"/>
        <v>21:0086</v>
      </c>
      <c r="E973" t="s">
        <v>4507</v>
      </c>
      <c r="F973" t="s">
        <v>4508</v>
      </c>
      <c r="H973">
        <v>55.056419699999999</v>
      </c>
      <c r="I973">
        <v>-100.50219010000001</v>
      </c>
      <c r="J973" s="1" t="str">
        <f t="shared" si="158"/>
        <v>NGR lake sediment grab sample</v>
      </c>
      <c r="K973" s="1" t="str">
        <f t="shared" si="159"/>
        <v>&lt;177 micron (NGR)</v>
      </c>
      <c r="L973">
        <v>49</v>
      </c>
      <c r="M973" t="s">
        <v>234</v>
      </c>
      <c r="N973">
        <v>972</v>
      </c>
      <c r="O973" t="s">
        <v>75</v>
      </c>
      <c r="P973" t="s">
        <v>379</v>
      </c>
      <c r="Q973" t="s">
        <v>141</v>
      </c>
      <c r="R973" t="s">
        <v>66</v>
      </c>
      <c r="S973" t="s">
        <v>38</v>
      </c>
      <c r="T973" t="s">
        <v>40</v>
      </c>
      <c r="U973" t="s">
        <v>549</v>
      </c>
      <c r="V973" t="s">
        <v>157</v>
      </c>
      <c r="W973" t="s">
        <v>132</v>
      </c>
      <c r="X973" t="s">
        <v>48</v>
      </c>
      <c r="Y973" t="s">
        <v>45</v>
      </c>
      <c r="Z973" t="s">
        <v>193</v>
      </c>
      <c r="AA973" t="s">
        <v>82</v>
      </c>
      <c r="AB973" t="s">
        <v>617</v>
      </c>
      <c r="AC973" t="s">
        <v>605</v>
      </c>
      <c r="AD973" t="s">
        <v>441</v>
      </c>
      <c r="AE973" t="s">
        <v>40</v>
      </c>
    </row>
    <row r="974" spans="1:31" x14ac:dyDescent="0.3">
      <c r="A974" t="s">
        <v>4509</v>
      </c>
      <c r="B974" t="s">
        <v>4510</v>
      </c>
      <c r="C974" s="1" t="str">
        <f t="shared" si="156"/>
        <v>21:0541</v>
      </c>
      <c r="D974" s="1" t="str">
        <f t="shared" si="157"/>
        <v>21:0086</v>
      </c>
      <c r="E974" t="s">
        <v>4511</v>
      </c>
      <c r="F974" t="s">
        <v>4512</v>
      </c>
      <c r="H974">
        <v>55.014659600000002</v>
      </c>
      <c r="I974">
        <v>-100.47975049999999</v>
      </c>
      <c r="J974" s="1" t="str">
        <f t="shared" si="158"/>
        <v>NGR lake sediment grab sample</v>
      </c>
      <c r="K974" s="1" t="str">
        <f t="shared" si="159"/>
        <v>&lt;177 micron (NGR)</v>
      </c>
      <c r="L974">
        <v>49</v>
      </c>
      <c r="M974" t="s">
        <v>243</v>
      </c>
      <c r="N974">
        <v>973</v>
      </c>
      <c r="O974" t="s">
        <v>423</v>
      </c>
      <c r="P974" t="s">
        <v>225</v>
      </c>
      <c r="Q974" t="s">
        <v>189</v>
      </c>
      <c r="R974" t="s">
        <v>188</v>
      </c>
      <c r="S974" t="s">
        <v>92</v>
      </c>
      <c r="T974" t="s">
        <v>40</v>
      </c>
      <c r="U974" t="s">
        <v>264</v>
      </c>
      <c r="V974" t="s">
        <v>42</v>
      </c>
      <c r="W974" t="s">
        <v>40</v>
      </c>
      <c r="X974" t="s">
        <v>1088</v>
      </c>
      <c r="Y974" t="s">
        <v>45</v>
      </c>
      <c r="Z974" t="s">
        <v>164</v>
      </c>
      <c r="AA974" t="s">
        <v>140</v>
      </c>
      <c r="AB974" t="s">
        <v>4513</v>
      </c>
      <c r="AC974" t="s">
        <v>988</v>
      </c>
      <c r="AD974" t="s">
        <v>302</v>
      </c>
      <c r="AE974" t="s">
        <v>40</v>
      </c>
    </row>
    <row r="975" spans="1:31" x14ac:dyDescent="0.3">
      <c r="A975" t="s">
        <v>4514</v>
      </c>
      <c r="B975" t="s">
        <v>4515</v>
      </c>
      <c r="C975" s="1" t="str">
        <f t="shared" si="156"/>
        <v>21:0541</v>
      </c>
      <c r="D975" s="1" t="str">
        <f t="shared" si="157"/>
        <v>21:0086</v>
      </c>
      <c r="E975" t="s">
        <v>4516</v>
      </c>
      <c r="F975" t="s">
        <v>4517</v>
      </c>
      <c r="H975">
        <v>55.002346600000003</v>
      </c>
      <c r="I975">
        <v>-100.45740840000001</v>
      </c>
      <c r="J975" s="1" t="str">
        <f t="shared" si="158"/>
        <v>NGR lake sediment grab sample</v>
      </c>
      <c r="K975" s="1" t="str">
        <f t="shared" si="159"/>
        <v>&lt;177 micron (NGR)</v>
      </c>
      <c r="L975">
        <v>49</v>
      </c>
      <c r="M975" t="s">
        <v>251</v>
      </c>
      <c r="N975">
        <v>974</v>
      </c>
      <c r="O975" t="s">
        <v>1654</v>
      </c>
      <c r="P975" t="s">
        <v>205</v>
      </c>
      <c r="Q975" t="s">
        <v>121</v>
      </c>
      <c r="R975" t="s">
        <v>225</v>
      </c>
      <c r="S975" t="s">
        <v>107</v>
      </c>
      <c r="T975" t="s">
        <v>40</v>
      </c>
      <c r="U975" t="s">
        <v>534</v>
      </c>
      <c r="V975" t="s">
        <v>192</v>
      </c>
      <c r="W975" t="s">
        <v>40</v>
      </c>
      <c r="X975" t="s">
        <v>4518</v>
      </c>
      <c r="Y975" t="s">
        <v>45</v>
      </c>
      <c r="Z975" t="s">
        <v>140</v>
      </c>
      <c r="AA975" t="s">
        <v>46</v>
      </c>
      <c r="AB975" t="s">
        <v>480</v>
      </c>
      <c r="AC975" t="s">
        <v>64</v>
      </c>
      <c r="AD975" t="s">
        <v>534</v>
      </c>
      <c r="AE975" t="s">
        <v>40</v>
      </c>
    </row>
    <row r="976" spans="1:31" x14ac:dyDescent="0.3">
      <c r="A976" t="s">
        <v>4519</v>
      </c>
      <c r="B976" t="s">
        <v>4520</v>
      </c>
      <c r="C976" s="1" t="str">
        <f t="shared" si="156"/>
        <v>21:0541</v>
      </c>
      <c r="D976" s="1" t="str">
        <f t="shared" si="157"/>
        <v>21:0086</v>
      </c>
      <c r="E976" t="s">
        <v>4521</v>
      </c>
      <c r="F976" t="s">
        <v>4522</v>
      </c>
      <c r="H976">
        <v>55.0169067</v>
      </c>
      <c r="I976">
        <v>-100.442295</v>
      </c>
      <c r="J976" s="1" t="str">
        <f t="shared" si="158"/>
        <v>NGR lake sediment grab sample</v>
      </c>
      <c r="K976" s="1" t="str">
        <f t="shared" si="159"/>
        <v>&lt;177 micron (NGR)</v>
      </c>
      <c r="L976">
        <v>49</v>
      </c>
      <c r="M976" t="s">
        <v>258</v>
      </c>
      <c r="N976">
        <v>975</v>
      </c>
      <c r="O976" t="s">
        <v>508</v>
      </c>
      <c r="P976" t="s">
        <v>236</v>
      </c>
      <c r="Q976" t="s">
        <v>64</v>
      </c>
      <c r="R976" t="s">
        <v>259</v>
      </c>
      <c r="S976" t="s">
        <v>107</v>
      </c>
      <c r="T976" t="s">
        <v>40</v>
      </c>
      <c r="U976" t="s">
        <v>131</v>
      </c>
      <c r="V976" t="s">
        <v>1132</v>
      </c>
      <c r="W976" t="s">
        <v>40</v>
      </c>
      <c r="X976" t="s">
        <v>3539</v>
      </c>
      <c r="Y976" t="s">
        <v>45</v>
      </c>
      <c r="Z976" t="s">
        <v>140</v>
      </c>
      <c r="AA976" t="s">
        <v>127</v>
      </c>
      <c r="AB976" t="s">
        <v>2982</v>
      </c>
      <c r="AC976" t="s">
        <v>62</v>
      </c>
      <c r="AD976" t="s">
        <v>534</v>
      </c>
      <c r="AE976" t="s">
        <v>40</v>
      </c>
    </row>
    <row r="977" spans="1:31" x14ac:dyDescent="0.3">
      <c r="A977" t="s">
        <v>4523</v>
      </c>
      <c r="B977" t="s">
        <v>4524</v>
      </c>
      <c r="C977" s="1" t="str">
        <f t="shared" si="156"/>
        <v>21:0541</v>
      </c>
      <c r="D977" s="1" t="str">
        <f t="shared" si="157"/>
        <v>21:0086</v>
      </c>
      <c r="E977" t="s">
        <v>4525</v>
      </c>
      <c r="F977" t="s">
        <v>4526</v>
      </c>
      <c r="H977">
        <v>55.004550199999997</v>
      </c>
      <c r="I977">
        <v>-100.4230888</v>
      </c>
      <c r="J977" s="1" t="str">
        <f t="shared" si="158"/>
        <v>NGR lake sediment grab sample</v>
      </c>
      <c r="K977" s="1" t="str">
        <f t="shared" si="159"/>
        <v>&lt;177 micron (NGR)</v>
      </c>
      <c r="L977">
        <v>49</v>
      </c>
      <c r="M977" t="s">
        <v>269</v>
      </c>
      <c r="N977">
        <v>976</v>
      </c>
      <c r="O977" t="s">
        <v>603</v>
      </c>
      <c r="P977" t="s">
        <v>236</v>
      </c>
      <c r="Q977" t="s">
        <v>45</v>
      </c>
      <c r="R977" t="s">
        <v>334</v>
      </c>
      <c r="S977" t="s">
        <v>58</v>
      </c>
      <c r="T977" t="s">
        <v>40</v>
      </c>
      <c r="U977" t="s">
        <v>944</v>
      </c>
      <c r="V977" t="s">
        <v>261</v>
      </c>
      <c r="W977" t="s">
        <v>132</v>
      </c>
      <c r="X977" t="s">
        <v>4527</v>
      </c>
      <c r="Y977" t="s">
        <v>64</v>
      </c>
      <c r="Z977" t="s">
        <v>82</v>
      </c>
      <c r="AA977" t="s">
        <v>81</v>
      </c>
      <c r="AB977" t="s">
        <v>1372</v>
      </c>
      <c r="AC977" t="s">
        <v>130</v>
      </c>
      <c r="AD977" t="s">
        <v>36</v>
      </c>
      <c r="AE977" t="s">
        <v>40</v>
      </c>
    </row>
    <row r="978" spans="1:31" x14ac:dyDescent="0.3">
      <c r="A978" t="s">
        <v>4528</v>
      </c>
      <c r="B978" t="s">
        <v>4529</v>
      </c>
      <c r="C978" s="1" t="str">
        <f t="shared" si="156"/>
        <v>21:0541</v>
      </c>
      <c r="D978" s="1" t="str">
        <f t="shared" si="157"/>
        <v>21:0086</v>
      </c>
      <c r="E978" t="s">
        <v>4530</v>
      </c>
      <c r="F978" t="s">
        <v>4531</v>
      </c>
      <c r="H978">
        <v>55.0016046</v>
      </c>
      <c r="I978">
        <v>-100.3583817</v>
      </c>
      <c r="J978" s="1" t="str">
        <f t="shared" si="158"/>
        <v>NGR lake sediment grab sample</v>
      </c>
      <c r="K978" s="1" t="str">
        <f t="shared" si="159"/>
        <v>&lt;177 micron (NGR)</v>
      </c>
      <c r="L978">
        <v>50</v>
      </c>
      <c r="M978" t="s">
        <v>35</v>
      </c>
      <c r="N978">
        <v>977</v>
      </c>
      <c r="O978" t="s">
        <v>75</v>
      </c>
      <c r="P978" t="s">
        <v>259</v>
      </c>
      <c r="Q978" t="s">
        <v>152</v>
      </c>
      <c r="R978" t="s">
        <v>60</v>
      </c>
      <c r="S978" t="s">
        <v>166</v>
      </c>
      <c r="T978" t="s">
        <v>40</v>
      </c>
      <c r="U978" t="s">
        <v>332</v>
      </c>
      <c r="V978" t="s">
        <v>4532</v>
      </c>
      <c r="W978" t="s">
        <v>132</v>
      </c>
      <c r="X978" t="s">
        <v>4459</v>
      </c>
      <c r="Y978" t="s">
        <v>64</v>
      </c>
      <c r="Z978" t="s">
        <v>291</v>
      </c>
      <c r="AA978" t="s">
        <v>46</v>
      </c>
      <c r="AB978" t="s">
        <v>1758</v>
      </c>
      <c r="AC978" t="s">
        <v>3235</v>
      </c>
      <c r="AD978" t="s">
        <v>178</v>
      </c>
      <c r="AE978" t="s">
        <v>40</v>
      </c>
    </row>
    <row r="979" spans="1:31" x14ac:dyDescent="0.3">
      <c r="A979" t="s">
        <v>4533</v>
      </c>
      <c r="B979" t="s">
        <v>4534</v>
      </c>
      <c r="C979" s="1" t="str">
        <f t="shared" si="156"/>
        <v>21:0541</v>
      </c>
      <c r="D979" s="1" t="str">
        <f t="shared" si="157"/>
        <v>21:0086</v>
      </c>
      <c r="E979" t="s">
        <v>4530</v>
      </c>
      <c r="F979" t="s">
        <v>4535</v>
      </c>
      <c r="H979">
        <v>55.0016046</v>
      </c>
      <c r="I979">
        <v>-100.3583817</v>
      </c>
      <c r="J979" s="1" t="str">
        <f t="shared" si="158"/>
        <v>NGR lake sediment grab sample</v>
      </c>
      <c r="K979" s="1" t="str">
        <f t="shared" si="159"/>
        <v>&lt;177 micron (NGR)</v>
      </c>
      <c r="L979">
        <v>50</v>
      </c>
      <c r="M979" t="s">
        <v>90</v>
      </c>
      <c r="N979">
        <v>978</v>
      </c>
      <c r="O979" t="s">
        <v>75</v>
      </c>
      <c r="P979" t="s">
        <v>259</v>
      </c>
      <c r="Q979" t="s">
        <v>152</v>
      </c>
      <c r="R979" t="s">
        <v>60</v>
      </c>
      <c r="S979" t="s">
        <v>166</v>
      </c>
      <c r="T979" t="s">
        <v>40</v>
      </c>
      <c r="U979" t="s">
        <v>332</v>
      </c>
      <c r="V979" t="s">
        <v>3113</v>
      </c>
      <c r="W979" t="s">
        <v>43</v>
      </c>
      <c r="X979" t="s">
        <v>4536</v>
      </c>
      <c r="Y979" t="s">
        <v>45</v>
      </c>
      <c r="Z979" t="s">
        <v>326</v>
      </c>
      <c r="AA979" t="s">
        <v>46</v>
      </c>
      <c r="AB979" t="s">
        <v>57</v>
      </c>
      <c r="AC979" t="s">
        <v>4537</v>
      </c>
      <c r="AD979" t="s">
        <v>207</v>
      </c>
      <c r="AE979" t="s">
        <v>40</v>
      </c>
    </row>
    <row r="980" spans="1:31" x14ac:dyDescent="0.3">
      <c r="A980" t="s">
        <v>4538</v>
      </c>
      <c r="B980" t="s">
        <v>4539</v>
      </c>
      <c r="C980" s="1" t="str">
        <f t="shared" si="156"/>
        <v>21:0541</v>
      </c>
      <c r="D980" s="1" t="str">
        <f t="shared" si="157"/>
        <v>21:0086</v>
      </c>
      <c r="E980" t="s">
        <v>4530</v>
      </c>
      <c r="F980" t="s">
        <v>4540</v>
      </c>
      <c r="H980">
        <v>55.0016046</v>
      </c>
      <c r="I980">
        <v>-100.3583817</v>
      </c>
      <c r="J980" s="1" t="str">
        <f t="shared" si="158"/>
        <v>NGR lake sediment grab sample</v>
      </c>
      <c r="K980" s="1" t="str">
        <f t="shared" si="159"/>
        <v>&lt;177 micron (NGR)</v>
      </c>
      <c r="L980">
        <v>50</v>
      </c>
      <c r="M980" t="s">
        <v>74</v>
      </c>
      <c r="N980">
        <v>979</v>
      </c>
      <c r="O980" t="s">
        <v>75</v>
      </c>
      <c r="P980" t="s">
        <v>291</v>
      </c>
      <c r="Q980" t="s">
        <v>152</v>
      </c>
      <c r="R980" t="s">
        <v>271</v>
      </c>
      <c r="S980" t="s">
        <v>179</v>
      </c>
      <c r="T980" t="s">
        <v>40</v>
      </c>
      <c r="U980" t="s">
        <v>332</v>
      </c>
      <c r="V980" t="s">
        <v>1492</v>
      </c>
      <c r="W980" t="s">
        <v>132</v>
      </c>
      <c r="X980" t="s">
        <v>4541</v>
      </c>
      <c r="Y980" t="s">
        <v>64</v>
      </c>
      <c r="Z980" t="s">
        <v>326</v>
      </c>
      <c r="AA980" t="s">
        <v>144</v>
      </c>
      <c r="AB980" t="s">
        <v>57</v>
      </c>
      <c r="AC980" t="s">
        <v>92</v>
      </c>
      <c r="AD980" t="s">
        <v>336</v>
      </c>
      <c r="AE980" t="s">
        <v>40</v>
      </c>
    </row>
    <row r="981" spans="1:31" x14ac:dyDescent="0.3">
      <c r="A981" t="s">
        <v>4542</v>
      </c>
      <c r="B981" t="s">
        <v>4543</v>
      </c>
      <c r="C981" s="1" t="str">
        <f t="shared" si="156"/>
        <v>21:0541</v>
      </c>
      <c r="D981" s="1" t="str">
        <f t="shared" si="157"/>
        <v>21:0086</v>
      </c>
      <c r="E981" t="s">
        <v>4544</v>
      </c>
      <c r="F981" t="s">
        <v>4545</v>
      </c>
      <c r="H981">
        <v>55.0064706</v>
      </c>
      <c r="I981">
        <v>-100.2480274</v>
      </c>
      <c r="J981" s="1" t="str">
        <f t="shared" si="158"/>
        <v>NGR lake sediment grab sample</v>
      </c>
      <c r="K981" s="1" t="str">
        <f t="shared" si="159"/>
        <v>&lt;177 micron (NGR)</v>
      </c>
      <c r="L981">
        <v>50</v>
      </c>
      <c r="M981" t="s">
        <v>55</v>
      </c>
      <c r="N981">
        <v>980</v>
      </c>
      <c r="O981" t="s">
        <v>75</v>
      </c>
      <c r="P981" t="s">
        <v>291</v>
      </c>
      <c r="Q981" t="s">
        <v>189</v>
      </c>
      <c r="R981" t="s">
        <v>190</v>
      </c>
      <c r="S981" t="s">
        <v>44</v>
      </c>
      <c r="T981" t="s">
        <v>40</v>
      </c>
      <c r="U981" t="s">
        <v>527</v>
      </c>
      <c r="V981" t="s">
        <v>575</v>
      </c>
      <c r="W981" t="s">
        <v>40</v>
      </c>
      <c r="X981" t="s">
        <v>410</v>
      </c>
      <c r="Y981" t="s">
        <v>45</v>
      </c>
      <c r="Z981" t="s">
        <v>626</v>
      </c>
      <c r="AA981" t="s">
        <v>155</v>
      </c>
      <c r="AB981" t="s">
        <v>612</v>
      </c>
      <c r="AC981" t="s">
        <v>157</v>
      </c>
      <c r="AD981" t="s">
        <v>142</v>
      </c>
      <c r="AE981" t="s">
        <v>40</v>
      </c>
    </row>
    <row r="982" spans="1:31" x14ac:dyDescent="0.3">
      <c r="A982" t="s">
        <v>4546</v>
      </c>
      <c r="B982" t="s">
        <v>4547</v>
      </c>
      <c r="C982" s="1" t="str">
        <f t="shared" si="156"/>
        <v>21:0541</v>
      </c>
      <c r="D982" s="1" t="str">
        <f t="shared" si="157"/>
        <v>21:0086</v>
      </c>
      <c r="E982" t="s">
        <v>4548</v>
      </c>
      <c r="F982" t="s">
        <v>4549</v>
      </c>
      <c r="H982">
        <v>55.015301000000001</v>
      </c>
      <c r="I982">
        <v>-100.33813670000001</v>
      </c>
      <c r="J982" s="1" t="str">
        <f t="shared" si="158"/>
        <v>NGR lake sediment grab sample</v>
      </c>
      <c r="K982" s="1" t="str">
        <f t="shared" si="159"/>
        <v>&lt;177 micron (NGR)</v>
      </c>
      <c r="L982">
        <v>50</v>
      </c>
      <c r="M982" t="s">
        <v>104</v>
      </c>
      <c r="N982">
        <v>981</v>
      </c>
      <c r="O982" t="s">
        <v>65</v>
      </c>
      <c r="P982" t="s">
        <v>326</v>
      </c>
      <c r="Q982" t="s">
        <v>45</v>
      </c>
      <c r="R982" t="s">
        <v>60</v>
      </c>
      <c r="S982" t="s">
        <v>189</v>
      </c>
      <c r="T982" t="s">
        <v>40</v>
      </c>
      <c r="U982" t="s">
        <v>214</v>
      </c>
      <c r="V982" t="s">
        <v>218</v>
      </c>
      <c r="W982" t="s">
        <v>132</v>
      </c>
      <c r="X982" t="s">
        <v>125</v>
      </c>
      <c r="Y982" t="s">
        <v>45</v>
      </c>
      <c r="Z982" t="s">
        <v>281</v>
      </c>
      <c r="AA982" t="s">
        <v>140</v>
      </c>
      <c r="AB982" t="s">
        <v>3114</v>
      </c>
      <c r="AC982" t="s">
        <v>109</v>
      </c>
      <c r="AD982" t="s">
        <v>131</v>
      </c>
      <c r="AE982" t="s">
        <v>40</v>
      </c>
    </row>
    <row r="983" spans="1:31" x14ac:dyDescent="0.3">
      <c r="A983" t="s">
        <v>4550</v>
      </c>
      <c r="B983" t="s">
        <v>4551</v>
      </c>
      <c r="C983" s="1" t="str">
        <f t="shared" si="156"/>
        <v>21:0541</v>
      </c>
      <c r="D983" s="1" t="str">
        <f t="shared" si="157"/>
        <v>21:0086</v>
      </c>
      <c r="E983" t="s">
        <v>4552</v>
      </c>
      <c r="F983" t="s">
        <v>4553</v>
      </c>
      <c r="H983">
        <v>55.0544923</v>
      </c>
      <c r="I983">
        <v>-100.42781650000001</v>
      </c>
      <c r="J983" s="1" t="str">
        <f t="shared" si="158"/>
        <v>NGR lake sediment grab sample</v>
      </c>
      <c r="K983" s="1" t="str">
        <f t="shared" si="159"/>
        <v>&lt;177 micron (NGR)</v>
      </c>
      <c r="L983">
        <v>50</v>
      </c>
      <c r="M983" t="s">
        <v>119</v>
      </c>
      <c r="N983">
        <v>982</v>
      </c>
      <c r="O983" t="s">
        <v>207</v>
      </c>
      <c r="P983" t="s">
        <v>224</v>
      </c>
      <c r="Q983" t="s">
        <v>44</v>
      </c>
      <c r="R983" t="s">
        <v>144</v>
      </c>
      <c r="S983" t="s">
        <v>180</v>
      </c>
      <c r="T983" t="s">
        <v>40</v>
      </c>
      <c r="U983" t="s">
        <v>4554</v>
      </c>
      <c r="V983" t="s">
        <v>373</v>
      </c>
      <c r="W983" t="s">
        <v>132</v>
      </c>
      <c r="X983" t="s">
        <v>157</v>
      </c>
      <c r="Y983" t="s">
        <v>45</v>
      </c>
      <c r="Z983" t="s">
        <v>352</v>
      </c>
      <c r="AA983" t="s">
        <v>82</v>
      </c>
      <c r="AB983" t="s">
        <v>769</v>
      </c>
      <c r="AC983" t="s">
        <v>62</v>
      </c>
      <c r="AD983" t="s">
        <v>1879</v>
      </c>
      <c r="AE983" t="s">
        <v>40</v>
      </c>
    </row>
    <row r="984" spans="1:31" x14ac:dyDescent="0.3">
      <c r="A984" t="s">
        <v>4555</v>
      </c>
      <c r="B984" t="s">
        <v>4556</v>
      </c>
      <c r="C984" s="1" t="str">
        <f t="shared" si="156"/>
        <v>21:0541</v>
      </c>
      <c r="D984" s="1" t="str">
        <f t="shared" si="157"/>
        <v>21:0086</v>
      </c>
      <c r="E984" t="s">
        <v>4557</v>
      </c>
      <c r="F984" t="s">
        <v>4558</v>
      </c>
      <c r="H984">
        <v>55.107102300000001</v>
      </c>
      <c r="I984">
        <v>-100.4968628</v>
      </c>
      <c r="J984" s="1" t="str">
        <f t="shared" si="158"/>
        <v>NGR lake sediment grab sample</v>
      </c>
      <c r="K984" s="1" t="str">
        <f t="shared" si="159"/>
        <v>&lt;177 micron (NGR)</v>
      </c>
      <c r="L984">
        <v>50</v>
      </c>
      <c r="M984" t="s">
        <v>137</v>
      </c>
      <c r="N984">
        <v>983</v>
      </c>
      <c r="O984" t="s">
        <v>207</v>
      </c>
      <c r="P984" t="s">
        <v>39</v>
      </c>
      <c r="Q984" t="s">
        <v>92</v>
      </c>
      <c r="R984" t="s">
        <v>37</v>
      </c>
      <c r="S984" t="s">
        <v>60</v>
      </c>
      <c r="T984" t="s">
        <v>40</v>
      </c>
      <c r="U984" t="s">
        <v>4554</v>
      </c>
      <c r="V984" t="s">
        <v>754</v>
      </c>
      <c r="W984" t="s">
        <v>40</v>
      </c>
      <c r="X984" t="s">
        <v>157</v>
      </c>
      <c r="Y984" t="s">
        <v>45</v>
      </c>
      <c r="Z984" t="s">
        <v>352</v>
      </c>
      <c r="AA984" t="s">
        <v>127</v>
      </c>
      <c r="AB984" t="s">
        <v>971</v>
      </c>
      <c r="AC984" t="s">
        <v>49</v>
      </c>
      <c r="AD984" t="s">
        <v>85</v>
      </c>
      <c r="AE984" t="s">
        <v>40</v>
      </c>
    </row>
    <row r="985" spans="1:31" x14ac:dyDescent="0.3">
      <c r="A985" t="s">
        <v>4559</v>
      </c>
      <c r="B985" t="s">
        <v>4560</v>
      </c>
      <c r="C985" s="1" t="str">
        <f t="shared" si="156"/>
        <v>21:0541</v>
      </c>
      <c r="D985" s="1" t="str">
        <f t="shared" si="157"/>
        <v>21:0086</v>
      </c>
      <c r="E985" t="s">
        <v>4561</v>
      </c>
      <c r="F985" t="s">
        <v>4562</v>
      </c>
      <c r="H985">
        <v>55.0867468</v>
      </c>
      <c r="I985">
        <v>-100.5393165</v>
      </c>
      <c r="J985" s="1" t="str">
        <f t="shared" si="158"/>
        <v>NGR lake sediment grab sample</v>
      </c>
      <c r="K985" s="1" t="str">
        <f t="shared" si="159"/>
        <v>&lt;177 micron (NGR)</v>
      </c>
      <c r="L985">
        <v>50</v>
      </c>
      <c r="M985" t="s">
        <v>151</v>
      </c>
      <c r="N985">
        <v>984</v>
      </c>
      <c r="O985" t="s">
        <v>207</v>
      </c>
      <c r="P985" t="s">
        <v>753</v>
      </c>
      <c r="Q985" t="s">
        <v>166</v>
      </c>
      <c r="R985" t="s">
        <v>59</v>
      </c>
      <c r="S985" t="s">
        <v>60</v>
      </c>
      <c r="T985" t="s">
        <v>40</v>
      </c>
      <c r="U985" t="s">
        <v>2424</v>
      </c>
      <c r="V985" t="s">
        <v>373</v>
      </c>
      <c r="W985" t="s">
        <v>40</v>
      </c>
      <c r="X985" t="s">
        <v>157</v>
      </c>
      <c r="Y985" t="s">
        <v>45</v>
      </c>
      <c r="Z985" t="s">
        <v>508</v>
      </c>
      <c r="AA985" t="s">
        <v>82</v>
      </c>
      <c r="AB985" t="s">
        <v>367</v>
      </c>
      <c r="AC985" t="s">
        <v>154</v>
      </c>
      <c r="AD985" t="s">
        <v>69</v>
      </c>
      <c r="AE985" t="s">
        <v>40</v>
      </c>
    </row>
    <row r="986" spans="1:31" x14ac:dyDescent="0.3">
      <c r="A986" t="s">
        <v>4563</v>
      </c>
      <c r="B986" t="s">
        <v>4564</v>
      </c>
      <c r="C986" s="1" t="str">
        <f t="shared" si="156"/>
        <v>21:0541</v>
      </c>
      <c r="D986" s="1" t="str">
        <f>HYPERLINK("http://geochem.nrcan.gc.ca/cdogs/content/svy/svy_e.htm", "")</f>
        <v/>
      </c>
      <c r="G986" s="1" t="str">
        <f>HYPERLINK("http://geochem.nrcan.gc.ca/cdogs/content/cr_/cr_00055_e.htm", "55")</f>
        <v>55</v>
      </c>
      <c r="J986" t="s">
        <v>277</v>
      </c>
      <c r="K986" t="s">
        <v>278</v>
      </c>
      <c r="L986">
        <v>50</v>
      </c>
      <c r="M986" t="s">
        <v>279</v>
      </c>
      <c r="N986">
        <v>985</v>
      </c>
      <c r="O986" t="s">
        <v>853</v>
      </c>
      <c r="P986" t="s">
        <v>93</v>
      </c>
      <c r="Q986" t="s">
        <v>64</v>
      </c>
      <c r="R986" t="s">
        <v>60</v>
      </c>
      <c r="S986" t="s">
        <v>189</v>
      </c>
      <c r="T986" t="s">
        <v>40</v>
      </c>
      <c r="U986" t="s">
        <v>1211</v>
      </c>
      <c r="V986" t="s">
        <v>1132</v>
      </c>
      <c r="W986" t="s">
        <v>132</v>
      </c>
      <c r="X986" t="s">
        <v>591</v>
      </c>
      <c r="Y986" t="s">
        <v>123</v>
      </c>
      <c r="Z986" t="s">
        <v>127</v>
      </c>
      <c r="AA986" t="s">
        <v>193</v>
      </c>
      <c r="AB986" t="s">
        <v>156</v>
      </c>
      <c r="AC986" t="s">
        <v>58</v>
      </c>
      <c r="AD986" t="s">
        <v>272</v>
      </c>
      <c r="AE986" t="s">
        <v>40</v>
      </c>
    </row>
    <row r="987" spans="1:31" x14ac:dyDescent="0.3">
      <c r="A987" t="s">
        <v>4565</v>
      </c>
      <c r="B987" t="s">
        <v>4566</v>
      </c>
      <c r="C987" s="1" t="str">
        <f t="shared" si="156"/>
        <v>21:0541</v>
      </c>
      <c r="D987" s="1" t="str">
        <f t="shared" ref="D987:D1002" si="160">HYPERLINK("http://geochem.nrcan.gc.ca/cdogs/content/svy/svy210086_e.htm", "21:0086")</f>
        <v>21:0086</v>
      </c>
      <c r="E987" t="s">
        <v>4567</v>
      </c>
      <c r="F987" t="s">
        <v>4568</v>
      </c>
      <c r="H987">
        <v>55.115376099999999</v>
      </c>
      <c r="I987">
        <v>-100.56222750000001</v>
      </c>
      <c r="J987" s="1" t="str">
        <f t="shared" ref="J987:J1002" si="161">HYPERLINK("http://geochem.nrcan.gc.ca/cdogs/content/kwd/kwd020027_e.htm", "NGR lake sediment grab sample")</f>
        <v>NGR lake sediment grab sample</v>
      </c>
      <c r="K987" s="1" t="str">
        <f t="shared" ref="K987:K1002" si="162">HYPERLINK("http://geochem.nrcan.gc.ca/cdogs/content/kwd/kwd080006_e.htm", "&lt;177 micron (NGR)")</f>
        <v>&lt;177 micron (NGR)</v>
      </c>
      <c r="L987">
        <v>50</v>
      </c>
      <c r="M987" t="s">
        <v>162</v>
      </c>
      <c r="N987">
        <v>986</v>
      </c>
      <c r="O987" t="s">
        <v>207</v>
      </c>
      <c r="P987" t="s">
        <v>753</v>
      </c>
      <c r="Q987" t="s">
        <v>166</v>
      </c>
      <c r="R987" t="s">
        <v>245</v>
      </c>
      <c r="S987" t="s">
        <v>60</v>
      </c>
      <c r="T987" t="s">
        <v>40</v>
      </c>
      <c r="U987" t="s">
        <v>1783</v>
      </c>
      <c r="V987" t="s">
        <v>754</v>
      </c>
      <c r="W987" t="s">
        <v>132</v>
      </c>
      <c r="X987" t="s">
        <v>157</v>
      </c>
      <c r="Y987" t="s">
        <v>45</v>
      </c>
      <c r="Z987" t="s">
        <v>508</v>
      </c>
      <c r="AA987" t="s">
        <v>140</v>
      </c>
      <c r="AB987" t="s">
        <v>3012</v>
      </c>
      <c r="AC987" t="s">
        <v>68</v>
      </c>
      <c r="AD987" t="s">
        <v>1879</v>
      </c>
      <c r="AE987" t="s">
        <v>40</v>
      </c>
    </row>
    <row r="988" spans="1:31" x14ac:dyDescent="0.3">
      <c r="A988" t="s">
        <v>4569</v>
      </c>
      <c r="B988" t="s">
        <v>4570</v>
      </c>
      <c r="C988" s="1" t="str">
        <f t="shared" si="156"/>
        <v>21:0541</v>
      </c>
      <c r="D988" s="1" t="str">
        <f t="shared" si="160"/>
        <v>21:0086</v>
      </c>
      <c r="E988" t="s">
        <v>4571</v>
      </c>
      <c r="F988" t="s">
        <v>4572</v>
      </c>
      <c r="H988">
        <v>55.130367999999997</v>
      </c>
      <c r="I988">
        <v>-100.5954234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50</v>
      </c>
      <c r="M988" t="s">
        <v>177</v>
      </c>
      <c r="N988">
        <v>987</v>
      </c>
      <c r="O988" t="s">
        <v>380</v>
      </c>
      <c r="P988" t="s">
        <v>205</v>
      </c>
      <c r="Q988" t="s">
        <v>189</v>
      </c>
      <c r="R988" t="s">
        <v>127</v>
      </c>
      <c r="S988" t="s">
        <v>179</v>
      </c>
      <c r="T988" t="s">
        <v>40</v>
      </c>
      <c r="U988" t="s">
        <v>1388</v>
      </c>
      <c r="V988" t="s">
        <v>143</v>
      </c>
      <c r="W988" t="s">
        <v>40</v>
      </c>
      <c r="X988" t="s">
        <v>591</v>
      </c>
      <c r="Y988" t="s">
        <v>45</v>
      </c>
      <c r="Z988" t="s">
        <v>140</v>
      </c>
      <c r="AA988" t="s">
        <v>144</v>
      </c>
      <c r="AB988" t="s">
        <v>431</v>
      </c>
      <c r="AC988" t="s">
        <v>168</v>
      </c>
      <c r="AD988" t="s">
        <v>374</v>
      </c>
      <c r="AE988" t="s">
        <v>40</v>
      </c>
    </row>
    <row r="989" spans="1:31" x14ac:dyDescent="0.3">
      <c r="A989" t="s">
        <v>4573</v>
      </c>
      <c r="B989" t="s">
        <v>4574</v>
      </c>
      <c r="C989" s="1" t="str">
        <f t="shared" si="156"/>
        <v>21:0541</v>
      </c>
      <c r="D989" s="1" t="str">
        <f t="shared" si="160"/>
        <v>21:0086</v>
      </c>
      <c r="E989" t="s">
        <v>4575</v>
      </c>
      <c r="F989" t="s">
        <v>4576</v>
      </c>
      <c r="H989">
        <v>55.115705300000002</v>
      </c>
      <c r="I989">
        <v>-100.6316721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50</v>
      </c>
      <c r="M989" t="s">
        <v>187</v>
      </c>
      <c r="N989">
        <v>988</v>
      </c>
      <c r="O989" t="s">
        <v>603</v>
      </c>
      <c r="P989" t="s">
        <v>37</v>
      </c>
      <c r="Q989" t="s">
        <v>64</v>
      </c>
      <c r="R989" t="s">
        <v>188</v>
      </c>
      <c r="S989" t="s">
        <v>179</v>
      </c>
      <c r="T989" t="s">
        <v>40</v>
      </c>
      <c r="U989" t="s">
        <v>479</v>
      </c>
      <c r="V989" t="s">
        <v>261</v>
      </c>
      <c r="W989" t="s">
        <v>132</v>
      </c>
      <c r="X989" t="s">
        <v>125</v>
      </c>
      <c r="Y989" t="s">
        <v>45</v>
      </c>
      <c r="Z989" t="s">
        <v>82</v>
      </c>
      <c r="AA989" t="s">
        <v>46</v>
      </c>
      <c r="AB989" t="s">
        <v>502</v>
      </c>
      <c r="AC989" t="s">
        <v>95</v>
      </c>
      <c r="AD989" t="s">
        <v>264</v>
      </c>
      <c r="AE989" t="s">
        <v>40</v>
      </c>
    </row>
    <row r="990" spans="1:31" x14ac:dyDescent="0.3">
      <c r="A990" t="s">
        <v>4577</v>
      </c>
      <c r="B990" t="s">
        <v>4578</v>
      </c>
      <c r="C990" s="1" t="str">
        <f t="shared" si="156"/>
        <v>21:0541</v>
      </c>
      <c r="D990" s="1" t="str">
        <f t="shared" si="160"/>
        <v>21:0086</v>
      </c>
      <c r="E990" t="s">
        <v>4579</v>
      </c>
      <c r="F990" t="s">
        <v>4580</v>
      </c>
      <c r="H990">
        <v>55.088372900000003</v>
      </c>
      <c r="I990">
        <v>-100.6297606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50</v>
      </c>
      <c r="M990" t="s">
        <v>200</v>
      </c>
      <c r="N990">
        <v>989</v>
      </c>
      <c r="O990" t="s">
        <v>75</v>
      </c>
      <c r="P990" t="s">
        <v>46</v>
      </c>
      <c r="Q990" t="s">
        <v>107</v>
      </c>
      <c r="R990" t="s">
        <v>76</v>
      </c>
      <c r="S990" t="s">
        <v>304</v>
      </c>
      <c r="T990" t="s">
        <v>40</v>
      </c>
      <c r="U990" t="s">
        <v>1388</v>
      </c>
      <c r="V990" t="s">
        <v>62</v>
      </c>
      <c r="W990" t="s">
        <v>132</v>
      </c>
      <c r="X990" t="s">
        <v>228</v>
      </c>
      <c r="Y990" t="s">
        <v>45</v>
      </c>
      <c r="Z990" t="s">
        <v>352</v>
      </c>
      <c r="AA990" t="s">
        <v>144</v>
      </c>
      <c r="AB990" t="s">
        <v>1585</v>
      </c>
      <c r="AC990" t="s">
        <v>722</v>
      </c>
      <c r="AD990" t="s">
        <v>1703</v>
      </c>
      <c r="AE990" t="s">
        <v>40</v>
      </c>
    </row>
    <row r="991" spans="1:31" x14ac:dyDescent="0.3">
      <c r="A991" t="s">
        <v>4581</v>
      </c>
      <c r="B991" t="s">
        <v>4582</v>
      </c>
      <c r="C991" s="1" t="str">
        <f t="shared" si="156"/>
        <v>21:0541</v>
      </c>
      <c r="D991" s="1" t="str">
        <f t="shared" si="160"/>
        <v>21:0086</v>
      </c>
      <c r="E991" t="s">
        <v>4583</v>
      </c>
      <c r="F991" t="s">
        <v>4584</v>
      </c>
      <c r="H991">
        <v>55.06503</v>
      </c>
      <c r="I991">
        <v>-100.6650515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50</v>
      </c>
      <c r="M991" t="s">
        <v>212</v>
      </c>
      <c r="N991">
        <v>990</v>
      </c>
      <c r="O991" t="s">
        <v>75</v>
      </c>
      <c r="P991" t="s">
        <v>127</v>
      </c>
      <c r="Q991" t="s">
        <v>141</v>
      </c>
      <c r="R991" t="s">
        <v>37</v>
      </c>
      <c r="S991" t="s">
        <v>93</v>
      </c>
      <c r="T991" t="s">
        <v>40</v>
      </c>
      <c r="U991" t="s">
        <v>604</v>
      </c>
      <c r="V991" t="s">
        <v>98</v>
      </c>
      <c r="W991" t="s">
        <v>40</v>
      </c>
      <c r="X991" t="s">
        <v>228</v>
      </c>
      <c r="Y991" t="s">
        <v>45</v>
      </c>
      <c r="Z991" t="s">
        <v>81</v>
      </c>
      <c r="AA991" t="s">
        <v>140</v>
      </c>
      <c r="AB991" t="s">
        <v>281</v>
      </c>
      <c r="AC991" t="s">
        <v>2383</v>
      </c>
      <c r="AD991" t="s">
        <v>1703</v>
      </c>
      <c r="AE991" t="s">
        <v>40</v>
      </c>
    </row>
    <row r="992" spans="1:31" x14ac:dyDescent="0.3">
      <c r="A992" t="s">
        <v>4585</v>
      </c>
      <c r="B992" t="s">
        <v>4586</v>
      </c>
      <c r="C992" s="1" t="str">
        <f t="shared" si="156"/>
        <v>21:0541</v>
      </c>
      <c r="D992" s="1" t="str">
        <f t="shared" si="160"/>
        <v>21:0086</v>
      </c>
      <c r="E992" t="s">
        <v>4587</v>
      </c>
      <c r="F992" t="s">
        <v>4588</v>
      </c>
      <c r="H992">
        <v>55.1043351</v>
      </c>
      <c r="I992">
        <v>-100.6858237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50</v>
      </c>
      <c r="M992" t="s">
        <v>223</v>
      </c>
      <c r="N992">
        <v>991</v>
      </c>
      <c r="O992" t="s">
        <v>75</v>
      </c>
      <c r="P992" t="s">
        <v>753</v>
      </c>
      <c r="Q992" t="s">
        <v>179</v>
      </c>
      <c r="R992" t="s">
        <v>144</v>
      </c>
      <c r="S992" t="s">
        <v>304</v>
      </c>
      <c r="T992" t="s">
        <v>40</v>
      </c>
      <c r="U992" t="s">
        <v>574</v>
      </c>
      <c r="V992" t="s">
        <v>126</v>
      </c>
      <c r="W992" t="s">
        <v>132</v>
      </c>
      <c r="X992" t="s">
        <v>228</v>
      </c>
      <c r="Y992" t="s">
        <v>45</v>
      </c>
      <c r="Z992" t="s">
        <v>193</v>
      </c>
      <c r="AA992" t="s">
        <v>140</v>
      </c>
      <c r="AB992" t="s">
        <v>1621</v>
      </c>
      <c r="AC992" t="s">
        <v>68</v>
      </c>
      <c r="AD992" t="s">
        <v>69</v>
      </c>
      <c r="AE992" t="s">
        <v>40</v>
      </c>
    </row>
    <row r="993" spans="1:31" x14ac:dyDescent="0.3">
      <c r="A993" t="s">
        <v>4589</v>
      </c>
      <c r="B993" t="s">
        <v>4590</v>
      </c>
      <c r="C993" s="1" t="str">
        <f t="shared" si="156"/>
        <v>21:0541</v>
      </c>
      <c r="D993" s="1" t="str">
        <f t="shared" si="160"/>
        <v>21:0086</v>
      </c>
      <c r="E993" t="s">
        <v>4591</v>
      </c>
      <c r="F993" t="s">
        <v>4592</v>
      </c>
      <c r="H993">
        <v>55.105287799999999</v>
      </c>
      <c r="I993">
        <v>-100.7237058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50</v>
      </c>
      <c r="M993" t="s">
        <v>234</v>
      </c>
      <c r="N993">
        <v>992</v>
      </c>
      <c r="O993" t="s">
        <v>207</v>
      </c>
      <c r="P993" t="s">
        <v>82</v>
      </c>
      <c r="Q993" t="s">
        <v>179</v>
      </c>
      <c r="R993" t="s">
        <v>202</v>
      </c>
      <c r="S993" t="s">
        <v>180</v>
      </c>
      <c r="T993" t="s">
        <v>132</v>
      </c>
      <c r="U993" t="s">
        <v>2751</v>
      </c>
      <c r="V993" t="s">
        <v>121</v>
      </c>
      <c r="W993" t="s">
        <v>132</v>
      </c>
      <c r="X993" t="s">
        <v>410</v>
      </c>
      <c r="Y993" t="s">
        <v>45</v>
      </c>
      <c r="Z993" t="s">
        <v>352</v>
      </c>
      <c r="AA993" t="s">
        <v>46</v>
      </c>
      <c r="AB993" t="s">
        <v>1455</v>
      </c>
      <c r="AC993" t="s">
        <v>68</v>
      </c>
      <c r="AD993" t="s">
        <v>979</v>
      </c>
      <c r="AE993" t="s">
        <v>40</v>
      </c>
    </row>
    <row r="994" spans="1:31" x14ac:dyDescent="0.3">
      <c r="A994" t="s">
        <v>4593</v>
      </c>
      <c r="B994" t="s">
        <v>4594</v>
      </c>
      <c r="C994" s="1" t="str">
        <f t="shared" si="156"/>
        <v>21:0541</v>
      </c>
      <c r="D994" s="1" t="str">
        <f t="shared" si="160"/>
        <v>21:0086</v>
      </c>
      <c r="E994" t="s">
        <v>4595</v>
      </c>
      <c r="F994" t="s">
        <v>4596</v>
      </c>
      <c r="H994">
        <v>55.154647199999999</v>
      </c>
      <c r="I994">
        <v>-100.7371005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50</v>
      </c>
      <c r="M994" t="s">
        <v>243</v>
      </c>
      <c r="N994">
        <v>993</v>
      </c>
      <c r="O994" t="s">
        <v>380</v>
      </c>
      <c r="P994" t="s">
        <v>236</v>
      </c>
      <c r="Q994" t="s">
        <v>58</v>
      </c>
      <c r="R994" t="s">
        <v>165</v>
      </c>
      <c r="S994" t="s">
        <v>166</v>
      </c>
      <c r="T994" t="s">
        <v>40</v>
      </c>
      <c r="U994" t="s">
        <v>366</v>
      </c>
      <c r="V994" t="s">
        <v>95</v>
      </c>
      <c r="W994" t="s">
        <v>132</v>
      </c>
      <c r="X994" t="s">
        <v>591</v>
      </c>
      <c r="Y994" t="s">
        <v>45</v>
      </c>
      <c r="Z994" t="s">
        <v>164</v>
      </c>
      <c r="AA994" t="s">
        <v>140</v>
      </c>
      <c r="AB994" t="s">
        <v>140</v>
      </c>
      <c r="AC994" t="s">
        <v>79</v>
      </c>
      <c r="AD994" t="s">
        <v>181</v>
      </c>
      <c r="AE994" t="s">
        <v>40</v>
      </c>
    </row>
    <row r="995" spans="1:31" x14ac:dyDescent="0.3">
      <c r="A995" t="s">
        <v>4597</v>
      </c>
      <c r="B995" t="s">
        <v>4598</v>
      </c>
      <c r="C995" s="1" t="str">
        <f t="shared" si="156"/>
        <v>21:0541</v>
      </c>
      <c r="D995" s="1" t="str">
        <f t="shared" si="160"/>
        <v>21:0086</v>
      </c>
      <c r="E995" t="s">
        <v>4599</v>
      </c>
      <c r="F995" t="s">
        <v>4600</v>
      </c>
      <c r="H995">
        <v>55.171091400000002</v>
      </c>
      <c r="I995">
        <v>-100.7505331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50</v>
      </c>
      <c r="M995" t="s">
        <v>251</v>
      </c>
      <c r="N995">
        <v>994</v>
      </c>
      <c r="O995" t="s">
        <v>406</v>
      </c>
      <c r="P995" t="s">
        <v>39</v>
      </c>
      <c r="Q995" t="s">
        <v>121</v>
      </c>
      <c r="R995" t="s">
        <v>39</v>
      </c>
      <c r="S995" t="s">
        <v>107</v>
      </c>
      <c r="T995" t="s">
        <v>40</v>
      </c>
      <c r="U995" t="s">
        <v>237</v>
      </c>
      <c r="V995" t="s">
        <v>653</v>
      </c>
      <c r="W995" t="s">
        <v>132</v>
      </c>
      <c r="X995" t="s">
        <v>653</v>
      </c>
      <c r="Y995" t="s">
        <v>45</v>
      </c>
      <c r="Z995" t="s">
        <v>140</v>
      </c>
      <c r="AA995" t="s">
        <v>144</v>
      </c>
      <c r="AB995" t="s">
        <v>202</v>
      </c>
      <c r="AC995" t="s">
        <v>605</v>
      </c>
      <c r="AD995" t="s">
        <v>374</v>
      </c>
      <c r="AE995" t="s">
        <v>40</v>
      </c>
    </row>
    <row r="996" spans="1:31" x14ac:dyDescent="0.3">
      <c r="A996" t="s">
        <v>4601</v>
      </c>
      <c r="B996" t="s">
        <v>4602</v>
      </c>
      <c r="C996" s="1" t="str">
        <f t="shared" si="156"/>
        <v>21:0541</v>
      </c>
      <c r="D996" s="1" t="str">
        <f t="shared" si="160"/>
        <v>21:0086</v>
      </c>
      <c r="E996" t="s">
        <v>4603</v>
      </c>
      <c r="F996" t="s">
        <v>4604</v>
      </c>
      <c r="H996">
        <v>55.148707199999997</v>
      </c>
      <c r="I996">
        <v>-100.8677397</v>
      </c>
      <c r="J996" s="1" t="str">
        <f t="shared" si="161"/>
        <v>NGR lake sediment grab sample</v>
      </c>
      <c r="K996" s="1" t="str">
        <f t="shared" si="162"/>
        <v>&lt;177 micron (NGR)</v>
      </c>
      <c r="L996">
        <v>50</v>
      </c>
      <c r="M996" t="s">
        <v>258</v>
      </c>
      <c r="N996">
        <v>995</v>
      </c>
      <c r="O996" t="s">
        <v>1040</v>
      </c>
      <c r="P996" t="s">
        <v>1040</v>
      </c>
      <c r="Q996" t="s">
        <v>1040</v>
      </c>
      <c r="R996" t="s">
        <v>1040</v>
      </c>
      <c r="S996" t="s">
        <v>1040</v>
      </c>
      <c r="T996" t="s">
        <v>1040</v>
      </c>
      <c r="U996" t="s">
        <v>1040</v>
      </c>
      <c r="V996" t="s">
        <v>1040</v>
      </c>
      <c r="W996" t="s">
        <v>1040</v>
      </c>
      <c r="X996" t="s">
        <v>1040</v>
      </c>
      <c r="Y996" t="s">
        <v>1040</v>
      </c>
      <c r="Z996" t="s">
        <v>1040</v>
      </c>
      <c r="AA996" t="s">
        <v>1040</v>
      </c>
      <c r="AB996" t="s">
        <v>1040</v>
      </c>
      <c r="AC996" t="s">
        <v>1040</v>
      </c>
      <c r="AD996" t="s">
        <v>1040</v>
      </c>
      <c r="AE996" t="s">
        <v>1040</v>
      </c>
    </row>
    <row r="997" spans="1:31" x14ac:dyDescent="0.3">
      <c r="A997" t="s">
        <v>4605</v>
      </c>
      <c r="B997" t="s">
        <v>4606</v>
      </c>
      <c r="C997" s="1" t="str">
        <f t="shared" si="156"/>
        <v>21:0541</v>
      </c>
      <c r="D997" s="1" t="str">
        <f t="shared" si="160"/>
        <v>21:0086</v>
      </c>
      <c r="E997" t="s">
        <v>4607</v>
      </c>
      <c r="F997" t="s">
        <v>4608</v>
      </c>
      <c r="H997">
        <v>55.152684000000001</v>
      </c>
      <c r="I997">
        <v>-100.8913737</v>
      </c>
      <c r="J997" s="1" t="str">
        <f t="shared" si="161"/>
        <v>NGR lake sediment grab sample</v>
      </c>
      <c r="K997" s="1" t="str">
        <f t="shared" si="162"/>
        <v>&lt;177 micron (NGR)</v>
      </c>
      <c r="L997">
        <v>50</v>
      </c>
      <c r="M997" t="s">
        <v>269</v>
      </c>
      <c r="N997">
        <v>996</v>
      </c>
      <c r="O997" t="s">
        <v>380</v>
      </c>
      <c r="P997" t="s">
        <v>39</v>
      </c>
      <c r="Q997" t="s">
        <v>58</v>
      </c>
      <c r="R997" t="s">
        <v>82</v>
      </c>
      <c r="S997" t="s">
        <v>166</v>
      </c>
      <c r="T997" t="s">
        <v>40</v>
      </c>
      <c r="U997" t="s">
        <v>237</v>
      </c>
      <c r="V997" t="s">
        <v>95</v>
      </c>
      <c r="W997" t="s">
        <v>132</v>
      </c>
      <c r="X997" t="s">
        <v>653</v>
      </c>
      <c r="Y997" t="s">
        <v>45</v>
      </c>
      <c r="Z997" t="s">
        <v>46</v>
      </c>
      <c r="AA997" t="s">
        <v>352</v>
      </c>
      <c r="AB997" t="s">
        <v>4513</v>
      </c>
      <c r="AC997" t="s">
        <v>598</v>
      </c>
      <c r="AD997" t="s">
        <v>114</v>
      </c>
      <c r="AE997" t="s">
        <v>40</v>
      </c>
    </row>
    <row r="998" spans="1:31" x14ac:dyDescent="0.3">
      <c r="A998" t="s">
        <v>4609</v>
      </c>
      <c r="B998" t="s">
        <v>4610</v>
      </c>
      <c r="C998" s="1" t="str">
        <f t="shared" si="156"/>
        <v>21:0541</v>
      </c>
      <c r="D998" s="1" t="str">
        <f t="shared" si="160"/>
        <v>21:0086</v>
      </c>
      <c r="E998" t="s">
        <v>4611</v>
      </c>
      <c r="F998" t="s">
        <v>4612</v>
      </c>
      <c r="H998">
        <v>55.162494299999999</v>
      </c>
      <c r="I998">
        <v>-100.9204254</v>
      </c>
      <c r="J998" s="1" t="str">
        <f t="shared" si="161"/>
        <v>NGR lake sediment grab sample</v>
      </c>
      <c r="K998" s="1" t="str">
        <f t="shared" si="162"/>
        <v>&lt;177 micron (NGR)</v>
      </c>
      <c r="L998">
        <v>51</v>
      </c>
      <c r="M998" t="s">
        <v>35</v>
      </c>
      <c r="N998">
        <v>997</v>
      </c>
      <c r="O998" t="s">
        <v>352</v>
      </c>
      <c r="P998" t="s">
        <v>225</v>
      </c>
      <c r="Q998" t="s">
        <v>58</v>
      </c>
      <c r="R998" t="s">
        <v>39</v>
      </c>
      <c r="S998" t="s">
        <v>179</v>
      </c>
      <c r="T998" t="s">
        <v>40</v>
      </c>
      <c r="U998" t="s">
        <v>56</v>
      </c>
      <c r="V998" t="s">
        <v>45</v>
      </c>
      <c r="W998" t="s">
        <v>40</v>
      </c>
      <c r="X998" t="s">
        <v>192</v>
      </c>
      <c r="Y998" t="s">
        <v>45</v>
      </c>
      <c r="Z998" t="s">
        <v>144</v>
      </c>
      <c r="AA998" t="s">
        <v>82</v>
      </c>
      <c r="AB998" t="s">
        <v>1944</v>
      </c>
      <c r="AC998" t="s">
        <v>121</v>
      </c>
      <c r="AD998" t="s">
        <v>146</v>
      </c>
      <c r="AE998" t="s">
        <v>40</v>
      </c>
    </row>
    <row r="999" spans="1:31" x14ac:dyDescent="0.3">
      <c r="A999" t="s">
        <v>4613</v>
      </c>
      <c r="B999" t="s">
        <v>4614</v>
      </c>
      <c r="C999" s="1" t="str">
        <f t="shared" si="156"/>
        <v>21:0541</v>
      </c>
      <c r="D999" s="1" t="str">
        <f t="shared" si="160"/>
        <v>21:0086</v>
      </c>
      <c r="E999" t="s">
        <v>4611</v>
      </c>
      <c r="F999" t="s">
        <v>4615</v>
      </c>
      <c r="H999">
        <v>55.162494299999999</v>
      </c>
      <c r="I999">
        <v>-100.9204254</v>
      </c>
      <c r="J999" s="1" t="str">
        <f t="shared" si="161"/>
        <v>NGR lake sediment grab sample</v>
      </c>
      <c r="K999" s="1" t="str">
        <f t="shared" si="162"/>
        <v>&lt;177 micron (NGR)</v>
      </c>
      <c r="L999">
        <v>51</v>
      </c>
      <c r="M999" t="s">
        <v>90</v>
      </c>
      <c r="N999">
        <v>998</v>
      </c>
      <c r="O999" t="s">
        <v>138</v>
      </c>
      <c r="P999" t="s">
        <v>291</v>
      </c>
      <c r="Q999" t="s">
        <v>189</v>
      </c>
      <c r="R999" t="s">
        <v>82</v>
      </c>
      <c r="S999" t="s">
        <v>179</v>
      </c>
      <c r="T999" t="s">
        <v>40</v>
      </c>
      <c r="U999" t="s">
        <v>108</v>
      </c>
      <c r="V999" t="s">
        <v>45</v>
      </c>
      <c r="W999" t="s">
        <v>40</v>
      </c>
      <c r="X999" t="s">
        <v>192</v>
      </c>
      <c r="Y999" t="s">
        <v>45</v>
      </c>
      <c r="Z999" t="s">
        <v>77</v>
      </c>
      <c r="AA999" t="s">
        <v>140</v>
      </c>
      <c r="AB999" t="s">
        <v>2147</v>
      </c>
      <c r="AC999" t="s">
        <v>157</v>
      </c>
      <c r="AD999" t="s">
        <v>492</v>
      </c>
      <c r="AE999" t="s">
        <v>40</v>
      </c>
    </row>
    <row r="1000" spans="1:31" x14ac:dyDescent="0.3">
      <c r="A1000" t="s">
        <v>4616</v>
      </c>
      <c r="B1000" t="s">
        <v>4617</v>
      </c>
      <c r="C1000" s="1" t="str">
        <f t="shared" si="156"/>
        <v>21:0541</v>
      </c>
      <c r="D1000" s="1" t="str">
        <f t="shared" si="160"/>
        <v>21:0086</v>
      </c>
      <c r="E1000" t="s">
        <v>4611</v>
      </c>
      <c r="F1000" t="s">
        <v>4618</v>
      </c>
      <c r="H1000">
        <v>55.162494299999999</v>
      </c>
      <c r="I1000">
        <v>-100.9204254</v>
      </c>
      <c r="J1000" s="1" t="str">
        <f t="shared" si="161"/>
        <v>NGR lake sediment grab sample</v>
      </c>
      <c r="K1000" s="1" t="str">
        <f t="shared" si="162"/>
        <v>&lt;177 micron (NGR)</v>
      </c>
      <c r="L1000">
        <v>51</v>
      </c>
      <c r="M1000" t="s">
        <v>74</v>
      </c>
      <c r="N1000">
        <v>999</v>
      </c>
      <c r="O1000" t="s">
        <v>508</v>
      </c>
      <c r="P1000" t="s">
        <v>259</v>
      </c>
      <c r="Q1000" t="s">
        <v>189</v>
      </c>
      <c r="R1000" t="s">
        <v>626</v>
      </c>
      <c r="S1000" t="s">
        <v>141</v>
      </c>
      <c r="T1000" t="s">
        <v>40</v>
      </c>
      <c r="U1000" t="s">
        <v>1245</v>
      </c>
      <c r="V1000" t="s">
        <v>45</v>
      </c>
      <c r="W1000" t="s">
        <v>132</v>
      </c>
      <c r="X1000" t="s">
        <v>42</v>
      </c>
      <c r="Y1000" t="s">
        <v>64</v>
      </c>
      <c r="Z1000" t="s">
        <v>144</v>
      </c>
      <c r="AA1000" t="s">
        <v>140</v>
      </c>
      <c r="AB1000" t="s">
        <v>1582</v>
      </c>
      <c r="AC1000" t="s">
        <v>782</v>
      </c>
      <c r="AD1000" t="s">
        <v>146</v>
      </c>
      <c r="AE1000" t="s">
        <v>132</v>
      </c>
    </row>
    <row r="1001" spans="1:31" x14ac:dyDescent="0.3">
      <c r="A1001" t="s">
        <v>4619</v>
      </c>
      <c r="B1001" t="s">
        <v>4620</v>
      </c>
      <c r="C1001" s="1" t="str">
        <f t="shared" si="156"/>
        <v>21:0541</v>
      </c>
      <c r="D1001" s="1" t="str">
        <f t="shared" si="160"/>
        <v>21:0086</v>
      </c>
      <c r="E1001" t="s">
        <v>4621</v>
      </c>
      <c r="F1001" t="s">
        <v>4622</v>
      </c>
      <c r="H1001">
        <v>55.1775764</v>
      </c>
      <c r="I1001">
        <v>-100.926678</v>
      </c>
      <c r="J1001" s="1" t="str">
        <f t="shared" si="161"/>
        <v>NGR lake sediment grab sample</v>
      </c>
      <c r="K1001" s="1" t="str">
        <f t="shared" si="162"/>
        <v>&lt;177 micron (NGR)</v>
      </c>
      <c r="L1001">
        <v>51</v>
      </c>
      <c r="M1001" t="s">
        <v>55</v>
      </c>
      <c r="N1001">
        <v>1000</v>
      </c>
      <c r="O1001" t="s">
        <v>235</v>
      </c>
      <c r="P1001" t="s">
        <v>106</v>
      </c>
      <c r="Q1001" t="s">
        <v>189</v>
      </c>
      <c r="R1001" t="s">
        <v>106</v>
      </c>
      <c r="S1001" t="s">
        <v>92</v>
      </c>
      <c r="T1001" t="s">
        <v>40</v>
      </c>
      <c r="U1001" t="s">
        <v>167</v>
      </c>
      <c r="V1001" t="s">
        <v>42</v>
      </c>
      <c r="W1001" t="s">
        <v>132</v>
      </c>
      <c r="X1001" t="s">
        <v>192</v>
      </c>
      <c r="Y1001" t="s">
        <v>64</v>
      </c>
      <c r="Z1001" t="s">
        <v>262</v>
      </c>
      <c r="AA1001" t="s">
        <v>155</v>
      </c>
      <c r="AB1001" t="s">
        <v>3755</v>
      </c>
      <c r="AC1001" t="s">
        <v>84</v>
      </c>
      <c r="AD1001" t="s">
        <v>50</v>
      </c>
      <c r="AE1001" t="s">
        <v>40</v>
      </c>
    </row>
    <row r="1002" spans="1:31" x14ac:dyDescent="0.3">
      <c r="A1002" t="s">
        <v>4623</v>
      </c>
      <c r="B1002" t="s">
        <v>4624</v>
      </c>
      <c r="C1002" s="1" t="str">
        <f t="shared" si="156"/>
        <v>21:0541</v>
      </c>
      <c r="D1002" s="1" t="str">
        <f t="shared" si="160"/>
        <v>21:0086</v>
      </c>
      <c r="E1002" t="s">
        <v>4625</v>
      </c>
      <c r="F1002" t="s">
        <v>4626</v>
      </c>
      <c r="H1002">
        <v>55.187830200000001</v>
      </c>
      <c r="I1002">
        <v>-100.9689898</v>
      </c>
      <c r="J1002" s="1" t="str">
        <f t="shared" si="161"/>
        <v>NGR lake sediment grab sample</v>
      </c>
      <c r="K1002" s="1" t="str">
        <f t="shared" si="162"/>
        <v>&lt;177 micron (NGR)</v>
      </c>
      <c r="L1002">
        <v>51</v>
      </c>
      <c r="M1002" t="s">
        <v>104</v>
      </c>
      <c r="N1002">
        <v>1001</v>
      </c>
      <c r="O1002" t="s">
        <v>380</v>
      </c>
      <c r="P1002" t="s">
        <v>224</v>
      </c>
      <c r="Q1002" t="s">
        <v>121</v>
      </c>
      <c r="R1002" t="s">
        <v>188</v>
      </c>
      <c r="S1002" t="s">
        <v>38</v>
      </c>
      <c r="T1002" t="s">
        <v>132</v>
      </c>
      <c r="U1002" t="s">
        <v>282</v>
      </c>
      <c r="V1002" t="s">
        <v>42</v>
      </c>
      <c r="W1002" t="s">
        <v>40</v>
      </c>
      <c r="X1002" t="s">
        <v>309</v>
      </c>
      <c r="Y1002" t="s">
        <v>45</v>
      </c>
      <c r="Z1002" t="s">
        <v>164</v>
      </c>
      <c r="AA1002" t="s">
        <v>155</v>
      </c>
      <c r="AB1002" t="s">
        <v>2905</v>
      </c>
      <c r="AC1002" t="s">
        <v>605</v>
      </c>
      <c r="AD1002" t="s">
        <v>181</v>
      </c>
      <c r="AE1002" t="s">
        <v>40</v>
      </c>
    </row>
    <row r="1003" spans="1:31" x14ac:dyDescent="0.3">
      <c r="A1003" t="s">
        <v>4627</v>
      </c>
      <c r="B1003" t="s">
        <v>4628</v>
      </c>
      <c r="C1003" s="1" t="str">
        <f t="shared" si="156"/>
        <v>21:0541</v>
      </c>
      <c r="D1003" s="1" t="str">
        <f>HYPERLINK("http://geochem.nrcan.gc.ca/cdogs/content/svy/svy_e.htm", "")</f>
        <v/>
      </c>
      <c r="G1003" s="1" t="str">
        <f>HYPERLINK("http://geochem.nrcan.gc.ca/cdogs/content/cr_/cr_00055_e.htm", "55")</f>
        <v>55</v>
      </c>
      <c r="J1003" t="s">
        <v>277</v>
      </c>
      <c r="K1003" t="s">
        <v>278</v>
      </c>
      <c r="L1003">
        <v>51</v>
      </c>
      <c r="M1003" t="s">
        <v>279</v>
      </c>
      <c r="N1003">
        <v>1002</v>
      </c>
      <c r="O1003" t="s">
        <v>853</v>
      </c>
      <c r="P1003" t="s">
        <v>304</v>
      </c>
      <c r="Q1003" t="s">
        <v>121</v>
      </c>
      <c r="R1003" t="s">
        <v>180</v>
      </c>
      <c r="S1003" t="s">
        <v>189</v>
      </c>
      <c r="T1003" t="s">
        <v>40</v>
      </c>
      <c r="U1003" t="s">
        <v>1211</v>
      </c>
      <c r="V1003" t="s">
        <v>303</v>
      </c>
      <c r="W1003" t="s">
        <v>132</v>
      </c>
      <c r="X1003" t="s">
        <v>591</v>
      </c>
      <c r="Y1003" t="s">
        <v>123</v>
      </c>
      <c r="Z1003" t="s">
        <v>326</v>
      </c>
      <c r="AA1003" t="s">
        <v>352</v>
      </c>
      <c r="AB1003" t="s">
        <v>945</v>
      </c>
      <c r="AC1003" t="s">
        <v>68</v>
      </c>
      <c r="AD1003" t="s">
        <v>272</v>
      </c>
      <c r="AE1003" t="s">
        <v>40</v>
      </c>
    </row>
    <row r="1004" spans="1:31" x14ac:dyDescent="0.3">
      <c r="A1004" t="s">
        <v>4629</v>
      </c>
      <c r="B1004" t="s">
        <v>4630</v>
      </c>
      <c r="C1004" s="1" t="str">
        <f t="shared" si="156"/>
        <v>21:0541</v>
      </c>
      <c r="D1004" s="1" t="str">
        <f t="shared" ref="D1004:D1025" si="163">HYPERLINK("http://geochem.nrcan.gc.ca/cdogs/content/svy/svy210086_e.htm", "21:0086")</f>
        <v>21:0086</v>
      </c>
      <c r="E1004" t="s">
        <v>4631</v>
      </c>
      <c r="F1004" t="s">
        <v>4632</v>
      </c>
      <c r="H1004">
        <v>55.229522600000003</v>
      </c>
      <c r="I1004">
        <v>-101.0241212</v>
      </c>
      <c r="J1004" s="1" t="str">
        <f t="shared" ref="J1004:J1025" si="164">HYPERLINK("http://geochem.nrcan.gc.ca/cdogs/content/kwd/kwd020027_e.htm", "NGR lake sediment grab sample")</f>
        <v>NGR lake sediment grab sample</v>
      </c>
      <c r="K1004" s="1" t="str">
        <f t="shared" ref="K1004:K1025" si="165">HYPERLINK("http://geochem.nrcan.gc.ca/cdogs/content/kwd/kwd080006_e.htm", "&lt;177 micron (NGR)")</f>
        <v>&lt;177 micron (NGR)</v>
      </c>
      <c r="L1004">
        <v>51</v>
      </c>
      <c r="M1004" t="s">
        <v>119</v>
      </c>
      <c r="N1004">
        <v>1003</v>
      </c>
      <c r="O1004" t="s">
        <v>75</v>
      </c>
      <c r="P1004" t="s">
        <v>59</v>
      </c>
      <c r="Q1004" t="s">
        <v>58</v>
      </c>
      <c r="R1004" t="s">
        <v>144</v>
      </c>
      <c r="S1004" t="s">
        <v>38</v>
      </c>
      <c r="T1004" t="s">
        <v>40</v>
      </c>
      <c r="U1004" t="s">
        <v>604</v>
      </c>
      <c r="V1004" t="s">
        <v>64</v>
      </c>
      <c r="W1004" t="s">
        <v>132</v>
      </c>
      <c r="X1004" t="s">
        <v>126</v>
      </c>
      <c r="Y1004" t="s">
        <v>64</v>
      </c>
      <c r="Z1004" t="s">
        <v>164</v>
      </c>
      <c r="AA1004" t="s">
        <v>140</v>
      </c>
      <c r="AB1004" t="s">
        <v>741</v>
      </c>
      <c r="AC1004" t="s">
        <v>597</v>
      </c>
      <c r="AD1004" t="s">
        <v>441</v>
      </c>
      <c r="AE1004" t="s">
        <v>40</v>
      </c>
    </row>
    <row r="1005" spans="1:31" x14ac:dyDescent="0.3">
      <c r="A1005" t="s">
        <v>4633</v>
      </c>
      <c r="B1005" t="s">
        <v>4634</v>
      </c>
      <c r="C1005" s="1" t="str">
        <f t="shared" si="156"/>
        <v>21:0541</v>
      </c>
      <c r="D1005" s="1" t="str">
        <f t="shared" si="163"/>
        <v>21:0086</v>
      </c>
      <c r="E1005" t="s">
        <v>4635</v>
      </c>
      <c r="F1005" t="s">
        <v>4636</v>
      </c>
      <c r="H1005">
        <v>55.219750500000004</v>
      </c>
      <c r="I1005">
        <v>-101.0575534</v>
      </c>
      <c r="J1005" s="1" t="str">
        <f t="shared" si="164"/>
        <v>NGR lake sediment grab sample</v>
      </c>
      <c r="K1005" s="1" t="str">
        <f t="shared" si="165"/>
        <v>&lt;177 micron (NGR)</v>
      </c>
      <c r="L1005">
        <v>51</v>
      </c>
      <c r="M1005" t="s">
        <v>137</v>
      </c>
      <c r="N1005">
        <v>1004</v>
      </c>
      <c r="O1005" t="s">
        <v>336</v>
      </c>
      <c r="P1005" t="s">
        <v>164</v>
      </c>
      <c r="Q1005" t="s">
        <v>123</v>
      </c>
      <c r="R1005" t="s">
        <v>853</v>
      </c>
      <c r="S1005" t="s">
        <v>205</v>
      </c>
      <c r="T1005" t="s">
        <v>40</v>
      </c>
      <c r="U1005" t="s">
        <v>1103</v>
      </c>
      <c r="V1005" t="s">
        <v>95</v>
      </c>
      <c r="W1005" t="s">
        <v>132</v>
      </c>
      <c r="X1005" t="s">
        <v>126</v>
      </c>
      <c r="Y1005" t="s">
        <v>64</v>
      </c>
      <c r="Z1005" t="s">
        <v>81</v>
      </c>
      <c r="AA1005" t="s">
        <v>81</v>
      </c>
      <c r="AB1005" t="s">
        <v>341</v>
      </c>
      <c r="AC1005" t="s">
        <v>79</v>
      </c>
      <c r="AD1005" t="s">
        <v>146</v>
      </c>
      <c r="AE1005" t="s">
        <v>40</v>
      </c>
    </row>
    <row r="1006" spans="1:31" x14ac:dyDescent="0.3">
      <c r="A1006" t="s">
        <v>4637</v>
      </c>
      <c r="B1006" t="s">
        <v>4638</v>
      </c>
      <c r="C1006" s="1" t="str">
        <f t="shared" si="156"/>
        <v>21:0541</v>
      </c>
      <c r="D1006" s="1" t="str">
        <f t="shared" si="163"/>
        <v>21:0086</v>
      </c>
      <c r="E1006" t="s">
        <v>4639</v>
      </c>
      <c r="F1006" t="s">
        <v>4640</v>
      </c>
      <c r="H1006">
        <v>55.221445299999999</v>
      </c>
      <c r="I1006">
        <v>-101.0984256</v>
      </c>
      <c r="J1006" s="1" t="str">
        <f t="shared" si="164"/>
        <v>NGR lake sediment grab sample</v>
      </c>
      <c r="K1006" s="1" t="str">
        <f t="shared" si="165"/>
        <v>&lt;177 micron (NGR)</v>
      </c>
      <c r="L1006">
        <v>51</v>
      </c>
      <c r="M1006" t="s">
        <v>151</v>
      </c>
      <c r="N1006">
        <v>1005</v>
      </c>
      <c r="O1006" t="s">
        <v>105</v>
      </c>
      <c r="P1006" t="s">
        <v>39</v>
      </c>
      <c r="Q1006" t="s">
        <v>64</v>
      </c>
      <c r="R1006" t="s">
        <v>224</v>
      </c>
      <c r="S1006" t="s">
        <v>44</v>
      </c>
      <c r="T1006" t="s">
        <v>40</v>
      </c>
      <c r="U1006" t="s">
        <v>492</v>
      </c>
      <c r="V1006" t="s">
        <v>228</v>
      </c>
      <c r="W1006" t="s">
        <v>40</v>
      </c>
      <c r="X1006" t="s">
        <v>192</v>
      </c>
      <c r="Y1006" t="s">
        <v>45</v>
      </c>
      <c r="Z1006" t="s">
        <v>144</v>
      </c>
      <c r="AA1006" t="s">
        <v>140</v>
      </c>
      <c r="AB1006" t="s">
        <v>1900</v>
      </c>
      <c r="AC1006" t="s">
        <v>157</v>
      </c>
      <c r="AD1006" t="s">
        <v>452</v>
      </c>
      <c r="AE1006" t="s">
        <v>40</v>
      </c>
    </row>
    <row r="1007" spans="1:31" x14ac:dyDescent="0.3">
      <c r="A1007" t="s">
        <v>4641</v>
      </c>
      <c r="B1007" t="s">
        <v>4642</v>
      </c>
      <c r="C1007" s="1" t="str">
        <f t="shared" si="156"/>
        <v>21:0541</v>
      </c>
      <c r="D1007" s="1" t="str">
        <f t="shared" si="163"/>
        <v>21:0086</v>
      </c>
      <c r="E1007" t="s">
        <v>4643</v>
      </c>
      <c r="F1007" t="s">
        <v>4644</v>
      </c>
      <c r="H1007">
        <v>55.1943713</v>
      </c>
      <c r="I1007">
        <v>-101.1026748</v>
      </c>
      <c r="J1007" s="1" t="str">
        <f t="shared" si="164"/>
        <v>NGR lake sediment grab sample</v>
      </c>
      <c r="K1007" s="1" t="str">
        <f t="shared" si="165"/>
        <v>&lt;177 micron (NGR)</v>
      </c>
      <c r="L1007">
        <v>51</v>
      </c>
      <c r="M1007" t="s">
        <v>162</v>
      </c>
      <c r="N1007">
        <v>1006</v>
      </c>
      <c r="O1007" t="s">
        <v>336</v>
      </c>
      <c r="P1007" t="s">
        <v>386</v>
      </c>
      <c r="Q1007" t="s">
        <v>123</v>
      </c>
      <c r="R1007" t="s">
        <v>165</v>
      </c>
      <c r="S1007" t="s">
        <v>166</v>
      </c>
      <c r="T1007" t="s">
        <v>132</v>
      </c>
      <c r="U1007" t="s">
        <v>1634</v>
      </c>
      <c r="V1007" t="s">
        <v>42</v>
      </c>
      <c r="W1007" t="s">
        <v>132</v>
      </c>
      <c r="X1007" t="s">
        <v>537</v>
      </c>
      <c r="Y1007" t="s">
        <v>64</v>
      </c>
      <c r="Z1007" t="s">
        <v>182</v>
      </c>
      <c r="AA1007" t="s">
        <v>508</v>
      </c>
      <c r="AB1007" t="s">
        <v>2905</v>
      </c>
      <c r="AC1007" t="s">
        <v>126</v>
      </c>
      <c r="AD1007" t="s">
        <v>374</v>
      </c>
      <c r="AE1007" t="s">
        <v>40</v>
      </c>
    </row>
    <row r="1008" spans="1:31" x14ac:dyDescent="0.3">
      <c r="A1008" t="s">
        <v>4645</v>
      </c>
      <c r="B1008" t="s">
        <v>4646</v>
      </c>
      <c r="C1008" s="1" t="str">
        <f t="shared" si="156"/>
        <v>21:0541</v>
      </c>
      <c r="D1008" s="1" t="str">
        <f t="shared" si="163"/>
        <v>21:0086</v>
      </c>
      <c r="E1008" t="s">
        <v>4647</v>
      </c>
      <c r="F1008" t="s">
        <v>4648</v>
      </c>
      <c r="H1008">
        <v>55.187914499999998</v>
      </c>
      <c r="I1008">
        <v>-101.052206</v>
      </c>
      <c r="J1008" s="1" t="str">
        <f t="shared" si="164"/>
        <v>NGR lake sediment grab sample</v>
      </c>
      <c r="K1008" s="1" t="str">
        <f t="shared" si="165"/>
        <v>&lt;177 micron (NGR)</v>
      </c>
      <c r="L1008">
        <v>51</v>
      </c>
      <c r="M1008" t="s">
        <v>177</v>
      </c>
      <c r="N1008">
        <v>1007</v>
      </c>
      <c r="O1008" t="s">
        <v>1400</v>
      </c>
      <c r="P1008" t="s">
        <v>65</v>
      </c>
      <c r="Q1008" t="s">
        <v>45</v>
      </c>
      <c r="R1008" t="s">
        <v>224</v>
      </c>
      <c r="S1008" t="s">
        <v>92</v>
      </c>
      <c r="T1008" t="s">
        <v>40</v>
      </c>
      <c r="U1008" t="s">
        <v>1462</v>
      </c>
      <c r="V1008" t="s">
        <v>130</v>
      </c>
      <c r="W1008" t="s">
        <v>218</v>
      </c>
      <c r="X1008" t="s">
        <v>309</v>
      </c>
      <c r="Y1008" t="s">
        <v>45</v>
      </c>
      <c r="Z1008" t="s">
        <v>140</v>
      </c>
      <c r="AA1008" t="s">
        <v>352</v>
      </c>
      <c r="AB1008" t="s">
        <v>853</v>
      </c>
      <c r="AC1008" t="s">
        <v>408</v>
      </c>
      <c r="AD1008" t="s">
        <v>108</v>
      </c>
      <c r="AE1008" t="s">
        <v>40</v>
      </c>
    </row>
    <row r="1009" spans="1:31" x14ac:dyDescent="0.3">
      <c r="A1009" t="s">
        <v>4649</v>
      </c>
      <c r="B1009" t="s">
        <v>4650</v>
      </c>
      <c r="C1009" s="1" t="str">
        <f t="shared" si="156"/>
        <v>21:0541</v>
      </c>
      <c r="D1009" s="1" t="str">
        <f t="shared" si="163"/>
        <v>21:0086</v>
      </c>
      <c r="E1009" t="s">
        <v>4651</v>
      </c>
      <c r="F1009" t="s">
        <v>4652</v>
      </c>
      <c r="H1009">
        <v>55.165656599999998</v>
      </c>
      <c r="I1009">
        <v>-101.0930941</v>
      </c>
      <c r="J1009" s="1" t="str">
        <f t="shared" si="164"/>
        <v>NGR lake sediment grab sample</v>
      </c>
      <c r="K1009" s="1" t="str">
        <f t="shared" si="165"/>
        <v>&lt;177 micron (NGR)</v>
      </c>
      <c r="L1009">
        <v>51</v>
      </c>
      <c r="M1009" t="s">
        <v>187</v>
      </c>
      <c r="N1009">
        <v>1008</v>
      </c>
      <c r="O1009" t="s">
        <v>521</v>
      </c>
      <c r="P1009" t="s">
        <v>155</v>
      </c>
      <c r="Q1009" t="s">
        <v>58</v>
      </c>
      <c r="R1009" t="s">
        <v>245</v>
      </c>
      <c r="S1009" t="s">
        <v>38</v>
      </c>
      <c r="T1009" t="s">
        <v>40</v>
      </c>
      <c r="U1009" t="s">
        <v>50</v>
      </c>
      <c r="V1009" t="s">
        <v>575</v>
      </c>
      <c r="W1009" t="s">
        <v>43</v>
      </c>
      <c r="X1009" t="s">
        <v>192</v>
      </c>
      <c r="Y1009" t="s">
        <v>45</v>
      </c>
      <c r="Z1009" t="s">
        <v>81</v>
      </c>
      <c r="AA1009" t="s">
        <v>508</v>
      </c>
      <c r="AB1009" t="s">
        <v>2392</v>
      </c>
      <c r="AC1009" t="s">
        <v>3404</v>
      </c>
      <c r="AD1009" t="s">
        <v>114</v>
      </c>
      <c r="AE1009" t="s">
        <v>40</v>
      </c>
    </row>
    <row r="1010" spans="1:31" x14ac:dyDescent="0.3">
      <c r="A1010" t="s">
        <v>4653</v>
      </c>
      <c r="B1010" t="s">
        <v>4654</v>
      </c>
      <c r="C1010" s="1" t="str">
        <f t="shared" si="156"/>
        <v>21:0541</v>
      </c>
      <c r="D1010" s="1" t="str">
        <f t="shared" si="163"/>
        <v>21:0086</v>
      </c>
      <c r="E1010" t="s">
        <v>4655</v>
      </c>
      <c r="F1010" t="s">
        <v>4656</v>
      </c>
      <c r="H1010">
        <v>55.282629800000002</v>
      </c>
      <c r="I1010">
        <v>-101.3527601</v>
      </c>
      <c r="J1010" s="1" t="str">
        <f t="shared" si="164"/>
        <v>NGR lake sediment grab sample</v>
      </c>
      <c r="K1010" s="1" t="str">
        <f t="shared" si="165"/>
        <v>&lt;177 micron (NGR)</v>
      </c>
      <c r="L1010">
        <v>51</v>
      </c>
      <c r="M1010" t="s">
        <v>200</v>
      </c>
      <c r="N1010">
        <v>1009</v>
      </c>
      <c r="O1010" t="s">
        <v>207</v>
      </c>
      <c r="P1010" t="s">
        <v>37</v>
      </c>
      <c r="Q1010" t="s">
        <v>121</v>
      </c>
      <c r="R1010" t="s">
        <v>753</v>
      </c>
      <c r="S1010" t="s">
        <v>166</v>
      </c>
      <c r="T1010" t="s">
        <v>40</v>
      </c>
      <c r="U1010" t="s">
        <v>809</v>
      </c>
      <c r="V1010" t="s">
        <v>109</v>
      </c>
      <c r="W1010" t="s">
        <v>40</v>
      </c>
      <c r="X1010" t="s">
        <v>309</v>
      </c>
      <c r="Y1010" t="s">
        <v>152</v>
      </c>
      <c r="Z1010" t="s">
        <v>164</v>
      </c>
      <c r="AA1010" t="s">
        <v>140</v>
      </c>
      <c r="AB1010" t="s">
        <v>190</v>
      </c>
      <c r="AC1010" t="s">
        <v>373</v>
      </c>
      <c r="AD1010" t="s">
        <v>146</v>
      </c>
      <c r="AE1010" t="s">
        <v>40</v>
      </c>
    </row>
    <row r="1011" spans="1:31" x14ac:dyDescent="0.3">
      <c r="A1011" t="s">
        <v>4657</v>
      </c>
      <c r="B1011" t="s">
        <v>4658</v>
      </c>
      <c r="C1011" s="1" t="str">
        <f t="shared" si="156"/>
        <v>21:0541</v>
      </c>
      <c r="D1011" s="1" t="str">
        <f t="shared" si="163"/>
        <v>21:0086</v>
      </c>
      <c r="E1011" t="s">
        <v>4659</v>
      </c>
      <c r="F1011" t="s">
        <v>4660</v>
      </c>
      <c r="H1011">
        <v>55.314739299999999</v>
      </c>
      <c r="I1011">
        <v>-101.36895509999999</v>
      </c>
      <c r="J1011" s="1" t="str">
        <f t="shared" si="164"/>
        <v>NGR lake sediment grab sample</v>
      </c>
      <c r="K1011" s="1" t="str">
        <f t="shared" si="165"/>
        <v>&lt;177 micron (NGR)</v>
      </c>
      <c r="L1011">
        <v>51</v>
      </c>
      <c r="M1011" t="s">
        <v>212</v>
      </c>
      <c r="N1011">
        <v>1010</v>
      </c>
      <c r="O1011" t="s">
        <v>207</v>
      </c>
      <c r="P1011" t="s">
        <v>106</v>
      </c>
      <c r="Q1011" t="s">
        <v>121</v>
      </c>
      <c r="R1011" t="s">
        <v>626</v>
      </c>
      <c r="S1011" t="s">
        <v>166</v>
      </c>
      <c r="T1011" t="s">
        <v>132</v>
      </c>
      <c r="U1011" t="s">
        <v>36</v>
      </c>
      <c r="V1011" t="s">
        <v>130</v>
      </c>
      <c r="W1011" t="s">
        <v>132</v>
      </c>
      <c r="X1011" t="s">
        <v>309</v>
      </c>
      <c r="Y1011" t="s">
        <v>45</v>
      </c>
      <c r="Z1011" t="s">
        <v>46</v>
      </c>
      <c r="AA1011" t="s">
        <v>46</v>
      </c>
      <c r="AB1011" t="s">
        <v>4110</v>
      </c>
      <c r="AC1011" t="s">
        <v>782</v>
      </c>
      <c r="AD1011" t="s">
        <v>146</v>
      </c>
      <c r="AE1011" t="s">
        <v>40</v>
      </c>
    </row>
    <row r="1012" spans="1:31" x14ac:dyDescent="0.3">
      <c r="A1012" t="s">
        <v>4661</v>
      </c>
      <c r="B1012" t="s">
        <v>4662</v>
      </c>
      <c r="C1012" s="1" t="str">
        <f t="shared" si="156"/>
        <v>21:0541</v>
      </c>
      <c r="D1012" s="1" t="str">
        <f t="shared" si="163"/>
        <v>21:0086</v>
      </c>
      <c r="E1012" t="s">
        <v>4663</v>
      </c>
      <c r="F1012" t="s">
        <v>4664</v>
      </c>
      <c r="H1012">
        <v>55.350326099999997</v>
      </c>
      <c r="I1012">
        <v>-101.40666640000001</v>
      </c>
      <c r="J1012" s="1" t="str">
        <f t="shared" si="164"/>
        <v>NGR lake sediment grab sample</v>
      </c>
      <c r="K1012" s="1" t="str">
        <f t="shared" si="165"/>
        <v>&lt;177 micron (NGR)</v>
      </c>
      <c r="L1012">
        <v>51</v>
      </c>
      <c r="M1012" t="s">
        <v>223</v>
      </c>
      <c r="N1012">
        <v>1011</v>
      </c>
      <c r="O1012" t="s">
        <v>336</v>
      </c>
      <c r="P1012" t="s">
        <v>753</v>
      </c>
      <c r="Q1012" t="s">
        <v>123</v>
      </c>
      <c r="R1012" t="s">
        <v>82</v>
      </c>
      <c r="S1012" t="s">
        <v>44</v>
      </c>
      <c r="T1012" t="s">
        <v>40</v>
      </c>
      <c r="U1012" t="s">
        <v>534</v>
      </c>
      <c r="V1012" t="s">
        <v>42</v>
      </c>
      <c r="W1012" t="s">
        <v>40</v>
      </c>
      <c r="X1012" t="s">
        <v>309</v>
      </c>
      <c r="Y1012" t="s">
        <v>45</v>
      </c>
      <c r="Z1012" t="s">
        <v>155</v>
      </c>
      <c r="AA1012" t="s">
        <v>164</v>
      </c>
      <c r="AB1012" t="s">
        <v>335</v>
      </c>
      <c r="AC1012" t="s">
        <v>537</v>
      </c>
      <c r="AD1012" t="s">
        <v>146</v>
      </c>
      <c r="AE1012" t="s">
        <v>40</v>
      </c>
    </row>
    <row r="1013" spans="1:31" x14ac:dyDescent="0.3">
      <c r="A1013" t="s">
        <v>4665</v>
      </c>
      <c r="B1013" t="s">
        <v>4666</v>
      </c>
      <c r="C1013" s="1" t="str">
        <f t="shared" si="156"/>
        <v>21:0541</v>
      </c>
      <c r="D1013" s="1" t="str">
        <f t="shared" si="163"/>
        <v>21:0086</v>
      </c>
      <c r="E1013" t="s">
        <v>4667</v>
      </c>
      <c r="F1013" t="s">
        <v>4668</v>
      </c>
      <c r="H1013">
        <v>55.3598815</v>
      </c>
      <c r="I1013">
        <v>-101.46439669999999</v>
      </c>
      <c r="J1013" s="1" t="str">
        <f t="shared" si="164"/>
        <v>NGR lake sediment grab sample</v>
      </c>
      <c r="K1013" s="1" t="str">
        <f t="shared" si="165"/>
        <v>&lt;177 micron (NGR)</v>
      </c>
      <c r="L1013">
        <v>51</v>
      </c>
      <c r="M1013" t="s">
        <v>234</v>
      </c>
      <c r="N1013">
        <v>1012</v>
      </c>
      <c r="O1013" t="s">
        <v>178</v>
      </c>
      <c r="P1013" t="s">
        <v>127</v>
      </c>
      <c r="Q1013" t="s">
        <v>121</v>
      </c>
      <c r="R1013" t="s">
        <v>39</v>
      </c>
      <c r="S1013" t="s">
        <v>44</v>
      </c>
      <c r="T1013" t="s">
        <v>40</v>
      </c>
      <c r="U1013" t="s">
        <v>36</v>
      </c>
      <c r="V1013" t="s">
        <v>653</v>
      </c>
      <c r="W1013" t="s">
        <v>40</v>
      </c>
      <c r="X1013" t="s">
        <v>309</v>
      </c>
      <c r="Y1013" t="s">
        <v>45</v>
      </c>
      <c r="Z1013" t="s">
        <v>59</v>
      </c>
      <c r="AA1013" t="s">
        <v>81</v>
      </c>
      <c r="AB1013" t="s">
        <v>97</v>
      </c>
      <c r="AC1013" t="s">
        <v>157</v>
      </c>
      <c r="AD1013" t="s">
        <v>452</v>
      </c>
      <c r="AE1013" t="s">
        <v>40</v>
      </c>
    </row>
    <row r="1014" spans="1:31" x14ac:dyDescent="0.3">
      <c r="A1014" t="s">
        <v>4669</v>
      </c>
      <c r="B1014" t="s">
        <v>4670</v>
      </c>
      <c r="C1014" s="1" t="str">
        <f t="shared" si="156"/>
        <v>21:0541</v>
      </c>
      <c r="D1014" s="1" t="str">
        <f t="shared" si="163"/>
        <v>21:0086</v>
      </c>
      <c r="E1014" t="s">
        <v>4671</v>
      </c>
      <c r="F1014" t="s">
        <v>4672</v>
      </c>
      <c r="H1014">
        <v>55.381173500000003</v>
      </c>
      <c r="I1014">
        <v>-101.42543070000001</v>
      </c>
      <c r="J1014" s="1" t="str">
        <f t="shared" si="164"/>
        <v>NGR lake sediment grab sample</v>
      </c>
      <c r="K1014" s="1" t="str">
        <f t="shared" si="165"/>
        <v>&lt;177 micron (NGR)</v>
      </c>
      <c r="L1014">
        <v>51</v>
      </c>
      <c r="M1014" t="s">
        <v>243</v>
      </c>
      <c r="N1014">
        <v>1013</v>
      </c>
      <c r="O1014" t="s">
        <v>142</v>
      </c>
      <c r="P1014" t="s">
        <v>334</v>
      </c>
      <c r="Q1014" t="s">
        <v>45</v>
      </c>
      <c r="R1014" t="s">
        <v>291</v>
      </c>
      <c r="S1014" t="s">
        <v>107</v>
      </c>
      <c r="T1014" t="s">
        <v>132</v>
      </c>
      <c r="U1014" t="s">
        <v>56</v>
      </c>
      <c r="V1014" t="s">
        <v>143</v>
      </c>
      <c r="W1014" t="s">
        <v>132</v>
      </c>
      <c r="X1014" t="s">
        <v>309</v>
      </c>
      <c r="Y1014" t="s">
        <v>64</v>
      </c>
      <c r="Z1014" t="s">
        <v>144</v>
      </c>
      <c r="AA1014" t="s">
        <v>46</v>
      </c>
      <c r="AB1014" t="s">
        <v>748</v>
      </c>
      <c r="AC1014" t="s">
        <v>192</v>
      </c>
      <c r="AD1014" t="s">
        <v>36</v>
      </c>
      <c r="AE1014" t="s">
        <v>40</v>
      </c>
    </row>
    <row r="1015" spans="1:31" x14ac:dyDescent="0.3">
      <c r="A1015" t="s">
        <v>4673</v>
      </c>
      <c r="B1015" t="s">
        <v>4674</v>
      </c>
      <c r="C1015" s="1" t="str">
        <f t="shared" si="156"/>
        <v>21:0541</v>
      </c>
      <c r="D1015" s="1" t="str">
        <f t="shared" si="163"/>
        <v>21:0086</v>
      </c>
      <c r="E1015" t="s">
        <v>4675</v>
      </c>
      <c r="F1015" t="s">
        <v>4676</v>
      </c>
      <c r="H1015">
        <v>55.397603400000001</v>
      </c>
      <c r="I1015">
        <v>-101.4177971</v>
      </c>
      <c r="J1015" s="1" t="str">
        <f t="shared" si="164"/>
        <v>NGR lake sediment grab sample</v>
      </c>
      <c r="K1015" s="1" t="str">
        <f t="shared" si="165"/>
        <v>&lt;177 micron (NGR)</v>
      </c>
      <c r="L1015">
        <v>51</v>
      </c>
      <c r="M1015" t="s">
        <v>251</v>
      </c>
      <c r="N1015">
        <v>1014</v>
      </c>
      <c r="O1015" t="s">
        <v>75</v>
      </c>
      <c r="P1015" t="s">
        <v>334</v>
      </c>
      <c r="Q1015" t="s">
        <v>45</v>
      </c>
      <c r="R1015" t="s">
        <v>326</v>
      </c>
      <c r="S1015" t="s">
        <v>58</v>
      </c>
      <c r="T1015" t="s">
        <v>40</v>
      </c>
      <c r="U1015" t="s">
        <v>458</v>
      </c>
      <c r="V1015" t="s">
        <v>325</v>
      </c>
      <c r="W1015" t="s">
        <v>132</v>
      </c>
      <c r="X1015" t="s">
        <v>309</v>
      </c>
      <c r="Y1015" t="s">
        <v>45</v>
      </c>
      <c r="Z1015" t="s">
        <v>82</v>
      </c>
      <c r="AA1015" t="s">
        <v>193</v>
      </c>
      <c r="AB1015" t="s">
        <v>1201</v>
      </c>
      <c r="AC1015" t="s">
        <v>317</v>
      </c>
      <c r="AD1015" t="s">
        <v>203</v>
      </c>
      <c r="AE1015" t="s">
        <v>40</v>
      </c>
    </row>
    <row r="1016" spans="1:31" x14ac:dyDescent="0.3">
      <c r="A1016" t="s">
        <v>4677</v>
      </c>
      <c r="B1016" t="s">
        <v>4678</v>
      </c>
      <c r="C1016" s="1" t="str">
        <f t="shared" si="156"/>
        <v>21:0541</v>
      </c>
      <c r="D1016" s="1" t="str">
        <f t="shared" si="163"/>
        <v>21:0086</v>
      </c>
      <c r="E1016" t="s">
        <v>4679</v>
      </c>
      <c r="F1016" t="s">
        <v>4680</v>
      </c>
      <c r="H1016">
        <v>55.422399400000003</v>
      </c>
      <c r="I1016">
        <v>-101.4279871</v>
      </c>
      <c r="J1016" s="1" t="str">
        <f t="shared" si="164"/>
        <v>NGR lake sediment grab sample</v>
      </c>
      <c r="K1016" s="1" t="str">
        <f t="shared" si="165"/>
        <v>&lt;177 micron (NGR)</v>
      </c>
      <c r="L1016">
        <v>51</v>
      </c>
      <c r="M1016" t="s">
        <v>258</v>
      </c>
      <c r="N1016">
        <v>1015</v>
      </c>
      <c r="O1016" t="s">
        <v>339</v>
      </c>
      <c r="P1016" t="s">
        <v>225</v>
      </c>
      <c r="Q1016" t="s">
        <v>141</v>
      </c>
      <c r="R1016" t="s">
        <v>37</v>
      </c>
      <c r="S1016" t="s">
        <v>60</v>
      </c>
      <c r="T1016" t="s">
        <v>40</v>
      </c>
      <c r="U1016" t="s">
        <v>829</v>
      </c>
      <c r="V1016" t="s">
        <v>373</v>
      </c>
      <c r="W1016" t="s">
        <v>40</v>
      </c>
      <c r="X1016" t="s">
        <v>309</v>
      </c>
      <c r="Y1016" t="s">
        <v>45</v>
      </c>
      <c r="Z1016" t="s">
        <v>193</v>
      </c>
      <c r="AA1016" t="s">
        <v>46</v>
      </c>
      <c r="AB1016" t="s">
        <v>1349</v>
      </c>
      <c r="AC1016" t="s">
        <v>754</v>
      </c>
      <c r="AD1016" t="s">
        <v>1350</v>
      </c>
      <c r="AE1016" t="s">
        <v>40</v>
      </c>
    </row>
    <row r="1017" spans="1:31" x14ac:dyDescent="0.3">
      <c r="A1017" t="s">
        <v>4681</v>
      </c>
      <c r="B1017" t="s">
        <v>4682</v>
      </c>
      <c r="C1017" s="1" t="str">
        <f t="shared" si="156"/>
        <v>21:0541</v>
      </c>
      <c r="D1017" s="1" t="str">
        <f t="shared" si="163"/>
        <v>21:0086</v>
      </c>
      <c r="E1017" t="s">
        <v>4683</v>
      </c>
      <c r="F1017" t="s">
        <v>4684</v>
      </c>
      <c r="H1017">
        <v>55.426439700000003</v>
      </c>
      <c r="I1017">
        <v>-101.4552462</v>
      </c>
      <c r="J1017" s="1" t="str">
        <f t="shared" si="164"/>
        <v>NGR lake sediment grab sample</v>
      </c>
      <c r="K1017" s="1" t="str">
        <f t="shared" si="165"/>
        <v>&lt;177 micron (NGR)</v>
      </c>
      <c r="L1017">
        <v>51</v>
      </c>
      <c r="M1017" t="s">
        <v>269</v>
      </c>
      <c r="N1017">
        <v>1016</v>
      </c>
      <c r="O1017" t="s">
        <v>75</v>
      </c>
      <c r="P1017" t="s">
        <v>188</v>
      </c>
      <c r="Q1017" t="s">
        <v>58</v>
      </c>
      <c r="R1017" t="s">
        <v>190</v>
      </c>
      <c r="S1017" t="s">
        <v>166</v>
      </c>
      <c r="T1017" t="s">
        <v>40</v>
      </c>
      <c r="U1017" t="s">
        <v>1166</v>
      </c>
      <c r="V1017" t="s">
        <v>410</v>
      </c>
      <c r="W1017" t="s">
        <v>40</v>
      </c>
      <c r="X1017" t="s">
        <v>309</v>
      </c>
      <c r="Y1017" t="s">
        <v>121</v>
      </c>
      <c r="Z1017" t="s">
        <v>155</v>
      </c>
      <c r="AA1017" t="s">
        <v>164</v>
      </c>
      <c r="AB1017" t="s">
        <v>3309</v>
      </c>
      <c r="AC1017" t="s">
        <v>3187</v>
      </c>
      <c r="AD1017" t="s">
        <v>1703</v>
      </c>
      <c r="AE1017" t="s">
        <v>40</v>
      </c>
    </row>
    <row r="1018" spans="1:31" x14ac:dyDescent="0.3">
      <c r="A1018" t="s">
        <v>4685</v>
      </c>
      <c r="B1018" t="s">
        <v>4686</v>
      </c>
      <c r="C1018" s="1" t="str">
        <f t="shared" si="156"/>
        <v>21:0541</v>
      </c>
      <c r="D1018" s="1" t="str">
        <f t="shared" si="163"/>
        <v>21:0086</v>
      </c>
      <c r="E1018" t="s">
        <v>4687</v>
      </c>
      <c r="F1018" t="s">
        <v>4688</v>
      </c>
      <c r="H1018">
        <v>55.390436299999998</v>
      </c>
      <c r="I1018">
        <v>-101.60650870000001</v>
      </c>
      <c r="J1018" s="1" t="str">
        <f t="shared" si="164"/>
        <v>NGR lake sediment grab sample</v>
      </c>
      <c r="K1018" s="1" t="str">
        <f t="shared" si="165"/>
        <v>&lt;177 micron (NGR)</v>
      </c>
      <c r="L1018">
        <v>52</v>
      </c>
      <c r="M1018" t="s">
        <v>35</v>
      </c>
      <c r="N1018">
        <v>1017</v>
      </c>
      <c r="O1018" t="s">
        <v>339</v>
      </c>
      <c r="P1018" t="s">
        <v>224</v>
      </c>
      <c r="Q1018" t="s">
        <v>58</v>
      </c>
      <c r="R1018" t="s">
        <v>66</v>
      </c>
      <c r="S1018" t="s">
        <v>38</v>
      </c>
      <c r="T1018" t="s">
        <v>40</v>
      </c>
      <c r="U1018" t="s">
        <v>452</v>
      </c>
      <c r="V1018" t="s">
        <v>317</v>
      </c>
      <c r="W1018" t="s">
        <v>40</v>
      </c>
      <c r="X1018" t="s">
        <v>309</v>
      </c>
      <c r="Y1018" t="s">
        <v>45</v>
      </c>
      <c r="Z1018" t="s">
        <v>81</v>
      </c>
      <c r="AA1018" t="s">
        <v>508</v>
      </c>
      <c r="AB1018" t="s">
        <v>252</v>
      </c>
      <c r="AC1018" t="s">
        <v>113</v>
      </c>
      <c r="AD1018" t="s">
        <v>441</v>
      </c>
      <c r="AE1018" t="s">
        <v>40</v>
      </c>
    </row>
    <row r="1019" spans="1:31" x14ac:dyDescent="0.3">
      <c r="A1019" t="s">
        <v>4689</v>
      </c>
      <c r="B1019" t="s">
        <v>4690</v>
      </c>
      <c r="C1019" s="1" t="str">
        <f t="shared" si="156"/>
        <v>21:0541</v>
      </c>
      <c r="D1019" s="1" t="str">
        <f t="shared" si="163"/>
        <v>21:0086</v>
      </c>
      <c r="E1019" t="s">
        <v>4691</v>
      </c>
      <c r="F1019" t="s">
        <v>4692</v>
      </c>
      <c r="H1019">
        <v>55.4041128</v>
      </c>
      <c r="I1019">
        <v>-101.4885203</v>
      </c>
      <c r="J1019" s="1" t="str">
        <f t="shared" si="164"/>
        <v>NGR lake sediment grab sample</v>
      </c>
      <c r="K1019" s="1" t="str">
        <f t="shared" si="165"/>
        <v>&lt;177 micron (NGR)</v>
      </c>
      <c r="L1019">
        <v>52</v>
      </c>
      <c r="M1019" t="s">
        <v>55</v>
      </c>
      <c r="N1019">
        <v>1018</v>
      </c>
      <c r="O1019" t="s">
        <v>124</v>
      </c>
      <c r="P1019" t="s">
        <v>188</v>
      </c>
      <c r="Q1019" t="s">
        <v>64</v>
      </c>
      <c r="R1019" t="s">
        <v>291</v>
      </c>
      <c r="S1019" t="s">
        <v>141</v>
      </c>
      <c r="T1019" t="s">
        <v>40</v>
      </c>
      <c r="U1019" t="s">
        <v>407</v>
      </c>
      <c r="V1019" t="s">
        <v>109</v>
      </c>
      <c r="W1019" t="s">
        <v>132</v>
      </c>
      <c r="X1019" t="s">
        <v>309</v>
      </c>
      <c r="Y1019" t="s">
        <v>121</v>
      </c>
      <c r="Z1019" t="s">
        <v>59</v>
      </c>
      <c r="AA1019" t="s">
        <v>508</v>
      </c>
      <c r="AB1019" t="s">
        <v>3060</v>
      </c>
      <c r="AC1019" t="s">
        <v>988</v>
      </c>
      <c r="AD1019" t="s">
        <v>195</v>
      </c>
      <c r="AE1019" t="s">
        <v>40</v>
      </c>
    </row>
    <row r="1020" spans="1:31" x14ac:dyDescent="0.3">
      <c r="A1020" t="s">
        <v>4693</v>
      </c>
      <c r="B1020" t="s">
        <v>4694</v>
      </c>
      <c r="C1020" s="1" t="str">
        <f t="shared" si="156"/>
        <v>21:0541</v>
      </c>
      <c r="D1020" s="1" t="str">
        <f t="shared" si="163"/>
        <v>21:0086</v>
      </c>
      <c r="E1020" t="s">
        <v>4695</v>
      </c>
      <c r="F1020" t="s">
        <v>4696</v>
      </c>
      <c r="H1020">
        <v>55.4083155</v>
      </c>
      <c r="I1020">
        <v>-101.5866254</v>
      </c>
      <c r="J1020" s="1" t="str">
        <f t="shared" si="164"/>
        <v>NGR lake sediment grab sample</v>
      </c>
      <c r="K1020" s="1" t="str">
        <f t="shared" si="165"/>
        <v>&lt;177 micron (NGR)</v>
      </c>
      <c r="L1020">
        <v>52</v>
      </c>
      <c r="M1020" t="s">
        <v>104</v>
      </c>
      <c r="N1020">
        <v>1019</v>
      </c>
      <c r="O1020" t="s">
        <v>339</v>
      </c>
      <c r="P1020" t="s">
        <v>259</v>
      </c>
      <c r="Q1020" t="s">
        <v>58</v>
      </c>
      <c r="R1020" t="s">
        <v>37</v>
      </c>
      <c r="S1020" t="s">
        <v>180</v>
      </c>
      <c r="T1020" t="s">
        <v>40</v>
      </c>
      <c r="U1020" t="s">
        <v>297</v>
      </c>
      <c r="V1020" t="s">
        <v>62</v>
      </c>
      <c r="W1020" t="s">
        <v>132</v>
      </c>
      <c r="X1020" t="s">
        <v>309</v>
      </c>
      <c r="Y1020" t="s">
        <v>45</v>
      </c>
      <c r="Z1020" t="s">
        <v>193</v>
      </c>
      <c r="AA1020" t="s">
        <v>81</v>
      </c>
      <c r="AB1020" t="s">
        <v>769</v>
      </c>
      <c r="AC1020" t="s">
        <v>113</v>
      </c>
      <c r="AD1020" t="s">
        <v>1350</v>
      </c>
      <c r="AE1020" t="s">
        <v>40</v>
      </c>
    </row>
    <row r="1021" spans="1:31" x14ac:dyDescent="0.3">
      <c r="A1021" t="s">
        <v>4697</v>
      </c>
      <c r="B1021" t="s">
        <v>4698</v>
      </c>
      <c r="C1021" s="1" t="str">
        <f t="shared" si="156"/>
        <v>21:0541</v>
      </c>
      <c r="D1021" s="1" t="str">
        <f t="shared" si="163"/>
        <v>21:0086</v>
      </c>
      <c r="E1021" t="s">
        <v>4687</v>
      </c>
      <c r="F1021" t="s">
        <v>4699</v>
      </c>
      <c r="H1021">
        <v>55.390436299999998</v>
      </c>
      <c r="I1021">
        <v>-101.60650870000001</v>
      </c>
      <c r="J1021" s="1" t="str">
        <f t="shared" si="164"/>
        <v>NGR lake sediment grab sample</v>
      </c>
      <c r="K1021" s="1" t="str">
        <f t="shared" si="165"/>
        <v>&lt;177 micron (NGR)</v>
      </c>
      <c r="L1021">
        <v>52</v>
      </c>
      <c r="M1021" t="s">
        <v>90</v>
      </c>
      <c r="N1021">
        <v>1020</v>
      </c>
      <c r="O1021" t="s">
        <v>521</v>
      </c>
      <c r="P1021" t="s">
        <v>224</v>
      </c>
      <c r="Q1021" t="s">
        <v>58</v>
      </c>
      <c r="R1021" t="s">
        <v>66</v>
      </c>
      <c r="S1021" t="s">
        <v>38</v>
      </c>
      <c r="T1021" t="s">
        <v>40</v>
      </c>
      <c r="U1021" t="s">
        <v>191</v>
      </c>
      <c r="V1021" t="s">
        <v>317</v>
      </c>
      <c r="W1021" t="s">
        <v>132</v>
      </c>
      <c r="X1021" t="s">
        <v>309</v>
      </c>
      <c r="Y1021" t="s">
        <v>121</v>
      </c>
      <c r="Z1021" t="s">
        <v>81</v>
      </c>
      <c r="AA1021" t="s">
        <v>235</v>
      </c>
      <c r="AB1021" t="s">
        <v>4296</v>
      </c>
      <c r="AC1021" t="s">
        <v>62</v>
      </c>
      <c r="AD1021" t="s">
        <v>441</v>
      </c>
      <c r="AE1021" t="s">
        <v>40</v>
      </c>
    </row>
    <row r="1022" spans="1:31" x14ac:dyDescent="0.3">
      <c r="A1022" t="s">
        <v>4700</v>
      </c>
      <c r="B1022" t="s">
        <v>4701</v>
      </c>
      <c r="C1022" s="1" t="str">
        <f t="shared" si="156"/>
        <v>21:0541</v>
      </c>
      <c r="D1022" s="1" t="str">
        <f t="shared" si="163"/>
        <v>21:0086</v>
      </c>
      <c r="E1022" t="s">
        <v>4687</v>
      </c>
      <c r="F1022" t="s">
        <v>4702</v>
      </c>
      <c r="H1022">
        <v>55.390436299999998</v>
      </c>
      <c r="I1022">
        <v>-101.60650870000001</v>
      </c>
      <c r="J1022" s="1" t="str">
        <f t="shared" si="164"/>
        <v>NGR lake sediment grab sample</v>
      </c>
      <c r="K1022" s="1" t="str">
        <f t="shared" si="165"/>
        <v>&lt;177 micron (NGR)</v>
      </c>
      <c r="L1022">
        <v>52</v>
      </c>
      <c r="M1022" t="s">
        <v>74</v>
      </c>
      <c r="N1022">
        <v>1021</v>
      </c>
      <c r="O1022" t="s">
        <v>521</v>
      </c>
      <c r="P1022" t="s">
        <v>224</v>
      </c>
      <c r="Q1022" t="s">
        <v>189</v>
      </c>
      <c r="R1022" t="s">
        <v>77</v>
      </c>
      <c r="S1022" t="s">
        <v>92</v>
      </c>
      <c r="T1022" t="s">
        <v>132</v>
      </c>
      <c r="U1022" t="s">
        <v>282</v>
      </c>
      <c r="V1022" t="s">
        <v>64</v>
      </c>
      <c r="W1022" t="s">
        <v>132</v>
      </c>
      <c r="X1022" t="s">
        <v>309</v>
      </c>
      <c r="Y1022" t="s">
        <v>64</v>
      </c>
      <c r="Z1022" t="s">
        <v>81</v>
      </c>
      <c r="AA1022" t="s">
        <v>235</v>
      </c>
      <c r="AB1022" t="s">
        <v>252</v>
      </c>
      <c r="AC1022" t="s">
        <v>123</v>
      </c>
      <c r="AD1022" t="s">
        <v>85</v>
      </c>
      <c r="AE1022" t="s">
        <v>40</v>
      </c>
    </row>
    <row r="1023" spans="1:31" x14ac:dyDescent="0.3">
      <c r="A1023" t="s">
        <v>4703</v>
      </c>
      <c r="B1023" t="s">
        <v>4704</v>
      </c>
      <c r="C1023" s="1" t="str">
        <f t="shared" si="156"/>
        <v>21:0541</v>
      </c>
      <c r="D1023" s="1" t="str">
        <f t="shared" si="163"/>
        <v>21:0086</v>
      </c>
      <c r="E1023" t="s">
        <v>4705</v>
      </c>
      <c r="F1023" t="s">
        <v>4706</v>
      </c>
      <c r="H1023">
        <v>55.380327899999997</v>
      </c>
      <c r="I1023">
        <v>-101.6117801</v>
      </c>
      <c r="J1023" s="1" t="str">
        <f t="shared" si="164"/>
        <v>NGR lake sediment grab sample</v>
      </c>
      <c r="K1023" s="1" t="str">
        <f t="shared" si="165"/>
        <v>&lt;177 micron (NGR)</v>
      </c>
      <c r="L1023">
        <v>52</v>
      </c>
      <c r="M1023" t="s">
        <v>119</v>
      </c>
      <c r="N1023">
        <v>1022</v>
      </c>
      <c r="O1023" t="s">
        <v>178</v>
      </c>
      <c r="P1023" t="s">
        <v>39</v>
      </c>
      <c r="Q1023" t="s">
        <v>189</v>
      </c>
      <c r="R1023" t="s">
        <v>379</v>
      </c>
      <c r="S1023" t="s">
        <v>166</v>
      </c>
      <c r="T1023" t="s">
        <v>40</v>
      </c>
      <c r="U1023" t="s">
        <v>787</v>
      </c>
      <c r="V1023" t="s">
        <v>253</v>
      </c>
      <c r="W1023" t="s">
        <v>132</v>
      </c>
      <c r="X1023" t="s">
        <v>309</v>
      </c>
      <c r="Y1023" t="s">
        <v>45</v>
      </c>
      <c r="Z1023" t="s">
        <v>193</v>
      </c>
      <c r="AA1023" t="s">
        <v>352</v>
      </c>
      <c r="AB1023" t="s">
        <v>1585</v>
      </c>
      <c r="AC1023" t="s">
        <v>123</v>
      </c>
      <c r="AD1023" t="s">
        <v>425</v>
      </c>
      <c r="AE1023" t="s">
        <v>40</v>
      </c>
    </row>
    <row r="1024" spans="1:31" x14ac:dyDescent="0.3">
      <c r="A1024" t="s">
        <v>4707</v>
      </c>
      <c r="B1024" t="s">
        <v>4708</v>
      </c>
      <c r="C1024" s="1" t="str">
        <f t="shared" si="156"/>
        <v>21:0541</v>
      </c>
      <c r="D1024" s="1" t="str">
        <f t="shared" si="163"/>
        <v>21:0086</v>
      </c>
      <c r="E1024" t="s">
        <v>4709</v>
      </c>
      <c r="F1024" t="s">
        <v>4710</v>
      </c>
      <c r="H1024">
        <v>55.374424099999999</v>
      </c>
      <c r="I1024">
        <v>-101.65300209999999</v>
      </c>
      <c r="J1024" s="1" t="str">
        <f t="shared" si="164"/>
        <v>NGR lake sediment grab sample</v>
      </c>
      <c r="K1024" s="1" t="str">
        <f t="shared" si="165"/>
        <v>&lt;177 micron (NGR)</v>
      </c>
      <c r="L1024">
        <v>52</v>
      </c>
      <c r="M1024" t="s">
        <v>137</v>
      </c>
      <c r="N1024">
        <v>1023</v>
      </c>
      <c r="O1024" t="s">
        <v>75</v>
      </c>
      <c r="P1024" t="s">
        <v>188</v>
      </c>
      <c r="Q1024" t="s">
        <v>58</v>
      </c>
      <c r="R1024" t="s">
        <v>66</v>
      </c>
      <c r="S1024" t="s">
        <v>44</v>
      </c>
      <c r="T1024" t="s">
        <v>40</v>
      </c>
      <c r="U1024" t="s">
        <v>854</v>
      </c>
      <c r="V1024" t="s">
        <v>410</v>
      </c>
      <c r="W1024" t="s">
        <v>132</v>
      </c>
      <c r="X1024" t="s">
        <v>309</v>
      </c>
      <c r="Y1024" t="s">
        <v>45</v>
      </c>
      <c r="Z1024" t="s">
        <v>193</v>
      </c>
      <c r="AA1024" t="s">
        <v>346</v>
      </c>
      <c r="AB1024" t="s">
        <v>1799</v>
      </c>
      <c r="AC1024" t="s">
        <v>126</v>
      </c>
      <c r="AD1024" t="s">
        <v>441</v>
      </c>
      <c r="AE1024" t="s">
        <v>40</v>
      </c>
    </row>
    <row r="1025" spans="1:31" x14ac:dyDescent="0.3">
      <c r="A1025" t="s">
        <v>4711</v>
      </c>
      <c r="B1025" t="s">
        <v>4712</v>
      </c>
      <c r="C1025" s="1" t="str">
        <f t="shared" si="156"/>
        <v>21:0541</v>
      </c>
      <c r="D1025" s="1" t="str">
        <f t="shared" si="163"/>
        <v>21:0086</v>
      </c>
      <c r="E1025" t="s">
        <v>4713</v>
      </c>
      <c r="F1025" t="s">
        <v>4714</v>
      </c>
      <c r="H1025">
        <v>55.424108599999997</v>
      </c>
      <c r="I1025">
        <v>-101.6484133</v>
      </c>
      <c r="J1025" s="1" t="str">
        <f t="shared" si="164"/>
        <v>NGR lake sediment grab sample</v>
      </c>
      <c r="K1025" s="1" t="str">
        <f t="shared" si="165"/>
        <v>&lt;177 micron (NGR)</v>
      </c>
      <c r="L1025">
        <v>52</v>
      </c>
      <c r="M1025" t="s">
        <v>151</v>
      </c>
      <c r="N1025">
        <v>1024</v>
      </c>
      <c r="O1025" t="s">
        <v>339</v>
      </c>
      <c r="P1025" t="s">
        <v>224</v>
      </c>
      <c r="Q1025" t="s">
        <v>123</v>
      </c>
      <c r="R1025" t="s">
        <v>97</v>
      </c>
      <c r="S1025" t="s">
        <v>304</v>
      </c>
      <c r="T1025" t="s">
        <v>132</v>
      </c>
      <c r="U1025" t="s">
        <v>302</v>
      </c>
      <c r="V1025" t="s">
        <v>410</v>
      </c>
      <c r="W1025" t="s">
        <v>40</v>
      </c>
      <c r="X1025" t="s">
        <v>309</v>
      </c>
      <c r="Y1025" t="s">
        <v>45</v>
      </c>
      <c r="Z1025" t="s">
        <v>182</v>
      </c>
      <c r="AA1025" t="s">
        <v>508</v>
      </c>
      <c r="AB1025" t="s">
        <v>1585</v>
      </c>
      <c r="AC1025" t="s">
        <v>317</v>
      </c>
      <c r="AD1025" t="s">
        <v>114</v>
      </c>
      <c r="AE1025" t="s">
        <v>40</v>
      </c>
    </row>
    <row r="1026" spans="1:31" x14ac:dyDescent="0.3">
      <c r="A1026" t="s">
        <v>4715</v>
      </c>
      <c r="B1026" t="s">
        <v>4716</v>
      </c>
      <c r="C1026" s="1" t="str">
        <f t="shared" ref="C1026:C1089" si="166">HYPERLINK("http://geochem.nrcan.gc.ca/cdogs/content/bdl/bdl210541_e.htm", "21:0541")</f>
        <v>21:0541</v>
      </c>
      <c r="D1026" s="1" t="str">
        <f>HYPERLINK("http://geochem.nrcan.gc.ca/cdogs/content/svy/svy_e.htm", "")</f>
        <v/>
      </c>
      <c r="G1026" s="1" t="str">
        <f>HYPERLINK("http://geochem.nrcan.gc.ca/cdogs/content/cr_/cr_00060_e.htm", "60")</f>
        <v>60</v>
      </c>
      <c r="J1026" t="s">
        <v>277</v>
      </c>
      <c r="K1026" t="s">
        <v>278</v>
      </c>
      <c r="L1026">
        <v>52</v>
      </c>
      <c r="M1026" t="s">
        <v>279</v>
      </c>
      <c r="N1026">
        <v>1025</v>
      </c>
      <c r="O1026" t="s">
        <v>81</v>
      </c>
      <c r="P1026" t="s">
        <v>281</v>
      </c>
      <c r="Q1026" t="s">
        <v>121</v>
      </c>
      <c r="R1026" t="s">
        <v>205</v>
      </c>
      <c r="S1026" t="s">
        <v>189</v>
      </c>
      <c r="T1026" t="s">
        <v>132</v>
      </c>
      <c r="U1026" t="s">
        <v>534</v>
      </c>
      <c r="V1026" t="s">
        <v>303</v>
      </c>
      <c r="W1026" t="s">
        <v>132</v>
      </c>
      <c r="X1026" t="s">
        <v>192</v>
      </c>
      <c r="Y1026" t="s">
        <v>189</v>
      </c>
      <c r="Z1026" t="s">
        <v>326</v>
      </c>
      <c r="AA1026" t="s">
        <v>128</v>
      </c>
      <c r="AB1026" t="s">
        <v>283</v>
      </c>
      <c r="AC1026" t="s">
        <v>281</v>
      </c>
      <c r="AD1026" t="s">
        <v>237</v>
      </c>
      <c r="AE1026" t="s">
        <v>132</v>
      </c>
    </row>
    <row r="1027" spans="1:31" x14ac:dyDescent="0.3">
      <c r="A1027" t="s">
        <v>4717</v>
      </c>
      <c r="B1027" t="s">
        <v>4718</v>
      </c>
      <c r="C1027" s="1" t="str">
        <f t="shared" si="166"/>
        <v>21:0541</v>
      </c>
      <c r="D1027" s="1" t="str">
        <f t="shared" ref="D1027:D1038" si="167">HYPERLINK("http://geochem.nrcan.gc.ca/cdogs/content/svy/svy210086_e.htm", "21:0086")</f>
        <v>21:0086</v>
      </c>
      <c r="E1027" t="s">
        <v>4719</v>
      </c>
      <c r="F1027" t="s">
        <v>4720</v>
      </c>
      <c r="H1027">
        <v>55.404642500000001</v>
      </c>
      <c r="I1027">
        <v>-101.7028308</v>
      </c>
      <c r="J1027" s="1" t="str">
        <f t="shared" ref="J1027:J1038" si="168">HYPERLINK("http://geochem.nrcan.gc.ca/cdogs/content/kwd/kwd020027_e.htm", "NGR lake sediment grab sample")</f>
        <v>NGR lake sediment grab sample</v>
      </c>
      <c r="K1027" s="1" t="str">
        <f t="shared" ref="K1027:K1038" si="169">HYPERLINK("http://geochem.nrcan.gc.ca/cdogs/content/kwd/kwd080006_e.htm", "&lt;177 micron (NGR)")</f>
        <v>&lt;177 micron (NGR)</v>
      </c>
      <c r="L1027">
        <v>52</v>
      </c>
      <c r="M1027" t="s">
        <v>162</v>
      </c>
      <c r="N1027">
        <v>1026</v>
      </c>
      <c r="O1027" t="s">
        <v>336</v>
      </c>
      <c r="P1027" t="s">
        <v>202</v>
      </c>
      <c r="Q1027" t="s">
        <v>45</v>
      </c>
      <c r="R1027" t="s">
        <v>46</v>
      </c>
      <c r="S1027" t="s">
        <v>93</v>
      </c>
      <c r="T1027" t="s">
        <v>40</v>
      </c>
      <c r="U1027" t="s">
        <v>641</v>
      </c>
      <c r="V1027" t="s">
        <v>653</v>
      </c>
      <c r="W1027" t="s">
        <v>132</v>
      </c>
      <c r="X1027" t="s">
        <v>309</v>
      </c>
      <c r="Y1027" t="s">
        <v>121</v>
      </c>
      <c r="Z1027" t="s">
        <v>59</v>
      </c>
      <c r="AA1027" t="s">
        <v>346</v>
      </c>
      <c r="AB1027" t="s">
        <v>2275</v>
      </c>
      <c r="AC1027" t="s">
        <v>742</v>
      </c>
      <c r="AD1027" t="s">
        <v>264</v>
      </c>
      <c r="AE1027" t="s">
        <v>40</v>
      </c>
    </row>
    <row r="1028" spans="1:31" x14ac:dyDescent="0.3">
      <c r="A1028" t="s">
        <v>4721</v>
      </c>
      <c r="B1028" t="s">
        <v>4722</v>
      </c>
      <c r="C1028" s="1" t="str">
        <f t="shared" si="166"/>
        <v>21:0541</v>
      </c>
      <c r="D1028" s="1" t="str">
        <f t="shared" si="167"/>
        <v>21:0086</v>
      </c>
      <c r="E1028" t="s">
        <v>4723</v>
      </c>
      <c r="F1028" t="s">
        <v>4724</v>
      </c>
      <c r="H1028">
        <v>55.399406399999997</v>
      </c>
      <c r="I1028">
        <v>-101.7405736</v>
      </c>
      <c r="J1028" s="1" t="str">
        <f t="shared" si="168"/>
        <v>NGR lake sediment grab sample</v>
      </c>
      <c r="K1028" s="1" t="str">
        <f t="shared" si="169"/>
        <v>&lt;177 micron (NGR)</v>
      </c>
      <c r="L1028">
        <v>52</v>
      </c>
      <c r="M1028" t="s">
        <v>177</v>
      </c>
      <c r="N1028">
        <v>1027</v>
      </c>
      <c r="O1028" t="s">
        <v>207</v>
      </c>
      <c r="P1028" t="s">
        <v>144</v>
      </c>
      <c r="Q1028" t="s">
        <v>141</v>
      </c>
      <c r="R1028" t="s">
        <v>97</v>
      </c>
      <c r="S1028" t="s">
        <v>38</v>
      </c>
      <c r="T1028" t="s">
        <v>40</v>
      </c>
      <c r="U1028" t="s">
        <v>61</v>
      </c>
      <c r="V1028" t="s">
        <v>62</v>
      </c>
      <c r="W1028" t="s">
        <v>40</v>
      </c>
      <c r="X1028" t="s">
        <v>42</v>
      </c>
      <c r="Y1028" t="s">
        <v>121</v>
      </c>
      <c r="Z1028" t="s">
        <v>352</v>
      </c>
      <c r="AA1028" t="s">
        <v>140</v>
      </c>
      <c r="AB1028" t="s">
        <v>2827</v>
      </c>
      <c r="AC1028" t="s">
        <v>811</v>
      </c>
      <c r="AD1028" t="s">
        <v>979</v>
      </c>
      <c r="AE1028" t="s">
        <v>40</v>
      </c>
    </row>
    <row r="1029" spans="1:31" x14ac:dyDescent="0.3">
      <c r="A1029" t="s">
        <v>4725</v>
      </c>
      <c r="B1029" t="s">
        <v>4726</v>
      </c>
      <c r="C1029" s="1" t="str">
        <f t="shared" si="166"/>
        <v>21:0541</v>
      </c>
      <c r="D1029" s="1" t="str">
        <f t="shared" si="167"/>
        <v>21:0086</v>
      </c>
      <c r="E1029" t="s">
        <v>4727</v>
      </c>
      <c r="F1029" t="s">
        <v>4728</v>
      </c>
      <c r="H1029">
        <v>55.4360474</v>
      </c>
      <c r="I1029">
        <v>-101.70952939999999</v>
      </c>
      <c r="J1029" s="1" t="str">
        <f t="shared" si="168"/>
        <v>NGR lake sediment grab sample</v>
      </c>
      <c r="K1029" s="1" t="str">
        <f t="shared" si="169"/>
        <v>&lt;177 micron (NGR)</v>
      </c>
      <c r="L1029">
        <v>52</v>
      </c>
      <c r="M1029" t="s">
        <v>187</v>
      </c>
      <c r="N1029">
        <v>1028</v>
      </c>
      <c r="O1029" t="s">
        <v>178</v>
      </c>
      <c r="P1029" t="s">
        <v>225</v>
      </c>
      <c r="Q1029" t="s">
        <v>123</v>
      </c>
      <c r="R1029" t="s">
        <v>379</v>
      </c>
      <c r="S1029" t="s">
        <v>38</v>
      </c>
      <c r="T1029" t="s">
        <v>40</v>
      </c>
      <c r="U1029" t="s">
        <v>854</v>
      </c>
      <c r="V1029" t="s">
        <v>79</v>
      </c>
      <c r="W1029" t="s">
        <v>43</v>
      </c>
      <c r="X1029" t="s">
        <v>309</v>
      </c>
      <c r="Y1029" t="s">
        <v>45</v>
      </c>
      <c r="Z1029" t="s">
        <v>164</v>
      </c>
      <c r="AA1029" t="s">
        <v>346</v>
      </c>
      <c r="AB1029" t="s">
        <v>326</v>
      </c>
      <c r="AC1029" t="s">
        <v>113</v>
      </c>
      <c r="AD1029" t="s">
        <v>85</v>
      </c>
      <c r="AE1029" t="s">
        <v>40</v>
      </c>
    </row>
    <row r="1030" spans="1:31" x14ac:dyDescent="0.3">
      <c r="A1030" t="s">
        <v>4729</v>
      </c>
      <c r="B1030" t="s">
        <v>4730</v>
      </c>
      <c r="C1030" s="1" t="str">
        <f t="shared" si="166"/>
        <v>21:0541</v>
      </c>
      <c r="D1030" s="1" t="str">
        <f t="shared" si="167"/>
        <v>21:0086</v>
      </c>
      <c r="E1030" t="s">
        <v>4731</v>
      </c>
      <c r="F1030" t="s">
        <v>4732</v>
      </c>
      <c r="H1030">
        <v>55.466152700000002</v>
      </c>
      <c r="I1030">
        <v>-101.72977349999999</v>
      </c>
      <c r="J1030" s="1" t="str">
        <f t="shared" si="168"/>
        <v>NGR lake sediment grab sample</v>
      </c>
      <c r="K1030" s="1" t="str">
        <f t="shared" si="169"/>
        <v>&lt;177 micron (NGR)</v>
      </c>
      <c r="L1030">
        <v>52</v>
      </c>
      <c r="M1030" t="s">
        <v>200</v>
      </c>
      <c r="N1030">
        <v>1029</v>
      </c>
      <c r="O1030" t="s">
        <v>339</v>
      </c>
      <c r="P1030" t="s">
        <v>259</v>
      </c>
      <c r="Q1030" t="s">
        <v>58</v>
      </c>
      <c r="R1030" t="s">
        <v>97</v>
      </c>
      <c r="S1030" t="s">
        <v>304</v>
      </c>
      <c r="T1030" t="s">
        <v>40</v>
      </c>
      <c r="U1030" t="s">
        <v>854</v>
      </c>
      <c r="V1030" t="s">
        <v>98</v>
      </c>
      <c r="W1030" t="s">
        <v>132</v>
      </c>
      <c r="X1030" t="s">
        <v>309</v>
      </c>
      <c r="Y1030" t="s">
        <v>45</v>
      </c>
      <c r="Z1030" t="s">
        <v>81</v>
      </c>
      <c r="AA1030" t="s">
        <v>346</v>
      </c>
      <c r="AB1030" t="s">
        <v>304</v>
      </c>
      <c r="AC1030" t="s">
        <v>722</v>
      </c>
      <c r="AD1030" t="s">
        <v>69</v>
      </c>
      <c r="AE1030" t="s">
        <v>40</v>
      </c>
    </row>
    <row r="1031" spans="1:31" x14ac:dyDescent="0.3">
      <c r="A1031" t="s">
        <v>4733</v>
      </c>
      <c r="B1031" t="s">
        <v>4734</v>
      </c>
      <c r="C1031" s="1" t="str">
        <f t="shared" si="166"/>
        <v>21:0541</v>
      </c>
      <c r="D1031" s="1" t="str">
        <f t="shared" si="167"/>
        <v>21:0086</v>
      </c>
      <c r="E1031" t="s">
        <v>4735</v>
      </c>
      <c r="F1031" t="s">
        <v>4736</v>
      </c>
      <c r="H1031">
        <v>55.502806100000001</v>
      </c>
      <c r="I1031">
        <v>-101.7533093</v>
      </c>
      <c r="J1031" s="1" t="str">
        <f t="shared" si="168"/>
        <v>NGR lake sediment grab sample</v>
      </c>
      <c r="K1031" s="1" t="str">
        <f t="shared" si="169"/>
        <v>&lt;177 micron (NGR)</v>
      </c>
      <c r="L1031">
        <v>52</v>
      </c>
      <c r="M1031" t="s">
        <v>212</v>
      </c>
      <c r="N1031">
        <v>1030</v>
      </c>
      <c r="O1031" t="s">
        <v>178</v>
      </c>
      <c r="P1031" t="s">
        <v>66</v>
      </c>
      <c r="Q1031" t="s">
        <v>141</v>
      </c>
      <c r="R1031" t="s">
        <v>47</v>
      </c>
      <c r="S1031" t="s">
        <v>60</v>
      </c>
      <c r="T1031" t="s">
        <v>40</v>
      </c>
      <c r="U1031" t="s">
        <v>302</v>
      </c>
      <c r="V1031" t="s">
        <v>126</v>
      </c>
      <c r="W1031" t="s">
        <v>40</v>
      </c>
      <c r="X1031" t="s">
        <v>192</v>
      </c>
      <c r="Y1031" t="s">
        <v>45</v>
      </c>
      <c r="Z1031" t="s">
        <v>352</v>
      </c>
      <c r="AA1031" t="s">
        <v>128</v>
      </c>
      <c r="AB1031" t="s">
        <v>180</v>
      </c>
      <c r="AC1031" t="s">
        <v>227</v>
      </c>
      <c r="AD1031" t="s">
        <v>1879</v>
      </c>
      <c r="AE1031" t="s">
        <v>40</v>
      </c>
    </row>
    <row r="1032" spans="1:31" x14ac:dyDescent="0.3">
      <c r="A1032" t="s">
        <v>4737</v>
      </c>
      <c r="B1032" t="s">
        <v>4738</v>
      </c>
      <c r="C1032" s="1" t="str">
        <f t="shared" si="166"/>
        <v>21:0541</v>
      </c>
      <c r="D1032" s="1" t="str">
        <f t="shared" si="167"/>
        <v>21:0086</v>
      </c>
      <c r="E1032" t="s">
        <v>4739</v>
      </c>
      <c r="F1032" t="s">
        <v>4740</v>
      </c>
      <c r="H1032">
        <v>55.516981100000002</v>
      </c>
      <c r="I1032">
        <v>-101.7954131</v>
      </c>
      <c r="J1032" s="1" t="str">
        <f t="shared" si="168"/>
        <v>NGR lake sediment grab sample</v>
      </c>
      <c r="K1032" s="1" t="str">
        <f t="shared" si="169"/>
        <v>&lt;177 micron (NGR)</v>
      </c>
      <c r="L1032">
        <v>52</v>
      </c>
      <c r="M1032" t="s">
        <v>223</v>
      </c>
      <c r="N1032">
        <v>1031</v>
      </c>
      <c r="O1032" t="s">
        <v>336</v>
      </c>
      <c r="P1032" t="s">
        <v>379</v>
      </c>
      <c r="Q1032" t="s">
        <v>179</v>
      </c>
      <c r="R1032" t="s">
        <v>37</v>
      </c>
      <c r="S1032" t="s">
        <v>38</v>
      </c>
      <c r="T1032" t="s">
        <v>40</v>
      </c>
      <c r="U1032" t="s">
        <v>819</v>
      </c>
      <c r="V1032" t="s">
        <v>373</v>
      </c>
      <c r="W1032" t="s">
        <v>40</v>
      </c>
      <c r="X1032" t="s">
        <v>109</v>
      </c>
      <c r="Y1032" t="s">
        <v>45</v>
      </c>
      <c r="Z1032" t="s">
        <v>678</v>
      </c>
      <c r="AA1032" t="s">
        <v>346</v>
      </c>
      <c r="AB1032" t="s">
        <v>1866</v>
      </c>
      <c r="AC1032" t="s">
        <v>121</v>
      </c>
      <c r="AD1032" t="s">
        <v>425</v>
      </c>
      <c r="AE1032" t="s">
        <v>40</v>
      </c>
    </row>
    <row r="1033" spans="1:31" x14ac:dyDescent="0.3">
      <c r="A1033" t="s">
        <v>4741</v>
      </c>
      <c r="B1033" t="s">
        <v>4742</v>
      </c>
      <c r="C1033" s="1" t="str">
        <f t="shared" si="166"/>
        <v>21:0541</v>
      </c>
      <c r="D1033" s="1" t="str">
        <f t="shared" si="167"/>
        <v>21:0086</v>
      </c>
      <c r="E1033" t="s">
        <v>4743</v>
      </c>
      <c r="F1033" t="s">
        <v>4744</v>
      </c>
      <c r="H1033">
        <v>55.534270200000002</v>
      </c>
      <c r="I1033">
        <v>-101.7580588</v>
      </c>
      <c r="J1033" s="1" t="str">
        <f t="shared" si="168"/>
        <v>NGR lake sediment grab sample</v>
      </c>
      <c r="K1033" s="1" t="str">
        <f t="shared" si="169"/>
        <v>&lt;177 micron (NGR)</v>
      </c>
      <c r="L1033">
        <v>52</v>
      </c>
      <c r="M1033" t="s">
        <v>234</v>
      </c>
      <c r="N1033">
        <v>1032</v>
      </c>
      <c r="O1033" t="s">
        <v>521</v>
      </c>
      <c r="P1033" t="s">
        <v>188</v>
      </c>
      <c r="Q1033" t="s">
        <v>141</v>
      </c>
      <c r="R1033" t="s">
        <v>853</v>
      </c>
      <c r="S1033" t="s">
        <v>180</v>
      </c>
      <c r="T1033" t="s">
        <v>40</v>
      </c>
      <c r="U1033" t="s">
        <v>172</v>
      </c>
      <c r="V1033" t="s">
        <v>126</v>
      </c>
      <c r="W1033" t="s">
        <v>40</v>
      </c>
      <c r="X1033" t="s">
        <v>192</v>
      </c>
      <c r="Y1033" t="s">
        <v>64</v>
      </c>
      <c r="Z1033" t="s">
        <v>182</v>
      </c>
      <c r="AA1033" t="s">
        <v>508</v>
      </c>
      <c r="AB1033" t="s">
        <v>824</v>
      </c>
      <c r="AC1033" t="s">
        <v>408</v>
      </c>
      <c r="AD1033" t="s">
        <v>69</v>
      </c>
      <c r="AE1033" t="s">
        <v>40</v>
      </c>
    </row>
    <row r="1034" spans="1:31" x14ac:dyDescent="0.3">
      <c r="A1034" t="s">
        <v>4745</v>
      </c>
      <c r="B1034" t="s">
        <v>4746</v>
      </c>
      <c r="C1034" s="1" t="str">
        <f t="shared" si="166"/>
        <v>21:0541</v>
      </c>
      <c r="D1034" s="1" t="str">
        <f t="shared" si="167"/>
        <v>21:0086</v>
      </c>
      <c r="E1034" t="s">
        <v>4747</v>
      </c>
      <c r="F1034" t="s">
        <v>4748</v>
      </c>
      <c r="H1034">
        <v>55.541176499999999</v>
      </c>
      <c r="I1034">
        <v>-101.7908832</v>
      </c>
      <c r="J1034" s="1" t="str">
        <f t="shared" si="168"/>
        <v>NGR lake sediment grab sample</v>
      </c>
      <c r="K1034" s="1" t="str">
        <f t="shared" si="169"/>
        <v>&lt;177 micron (NGR)</v>
      </c>
      <c r="L1034">
        <v>52</v>
      </c>
      <c r="M1034" t="s">
        <v>243</v>
      </c>
      <c r="N1034">
        <v>1033</v>
      </c>
      <c r="O1034" t="s">
        <v>521</v>
      </c>
      <c r="P1034" t="s">
        <v>296</v>
      </c>
      <c r="Q1034" t="s">
        <v>58</v>
      </c>
      <c r="R1034" t="s">
        <v>144</v>
      </c>
      <c r="S1034" t="s">
        <v>180</v>
      </c>
      <c r="T1034" t="s">
        <v>40</v>
      </c>
      <c r="U1034" t="s">
        <v>50</v>
      </c>
      <c r="V1034" t="s">
        <v>98</v>
      </c>
      <c r="W1034" t="s">
        <v>40</v>
      </c>
      <c r="X1034" t="s">
        <v>591</v>
      </c>
      <c r="Y1034" t="s">
        <v>121</v>
      </c>
      <c r="Z1034" t="s">
        <v>478</v>
      </c>
      <c r="AA1034" t="s">
        <v>138</v>
      </c>
      <c r="AB1034" t="s">
        <v>673</v>
      </c>
      <c r="AC1034" t="s">
        <v>126</v>
      </c>
      <c r="AD1034" t="s">
        <v>181</v>
      </c>
      <c r="AE1034" t="s">
        <v>40</v>
      </c>
    </row>
    <row r="1035" spans="1:31" x14ac:dyDescent="0.3">
      <c r="A1035" t="s">
        <v>4749</v>
      </c>
      <c r="B1035" t="s">
        <v>4750</v>
      </c>
      <c r="C1035" s="1" t="str">
        <f t="shared" si="166"/>
        <v>21:0541</v>
      </c>
      <c r="D1035" s="1" t="str">
        <f t="shared" si="167"/>
        <v>21:0086</v>
      </c>
      <c r="E1035" t="s">
        <v>4751</v>
      </c>
      <c r="F1035" t="s">
        <v>4752</v>
      </c>
      <c r="H1035">
        <v>55.565990300000003</v>
      </c>
      <c r="I1035">
        <v>-101.772559</v>
      </c>
      <c r="J1035" s="1" t="str">
        <f t="shared" si="168"/>
        <v>NGR lake sediment grab sample</v>
      </c>
      <c r="K1035" s="1" t="str">
        <f t="shared" si="169"/>
        <v>&lt;177 micron (NGR)</v>
      </c>
      <c r="L1035">
        <v>52</v>
      </c>
      <c r="M1035" t="s">
        <v>251</v>
      </c>
      <c r="N1035">
        <v>1034</v>
      </c>
      <c r="O1035" t="s">
        <v>178</v>
      </c>
      <c r="P1035" t="s">
        <v>379</v>
      </c>
      <c r="Q1035" t="s">
        <v>189</v>
      </c>
      <c r="R1035" t="s">
        <v>46</v>
      </c>
      <c r="S1035" t="s">
        <v>92</v>
      </c>
      <c r="T1035" t="s">
        <v>40</v>
      </c>
      <c r="U1035" t="s">
        <v>290</v>
      </c>
      <c r="V1035" t="s">
        <v>64</v>
      </c>
      <c r="W1035" t="s">
        <v>132</v>
      </c>
      <c r="X1035" t="s">
        <v>309</v>
      </c>
      <c r="Y1035" t="s">
        <v>45</v>
      </c>
      <c r="Z1035" t="s">
        <v>262</v>
      </c>
      <c r="AA1035" t="s">
        <v>128</v>
      </c>
      <c r="AB1035" t="s">
        <v>1689</v>
      </c>
      <c r="AC1035" t="s">
        <v>227</v>
      </c>
      <c r="AD1035" t="s">
        <v>441</v>
      </c>
      <c r="AE1035" t="s">
        <v>40</v>
      </c>
    </row>
    <row r="1036" spans="1:31" x14ac:dyDescent="0.3">
      <c r="A1036" t="s">
        <v>4753</v>
      </c>
      <c r="B1036" t="s">
        <v>4754</v>
      </c>
      <c r="C1036" s="1" t="str">
        <f t="shared" si="166"/>
        <v>21:0541</v>
      </c>
      <c r="D1036" s="1" t="str">
        <f t="shared" si="167"/>
        <v>21:0086</v>
      </c>
      <c r="E1036" t="s">
        <v>4755</v>
      </c>
      <c r="F1036" t="s">
        <v>4756</v>
      </c>
      <c r="H1036">
        <v>55.563044499999997</v>
      </c>
      <c r="I1036">
        <v>-101.74770169999999</v>
      </c>
      <c r="J1036" s="1" t="str">
        <f t="shared" si="168"/>
        <v>NGR lake sediment grab sample</v>
      </c>
      <c r="K1036" s="1" t="str">
        <f t="shared" si="169"/>
        <v>&lt;177 micron (NGR)</v>
      </c>
      <c r="L1036">
        <v>52</v>
      </c>
      <c r="M1036" t="s">
        <v>258</v>
      </c>
      <c r="N1036">
        <v>1035</v>
      </c>
      <c r="O1036" t="s">
        <v>178</v>
      </c>
      <c r="P1036" t="s">
        <v>140</v>
      </c>
      <c r="Q1036" t="s">
        <v>141</v>
      </c>
      <c r="R1036" t="s">
        <v>245</v>
      </c>
      <c r="S1036" t="s">
        <v>38</v>
      </c>
      <c r="T1036" t="s">
        <v>40</v>
      </c>
      <c r="U1036" t="s">
        <v>1103</v>
      </c>
      <c r="V1036" t="s">
        <v>126</v>
      </c>
      <c r="W1036" t="s">
        <v>132</v>
      </c>
      <c r="X1036" t="s">
        <v>591</v>
      </c>
      <c r="Y1036" t="s">
        <v>45</v>
      </c>
      <c r="Z1036" t="s">
        <v>352</v>
      </c>
      <c r="AA1036" t="s">
        <v>182</v>
      </c>
      <c r="AB1036" t="s">
        <v>1621</v>
      </c>
      <c r="AC1036" t="s">
        <v>121</v>
      </c>
      <c r="AD1036" t="s">
        <v>576</v>
      </c>
      <c r="AE1036" t="s">
        <v>40</v>
      </c>
    </row>
    <row r="1037" spans="1:31" x14ac:dyDescent="0.3">
      <c r="A1037" t="s">
        <v>4757</v>
      </c>
      <c r="B1037" t="s">
        <v>4758</v>
      </c>
      <c r="C1037" s="1" t="str">
        <f t="shared" si="166"/>
        <v>21:0541</v>
      </c>
      <c r="D1037" s="1" t="str">
        <f t="shared" si="167"/>
        <v>21:0086</v>
      </c>
      <c r="E1037" t="s">
        <v>4759</v>
      </c>
      <c r="F1037" t="s">
        <v>4760</v>
      </c>
      <c r="H1037">
        <v>55.588701299999997</v>
      </c>
      <c r="I1037">
        <v>-101.7287486</v>
      </c>
      <c r="J1037" s="1" t="str">
        <f t="shared" si="168"/>
        <v>NGR lake sediment grab sample</v>
      </c>
      <c r="K1037" s="1" t="str">
        <f t="shared" si="169"/>
        <v>&lt;177 micron (NGR)</v>
      </c>
      <c r="L1037">
        <v>52</v>
      </c>
      <c r="M1037" t="s">
        <v>269</v>
      </c>
      <c r="N1037">
        <v>1036</v>
      </c>
      <c r="O1037" t="s">
        <v>142</v>
      </c>
      <c r="P1037" t="s">
        <v>346</v>
      </c>
      <c r="Q1037" t="s">
        <v>58</v>
      </c>
      <c r="R1037" t="s">
        <v>864</v>
      </c>
      <c r="S1037" t="s">
        <v>271</v>
      </c>
      <c r="T1037" t="s">
        <v>40</v>
      </c>
      <c r="U1037" t="s">
        <v>229</v>
      </c>
      <c r="V1037" t="s">
        <v>253</v>
      </c>
      <c r="W1037" t="s">
        <v>132</v>
      </c>
      <c r="X1037" t="s">
        <v>309</v>
      </c>
      <c r="Y1037" t="s">
        <v>45</v>
      </c>
      <c r="Z1037" t="s">
        <v>508</v>
      </c>
      <c r="AA1037" t="s">
        <v>440</v>
      </c>
      <c r="AB1037" t="s">
        <v>3755</v>
      </c>
      <c r="AC1037" t="s">
        <v>988</v>
      </c>
      <c r="AD1037" t="s">
        <v>302</v>
      </c>
      <c r="AE1037" t="s">
        <v>40</v>
      </c>
    </row>
    <row r="1038" spans="1:31" x14ac:dyDescent="0.3">
      <c r="A1038" t="s">
        <v>4761</v>
      </c>
      <c r="B1038" t="s">
        <v>4762</v>
      </c>
      <c r="C1038" s="1" t="str">
        <f t="shared" si="166"/>
        <v>21:0541</v>
      </c>
      <c r="D1038" s="1" t="str">
        <f t="shared" si="167"/>
        <v>21:0086</v>
      </c>
      <c r="E1038" t="s">
        <v>4763</v>
      </c>
      <c r="F1038" t="s">
        <v>4764</v>
      </c>
      <c r="H1038">
        <v>55.601635600000002</v>
      </c>
      <c r="I1038">
        <v>-101.64474989999999</v>
      </c>
      <c r="J1038" s="1" t="str">
        <f t="shared" si="168"/>
        <v>NGR lake sediment grab sample</v>
      </c>
      <c r="K1038" s="1" t="str">
        <f t="shared" si="169"/>
        <v>&lt;177 micron (NGR)</v>
      </c>
      <c r="L1038">
        <v>53</v>
      </c>
      <c r="M1038" t="s">
        <v>35</v>
      </c>
      <c r="N1038">
        <v>1037</v>
      </c>
      <c r="O1038" t="s">
        <v>336</v>
      </c>
      <c r="P1038" t="s">
        <v>165</v>
      </c>
      <c r="Q1038" t="s">
        <v>107</v>
      </c>
      <c r="R1038" t="s">
        <v>76</v>
      </c>
      <c r="S1038" t="s">
        <v>180</v>
      </c>
      <c r="T1038" t="s">
        <v>40</v>
      </c>
      <c r="U1038" t="s">
        <v>446</v>
      </c>
      <c r="V1038" t="s">
        <v>126</v>
      </c>
      <c r="W1038" t="s">
        <v>591</v>
      </c>
      <c r="X1038" t="s">
        <v>192</v>
      </c>
      <c r="Y1038" t="s">
        <v>45</v>
      </c>
      <c r="Z1038" t="s">
        <v>352</v>
      </c>
      <c r="AA1038" t="s">
        <v>128</v>
      </c>
      <c r="AB1038" t="s">
        <v>1440</v>
      </c>
      <c r="AC1038" t="s">
        <v>598</v>
      </c>
      <c r="AD1038" t="s">
        <v>1879</v>
      </c>
      <c r="AE1038" t="s">
        <v>40</v>
      </c>
    </row>
    <row r="1039" spans="1:31" x14ac:dyDescent="0.3">
      <c r="A1039" t="s">
        <v>4765</v>
      </c>
      <c r="B1039" t="s">
        <v>4766</v>
      </c>
      <c r="C1039" s="1" t="str">
        <f t="shared" si="166"/>
        <v>21:0541</v>
      </c>
      <c r="D1039" s="1" t="str">
        <f>HYPERLINK("http://geochem.nrcan.gc.ca/cdogs/content/svy/svy_e.htm", "")</f>
        <v/>
      </c>
      <c r="G1039" s="1" t="str">
        <f>HYPERLINK("http://geochem.nrcan.gc.ca/cdogs/content/cr_/cr_00055_e.htm", "55")</f>
        <v>55</v>
      </c>
      <c r="J1039" t="s">
        <v>277</v>
      </c>
      <c r="K1039" t="s">
        <v>278</v>
      </c>
      <c r="L1039">
        <v>53</v>
      </c>
      <c r="M1039" t="s">
        <v>279</v>
      </c>
      <c r="N1039">
        <v>1038</v>
      </c>
      <c r="O1039" t="s">
        <v>386</v>
      </c>
      <c r="P1039" t="s">
        <v>304</v>
      </c>
      <c r="Q1039" t="s">
        <v>64</v>
      </c>
      <c r="R1039" t="s">
        <v>60</v>
      </c>
      <c r="S1039" t="s">
        <v>121</v>
      </c>
      <c r="T1039" t="s">
        <v>40</v>
      </c>
      <c r="U1039" t="s">
        <v>226</v>
      </c>
      <c r="V1039" t="s">
        <v>303</v>
      </c>
      <c r="W1039" t="s">
        <v>132</v>
      </c>
      <c r="X1039" t="s">
        <v>109</v>
      </c>
      <c r="Y1039" t="s">
        <v>121</v>
      </c>
      <c r="Z1039" t="s">
        <v>326</v>
      </c>
      <c r="AA1039" t="s">
        <v>508</v>
      </c>
      <c r="AB1039" t="s">
        <v>945</v>
      </c>
      <c r="AC1039" t="s">
        <v>1934</v>
      </c>
      <c r="AD1039" t="s">
        <v>490</v>
      </c>
      <c r="AE1039" t="s">
        <v>40</v>
      </c>
    </row>
    <row r="1040" spans="1:31" x14ac:dyDescent="0.3">
      <c r="A1040" t="s">
        <v>4767</v>
      </c>
      <c r="B1040" t="s">
        <v>4768</v>
      </c>
      <c r="C1040" s="1" t="str">
        <f t="shared" si="166"/>
        <v>21:0541</v>
      </c>
      <c r="D1040" s="1" t="str">
        <f t="shared" ref="D1040:D1062" si="170">HYPERLINK("http://geochem.nrcan.gc.ca/cdogs/content/svy/svy210086_e.htm", "21:0086")</f>
        <v>21:0086</v>
      </c>
      <c r="E1040" t="s">
        <v>4769</v>
      </c>
      <c r="F1040" t="s">
        <v>4770</v>
      </c>
      <c r="H1040">
        <v>55.593254199999997</v>
      </c>
      <c r="I1040">
        <v>-101.66979069999999</v>
      </c>
      <c r="J1040" s="1" t="str">
        <f t="shared" ref="J1040:J1062" si="171">HYPERLINK("http://geochem.nrcan.gc.ca/cdogs/content/kwd/kwd020027_e.htm", "NGR lake sediment grab sample")</f>
        <v>NGR lake sediment grab sample</v>
      </c>
      <c r="K1040" s="1" t="str">
        <f t="shared" ref="K1040:K1062" si="172">HYPERLINK("http://geochem.nrcan.gc.ca/cdogs/content/kwd/kwd080006_e.htm", "&lt;177 micron (NGR)")</f>
        <v>&lt;177 micron (NGR)</v>
      </c>
      <c r="L1040">
        <v>53</v>
      </c>
      <c r="M1040" t="s">
        <v>55</v>
      </c>
      <c r="N1040">
        <v>1039</v>
      </c>
      <c r="O1040" t="s">
        <v>521</v>
      </c>
      <c r="P1040" t="s">
        <v>144</v>
      </c>
      <c r="Q1040" t="s">
        <v>107</v>
      </c>
      <c r="R1040" t="s">
        <v>37</v>
      </c>
      <c r="S1040" t="s">
        <v>38</v>
      </c>
      <c r="T1040" t="s">
        <v>40</v>
      </c>
      <c r="U1040" t="s">
        <v>759</v>
      </c>
      <c r="V1040" t="s">
        <v>126</v>
      </c>
      <c r="W1040" t="s">
        <v>132</v>
      </c>
      <c r="X1040" t="s">
        <v>109</v>
      </c>
      <c r="Y1040" t="s">
        <v>64</v>
      </c>
      <c r="Z1040" t="s">
        <v>352</v>
      </c>
      <c r="AA1040" t="s">
        <v>508</v>
      </c>
      <c r="AB1040" t="s">
        <v>1440</v>
      </c>
      <c r="AC1040" t="s">
        <v>126</v>
      </c>
      <c r="AD1040" t="s">
        <v>441</v>
      </c>
      <c r="AE1040" t="s">
        <v>40</v>
      </c>
    </row>
    <row r="1041" spans="1:31" x14ac:dyDescent="0.3">
      <c r="A1041" t="s">
        <v>4771</v>
      </c>
      <c r="B1041" t="s">
        <v>4772</v>
      </c>
      <c r="C1041" s="1" t="str">
        <f t="shared" si="166"/>
        <v>21:0541</v>
      </c>
      <c r="D1041" s="1" t="str">
        <f t="shared" si="170"/>
        <v>21:0086</v>
      </c>
      <c r="E1041" t="s">
        <v>4763</v>
      </c>
      <c r="F1041" t="s">
        <v>4773</v>
      </c>
      <c r="H1041">
        <v>55.601635600000002</v>
      </c>
      <c r="I1041">
        <v>-101.64474989999999</v>
      </c>
      <c r="J1041" s="1" t="str">
        <f t="shared" si="171"/>
        <v>NGR lake sediment grab sample</v>
      </c>
      <c r="K1041" s="1" t="str">
        <f t="shared" si="172"/>
        <v>&lt;177 micron (NGR)</v>
      </c>
      <c r="L1041">
        <v>53</v>
      </c>
      <c r="M1041" t="s">
        <v>74</v>
      </c>
      <c r="N1041">
        <v>1040</v>
      </c>
      <c r="O1041" t="s">
        <v>336</v>
      </c>
      <c r="P1041" t="s">
        <v>140</v>
      </c>
      <c r="Q1041" t="s">
        <v>107</v>
      </c>
      <c r="R1041" t="s">
        <v>213</v>
      </c>
      <c r="S1041" t="s">
        <v>180</v>
      </c>
      <c r="T1041" t="s">
        <v>40</v>
      </c>
      <c r="U1041" t="s">
        <v>297</v>
      </c>
      <c r="V1041" t="s">
        <v>62</v>
      </c>
      <c r="W1041" t="s">
        <v>132</v>
      </c>
      <c r="X1041" t="s">
        <v>192</v>
      </c>
      <c r="Y1041" t="s">
        <v>45</v>
      </c>
      <c r="Z1041" t="s">
        <v>120</v>
      </c>
      <c r="AA1041" t="s">
        <v>213</v>
      </c>
      <c r="AB1041" t="s">
        <v>1440</v>
      </c>
      <c r="AC1041" t="s">
        <v>742</v>
      </c>
      <c r="AD1041" t="s">
        <v>576</v>
      </c>
      <c r="AE1041" t="s">
        <v>40</v>
      </c>
    </row>
    <row r="1042" spans="1:31" x14ac:dyDescent="0.3">
      <c r="A1042" t="s">
        <v>4774</v>
      </c>
      <c r="B1042" t="s">
        <v>4775</v>
      </c>
      <c r="C1042" s="1" t="str">
        <f t="shared" si="166"/>
        <v>21:0541</v>
      </c>
      <c r="D1042" s="1" t="str">
        <f t="shared" si="170"/>
        <v>21:0086</v>
      </c>
      <c r="E1042" t="s">
        <v>4763</v>
      </c>
      <c r="F1042" t="s">
        <v>4776</v>
      </c>
      <c r="H1042">
        <v>55.601635600000002</v>
      </c>
      <c r="I1042">
        <v>-101.64474989999999</v>
      </c>
      <c r="J1042" s="1" t="str">
        <f t="shared" si="171"/>
        <v>NGR lake sediment grab sample</v>
      </c>
      <c r="K1042" s="1" t="str">
        <f t="shared" si="172"/>
        <v>&lt;177 micron (NGR)</v>
      </c>
      <c r="L1042">
        <v>53</v>
      </c>
      <c r="M1042" t="s">
        <v>90</v>
      </c>
      <c r="N1042">
        <v>1041</v>
      </c>
      <c r="O1042" t="s">
        <v>336</v>
      </c>
      <c r="P1042" t="s">
        <v>165</v>
      </c>
      <c r="Q1042" t="s">
        <v>141</v>
      </c>
      <c r="R1042" t="s">
        <v>245</v>
      </c>
      <c r="S1042" t="s">
        <v>304</v>
      </c>
      <c r="T1042" t="s">
        <v>40</v>
      </c>
      <c r="U1042" t="s">
        <v>446</v>
      </c>
      <c r="V1042" t="s">
        <v>98</v>
      </c>
      <c r="W1042" t="s">
        <v>591</v>
      </c>
      <c r="X1042" t="s">
        <v>309</v>
      </c>
      <c r="Y1042" t="s">
        <v>64</v>
      </c>
      <c r="Z1042" t="s">
        <v>352</v>
      </c>
      <c r="AA1042" t="s">
        <v>346</v>
      </c>
      <c r="AB1042" t="s">
        <v>3210</v>
      </c>
      <c r="AC1042" t="s">
        <v>754</v>
      </c>
      <c r="AD1042" t="s">
        <v>576</v>
      </c>
      <c r="AE1042" t="s">
        <v>40</v>
      </c>
    </row>
    <row r="1043" spans="1:31" x14ac:dyDescent="0.3">
      <c r="A1043" t="s">
        <v>4777</v>
      </c>
      <c r="B1043" t="s">
        <v>4778</v>
      </c>
      <c r="C1043" s="1" t="str">
        <f t="shared" si="166"/>
        <v>21:0541</v>
      </c>
      <c r="D1043" s="1" t="str">
        <f t="shared" si="170"/>
        <v>21:0086</v>
      </c>
      <c r="E1043" t="s">
        <v>4779</v>
      </c>
      <c r="F1043" t="s">
        <v>4780</v>
      </c>
      <c r="H1043">
        <v>55.621924300000003</v>
      </c>
      <c r="I1043">
        <v>-101.6745664</v>
      </c>
      <c r="J1043" s="1" t="str">
        <f t="shared" si="171"/>
        <v>NGR lake sediment grab sample</v>
      </c>
      <c r="K1043" s="1" t="str">
        <f t="shared" si="172"/>
        <v>&lt;177 micron (NGR)</v>
      </c>
      <c r="L1043">
        <v>53</v>
      </c>
      <c r="M1043" t="s">
        <v>104</v>
      </c>
      <c r="N1043">
        <v>1042</v>
      </c>
      <c r="O1043" t="s">
        <v>336</v>
      </c>
      <c r="P1043" t="s">
        <v>106</v>
      </c>
      <c r="Q1043" t="s">
        <v>141</v>
      </c>
      <c r="R1043" t="s">
        <v>77</v>
      </c>
      <c r="S1043" t="s">
        <v>205</v>
      </c>
      <c r="T1043" t="s">
        <v>40</v>
      </c>
      <c r="U1043" t="s">
        <v>4781</v>
      </c>
      <c r="V1043" t="s">
        <v>597</v>
      </c>
      <c r="W1043" t="s">
        <v>40</v>
      </c>
      <c r="X1043" t="s">
        <v>42</v>
      </c>
      <c r="Y1043" t="s">
        <v>64</v>
      </c>
      <c r="Z1043" t="s">
        <v>235</v>
      </c>
      <c r="AA1043" t="s">
        <v>440</v>
      </c>
      <c r="AB1043" t="s">
        <v>246</v>
      </c>
      <c r="AC1043" t="s">
        <v>49</v>
      </c>
      <c r="AD1043" t="s">
        <v>1166</v>
      </c>
      <c r="AE1043" t="s">
        <v>40</v>
      </c>
    </row>
    <row r="1044" spans="1:31" x14ac:dyDescent="0.3">
      <c r="A1044" t="s">
        <v>4782</v>
      </c>
      <c r="B1044" t="s">
        <v>4783</v>
      </c>
      <c r="C1044" s="1" t="str">
        <f t="shared" si="166"/>
        <v>21:0541</v>
      </c>
      <c r="D1044" s="1" t="str">
        <f t="shared" si="170"/>
        <v>21:0086</v>
      </c>
      <c r="E1044" t="s">
        <v>4784</v>
      </c>
      <c r="F1044" t="s">
        <v>4785</v>
      </c>
      <c r="H1044">
        <v>55.637921400000003</v>
      </c>
      <c r="I1044">
        <v>-101.6862402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53</v>
      </c>
      <c r="M1044" t="s">
        <v>119</v>
      </c>
      <c r="N1044">
        <v>1043</v>
      </c>
      <c r="O1044" t="s">
        <v>380</v>
      </c>
      <c r="P1044" t="s">
        <v>165</v>
      </c>
      <c r="Q1044" t="s">
        <v>45</v>
      </c>
      <c r="R1044" t="s">
        <v>379</v>
      </c>
      <c r="S1044" t="s">
        <v>44</v>
      </c>
      <c r="T1044" t="s">
        <v>40</v>
      </c>
      <c r="U1044" t="s">
        <v>336</v>
      </c>
      <c r="V1044" t="s">
        <v>569</v>
      </c>
      <c r="W1044" t="s">
        <v>132</v>
      </c>
      <c r="X1044" t="s">
        <v>42</v>
      </c>
      <c r="Y1044" t="s">
        <v>45</v>
      </c>
      <c r="Z1044" t="s">
        <v>127</v>
      </c>
      <c r="AA1044" t="s">
        <v>440</v>
      </c>
      <c r="AB1044" t="s">
        <v>401</v>
      </c>
      <c r="AC1044" t="s">
        <v>325</v>
      </c>
      <c r="AD1044" t="s">
        <v>508</v>
      </c>
      <c r="AE1044" t="s">
        <v>40</v>
      </c>
    </row>
    <row r="1045" spans="1:31" x14ac:dyDescent="0.3">
      <c r="A1045" t="s">
        <v>4786</v>
      </c>
      <c r="B1045" t="s">
        <v>4787</v>
      </c>
      <c r="C1045" s="1" t="str">
        <f t="shared" si="166"/>
        <v>21:0541</v>
      </c>
      <c r="D1045" s="1" t="str">
        <f t="shared" si="170"/>
        <v>21:0086</v>
      </c>
      <c r="E1045" t="s">
        <v>4788</v>
      </c>
      <c r="F1045" t="s">
        <v>4789</v>
      </c>
      <c r="H1045">
        <v>55.658571899999998</v>
      </c>
      <c r="I1045">
        <v>-101.68161189999999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53</v>
      </c>
      <c r="M1045" t="s">
        <v>137</v>
      </c>
      <c r="N1045">
        <v>1044</v>
      </c>
      <c r="O1045" t="s">
        <v>336</v>
      </c>
      <c r="P1045" t="s">
        <v>190</v>
      </c>
      <c r="Q1045" t="s">
        <v>166</v>
      </c>
      <c r="R1045" t="s">
        <v>66</v>
      </c>
      <c r="S1045" t="s">
        <v>60</v>
      </c>
      <c r="T1045" t="s">
        <v>40</v>
      </c>
      <c r="U1045" t="s">
        <v>4790</v>
      </c>
      <c r="V1045" t="s">
        <v>782</v>
      </c>
      <c r="W1045" t="s">
        <v>40</v>
      </c>
      <c r="X1045" t="s">
        <v>3309</v>
      </c>
      <c r="Y1045" t="s">
        <v>45</v>
      </c>
      <c r="Z1045" t="s">
        <v>193</v>
      </c>
      <c r="AA1045" t="s">
        <v>334</v>
      </c>
      <c r="AB1045" t="s">
        <v>123</v>
      </c>
      <c r="AC1045" t="s">
        <v>554</v>
      </c>
      <c r="AD1045" t="s">
        <v>590</v>
      </c>
      <c r="AE1045" t="s">
        <v>40</v>
      </c>
    </row>
    <row r="1046" spans="1:31" x14ac:dyDescent="0.3">
      <c r="A1046" t="s">
        <v>4791</v>
      </c>
      <c r="B1046" t="s">
        <v>4792</v>
      </c>
      <c r="C1046" s="1" t="str">
        <f t="shared" si="166"/>
        <v>21:0541</v>
      </c>
      <c r="D1046" s="1" t="str">
        <f t="shared" si="170"/>
        <v>21:0086</v>
      </c>
      <c r="E1046" t="s">
        <v>4793</v>
      </c>
      <c r="F1046" t="s">
        <v>4794</v>
      </c>
      <c r="H1046">
        <v>55.632311999999999</v>
      </c>
      <c r="I1046">
        <v>-101.6202005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53</v>
      </c>
      <c r="M1046" t="s">
        <v>151</v>
      </c>
      <c r="N1046">
        <v>1045</v>
      </c>
      <c r="O1046" t="s">
        <v>339</v>
      </c>
      <c r="P1046" t="s">
        <v>106</v>
      </c>
      <c r="Q1046" t="s">
        <v>58</v>
      </c>
      <c r="R1046" t="s">
        <v>76</v>
      </c>
      <c r="S1046" t="s">
        <v>93</v>
      </c>
      <c r="T1046" t="s">
        <v>40</v>
      </c>
      <c r="U1046" t="s">
        <v>1445</v>
      </c>
      <c r="V1046" t="s">
        <v>98</v>
      </c>
      <c r="W1046" t="s">
        <v>132</v>
      </c>
      <c r="X1046" t="s">
        <v>42</v>
      </c>
      <c r="Y1046" t="s">
        <v>64</v>
      </c>
      <c r="Z1046" t="s">
        <v>182</v>
      </c>
      <c r="AA1046" t="s">
        <v>155</v>
      </c>
      <c r="AB1046" t="s">
        <v>205</v>
      </c>
      <c r="AC1046" t="s">
        <v>742</v>
      </c>
      <c r="AD1046" t="s">
        <v>441</v>
      </c>
      <c r="AE1046" t="s">
        <v>40</v>
      </c>
    </row>
    <row r="1047" spans="1:31" x14ac:dyDescent="0.3">
      <c r="A1047" t="s">
        <v>4795</v>
      </c>
      <c r="B1047" t="s">
        <v>4796</v>
      </c>
      <c r="C1047" s="1" t="str">
        <f t="shared" si="166"/>
        <v>21:0541</v>
      </c>
      <c r="D1047" s="1" t="str">
        <f t="shared" si="170"/>
        <v>21:0086</v>
      </c>
      <c r="E1047" t="s">
        <v>4797</v>
      </c>
      <c r="F1047" t="s">
        <v>4798</v>
      </c>
      <c r="H1047">
        <v>55.6090564</v>
      </c>
      <c r="I1047">
        <v>-101.5842542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53</v>
      </c>
      <c r="M1047" t="s">
        <v>162</v>
      </c>
      <c r="N1047">
        <v>1046</v>
      </c>
      <c r="O1047" t="s">
        <v>178</v>
      </c>
      <c r="P1047" t="s">
        <v>106</v>
      </c>
      <c r="Q1047" t="s">
        <v>58</v>
      </c>
      <c r="R1047" t="s">
        <v>46</v>
      </c>
      <c r="S1047" t="s">
        <v>93</v>
      </c>
      <c r="T1047" t="s">
        <v>40</v>
      </c>
      <c r="U1047" t="s">
        <v>514</v>
      </c>
      <c r="V1047" t="s">
        <v>253</v>
      </c>
      <c r="W1047" t="s">
        <v>40</v>
      </c>
      <c r="X1047" t="s">
        <v>192</v>
      </c>
      <c r="Y1047" t="s">
        <v>45</v>
      </c>
      <c r="Z1047" t="s">
        <v>81</v>
      </c>
      <c r="AA1047" t="s">
        <v>440</v>
      </c>
      <c r="AB1047" t="s">
        <v>283</v>
      </c>
      <c r="AC1047" t="s">
        <v>121</v>
      </c>
      <c r="AD1047" t="s">
        <v>441</v>
      </c>
      <c r="AE1047" t="s">
        <v>40</v>
      </c>
    </row>
    <row r="1048" spans="1:31" x14ac:dyDescent="0.3">
      <c r="A1048" t="s">
        <v>4799</v>
      </c>
      <c r="B1048" t="s">
        <v>4800</v>
      </c>
      <c r="C1048" s="1" t="str">
        <f t="shared" si="166"/>
        <v>21:0541</v>
      </c>
      <c r="D1048" s="1" t="str">
        <f t="shared" si="170"/>
        <v>21:0086</v>
      </c>
      <c r="E1048" t="s">
        <v>4801</v>
      </c>
      <c r="F1048" t="s">
        <v>4802</v>
      </c>
      <c r="H1048">
        <v>55.6201279</v>
      </c>
      <c r="I1048">
        <v>-101.5409665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53</v>
      </c>
      <c r="M1048" t="s">
        <v>177</v>
      </c>
      <c r="N1048">
        <v>1047</v>
      </c>
      <c r="O1048" t="s">
        <v>207</v>
      </c>
      <c r="P1048" t="s">
        <v>39</v>
      </c>
      <c r="Q1048" t="s">
        <v>123</v>
      </c>
      <c r="R1048" t="s">
        <v>106</v>
      </c>
      <c r="S1048" t="s">
        <v>166</v>
      </c>
      <c r="T1048" t="s">
        <v>40</v>
      </c>
      <c r="U1048" t="s">
        <v>272</v>
      </c>
      <c r="V1048" t="s">
        <v>168</v>
      </c>
      <c r="W1048" t="s">
        <v>132</v>
      </c>
      <c r="X1048" t="s">
        <v>42</v>
      </c>
      <c r="Y1048" t="s">
        <v>45</v>
      </c>
      <c r="Z1048" t="s">
        <v>164</v>
      </c>
      <c r="AA1048" t="s">
        <v>346</v>
      </c>
      <c r="AB1048" t="s">
        <v>1778</v>
      </c>
      <c r="AC1048" t="s">
        <v>64</v>
      </c>
      <c r="AD1048" t="s">
        <v>492</v>
      </c>
      <c r="AE1048" t="s">
        <v>40</v>
      </c>
    </row>
    <row r="1049" spans="1:31" x14ac:dyDescent="0.3">
      <c r="A1049" t="s">
        <v>4803</v>
      </c>
      <c r="B1049" t="s">
        <v>4804</v>
      </c>
      <c r="C1049" s="1" t="str">
        <f t="shared" si="166"/>
        <v>21:0541</v>
      </c>
      <c r="D1049" s="1" t="str">
        <f t="shared" si="170"/>
        <v>21:0086</v>
      </c>
      <c r="E1049" t="s">
        <v>4805</v>
      </c>
      <c r="F1049" t="s">
        <v>4806</v>
      </c>
      <c r="H1049">
        <v>55.613605200000002</v>
      </c>
      <c r="I1049">
        <v>-101.5185965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53</v>
      </c>
      <c r="M1049" t="s">
        <v>187</v>
      </c>
      <c r="N1049">
        <v>1048</v>
      </c>
      <c r="O1049" t="s">
        <v>207</v>
      </c>
      <c r="P1049" t="s">
        <v>140</v>
      </c>
      <c r="Q1049" t="s">
        <v>121</v>
      </c>
      <c r="R1049" t="s">
        <v>379</v>
      </c>
      <c r="S1049" t="s">
        <v>38</v>
      </c>
      <c r="T1049" t="s">
        <v>40</v>
      </c>
      <c r="U1049" t="s">
        <v>195</v>
      </c>
      <c r="V1049" t="s">
        <v>109</v>
      </c>
      <c r="W1049" t="s">
        <v>132</v>
      </c>
      <c r="X1049" t="s">
        <v>591</v>
      </c>
      <c r="Y1049" t="s">
        <v>45</v>
      </c>
      <c r="Z1049" t="s">
        <v>164</v>
      </c>
      <c r="AA1049" t="s">
        <v>138</v>
      </c>
      <c r="AB1049" t="s">
        <v>82</v>
      </c>
      <c r="AC1049" t="s">
        <v>98</v>
      </c>
      <c r="AD1049" t="s">
        <v>1166</v>
      </c>
      <c r="AE1049" t="s">
        <v>40</v>
      </c>
    </row>
    <row r="1050" spans="1:31" x14ac:dyDescent="0.3">
      <c r="A1050" t="s">
        <v>4807</v>
      </c>
      <c r="B1050" t="s">
        <v>4808</v>
      </c>
      <c r="C1050" s="1" t="str">
        <f t="shared" si="166"/>
        <v>21:0541</v>
      </c>
      <c r="D1050" s="1" t="str">
        <f t="shared" si="170"/>
        <v>21:0086</v>
      </c>
      <c r="E1050" t="s">
        <v>4809</v>
      </c>
      <c r="F1050" t="s">
        <v>4810</v>
      </c>
      <c r="H1050">
        <v>55.603724200000002</v>
      </c>
      <c r="I1050">
        <v>-101.4799211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53</v>
      </c>
      <c r="M1050" t="s">
        <v>200</v>
      </c>
      <c r="N1050">
        <v>1049</v>
      </c>
      <c r="O1050" t="s">
        <v>336</v>
      </c>
      <c r="P1050" t="s">
        <v>140</v>
      </c>
      <c r="Q1050" t="s">
        <v>64</v>
      </c>
      <c r="R1050" t="s">
        <v>66</v>
      </c>
      <c r="S1050" t="s">
        <v>304</v>
      </c>
      <c r="T1050" t="s">
        <v>40</v>
      </c>
      <c r="U1050" t="s">
        <v>203</v>
      </c>
      <c r="V1050" t="s">
        <v>1132</v>
      </c>
      <c r="W1050" t="s">
        <v>132</v>
      </c>
      <c r="X1050" t="s">
        <v>42</v>
      </c>
      <c r="Y1050" t="s">
        <v>45</v>
      </c>
      <c r="Z1050" t="s">
        <v>140</v>
      </c>
      <c r="AA1050" t="s">
        <v>478</v>
      </c>
      <c r="AB1050" t="s">
        <v>2152</v>
      </c>
      <c r="AC1050" t="s">
        <v>410</v>
      </c>
      <c r="AD1050" t="s">
        <v>272</v>
      </c>
      <c r="AE1050" t="s">
        <v>40</v>
      </c>
    </row>
    <row r="1051" spans="1:31" x14ac:dyDescent="0.3">
      <c r="A1051" t="s">
        <v>4811</v>
      </c>
      <c r="B1051" t="s">
        <v>4812</v>
      </c>
      <c r="C1051" s="1" t="str">
        <f t="shared" si="166"/>
        <v>21:0541</v>
      </c>
      <c r="D1051" s="1" t="str">
        <f t="shared" si="170"/>
        <v>21:0086</v>
      </c>
      <c r="E1051" t="s">
        <v>4813</v>
      </c>
      <c r="F1051" t="s">
        <v>4814</v>
      </c>
      <c r="H1051">
        <v>55.635398600000002</v>
      </c>
      <c r="I1051">
        <v>-101.44735850000001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53</v>
      </c>
      <c r="M1051" t="s">
        <v>212</v>
      </c>
      <c r="N1051">
        <v>1050</v>
      </c>
      <c r="O1051" t="s">
        <v>336</v>
      </c>
      <c r="P1051" t="s">
        <v>626</v>
      </c>
      <c r="Q1051" t="s">
        <v>189</v>
      </c>
      <c r="R1051" t="s">
        <v>140</v>
      </c>
      <c r="S1051" t="s">
        <v>166</v>
      </c>
      <c r="T1051" t="s">
        <v>40</v>
      </c>
      <c r="U1051" t="s">
        <v>1245</v>
      </c>
      <c r="V1051" t="s">
        <v>228</v>
      </c>
      <c r="W1051" t="s">
        <v>132</v>
      </c>
      <c r="X1051" t="s">
        <v>309</v>
      </c>
      <c r="Y1051" t="s">
        <v>64</v>
      </c>
      <c r="Z1051" t="s">
        <v>386</v>
      </c>
      <c r="AA1051" t="s">
        <v>128</v>
      </c>
      <c r="AB1051" t="s">
        <v>341</v>
      </c>
      <c r="AC1051" t="s">
        <v>62</v>
      </c>
      <c r="AD1051" t="s">
        <v>492</v>
      </c>
      <c r="AE1051" t="s">
        <v>40</v>
      </c>
    </row>
    <row r="1052" spans="1:31" x14ac:dyDescent="0.3">
      <c r="A1052" t="s">
        <v>4815</v>
      </c>
      <c r="B1052" t="s">
        <v>4816</v>
      </c>
      <c r="C1052" s="1" t="str">
        <f t="shared" si="166"/>
        <v>21:0541</v>
      </c>
      <c r="D1052" s="1" t="str">
        <f t="shared" si="170"/>
        <v>21:0086</v>
      </c>
      <c r="E1052" t="s">
        <v>4817</v>
      </c>
      <c r="F1052" t="s">
        <v>4818</v>
      </c>
      <c r="H1052">
        <v>55.673397299999998</v>
      </c>
      <c r="I1052">
        <v>-101.403046</v>
      </c>
      <c r="J1052" s="1" t="str">
        <f t="shared" si="171"/>
        <v>NGR lake sediment grab sample</v>
      </c>
      <c r="K1052" s="1" t="str">
        <f t="shared" si="172"/>
        <v>&lt;177 micron (NGR)</v>
      </c>
      <c r="L1052">
        <v>53</v>
      </c>
      <c r="M1052" t="s">
        <v>223</v>
      </c>
      <c r="N1052">
        <v>1051</v>
      </c>
      <c r="O1052" t="s">
        <v>521</v>
      </c>
      <c r="P1052" t="s">
        <v>39</v>
      </c>
      <c r="Q1052" t="s">
        <v>107</v>
      </c>
      <c r="R1052" t="s">
        <v>202</v>
      </c>
      <c r="S1052" t="s">
        <v>38</v>
      </c>
      <c r="T1052" t="s">
        <v>40</v>
      </c>
      <c r="U1052" t="s">
        <v>374</v>
      </c>
      <c r="V1052" t="s">
        <v>113</v>
      </c>
      <c r="W1052" t="s">
        <v>132</v>
      </c>
      <c r="X1052" t="s">
        <v>591</v>
      </c>
      <c r="Y1052" t="s">
        <v>45</v>
      </c>
      <c r="Z1052" t="s">
        <v>352</v>
      </c>
      <c r="AA1052" t="s">
        <v>59</v>
      </c>
      <c r="AB1052" t="s">
        <v>180</v>
      </c>
      <c r="AC1052" t="s">
        <v>554</v>
      </c>
      <c r="AD1052" t="s">
        <v>69</v>
      </c>
      <c r="AE1052" t="s">
        <v>40</v>
      </c>
    </row>
    <row r="1053" spans="1:31" x14ac:dyDescent="0.3">
      <c r="A1053" t="s">
        <v>4819</v>
      </c>
      <c r="B1053" t="s">
        <v>4820</v>
      </c>
      <c r="C1053" s="1" t="str">
        <f t="shared" si="166"/>
        <v>21:0541</v>
      </c>
      <c r="D1053" s="1" t="str">
        <f t="shared" si="170"/>
        <v>21:0086</v>
      </c>
      <c r="E1053" t="s">
        <v>4821</v>
      </c>
      <c r="F1053" t="s">
        <v>4822</v>
      </c>
      <c r="H1053">
        <v>55.708811599999997</v>
      </c>
      <c r="I1053">
        <v>-101.3350307</v>
      </c>
      <c r="J1053" s="1" t="str">
        <f t="shared" si="171"/>
        <v>NGR lake sediment grab sample</v>
      </c>
      <c r="K1053" s="1" t="str">
        <f t="shared" si="172"/>
        <v>&lt;177 micron (NGR)</v>
      </c>
      <c r="L1053">
        <v>53</v>
      </c>
      <c r="M1053" t="s">
        <v>234</v>
      </c>
      <c r="N1053">
        <v>1052</v>
      </c>
      <c r="O1053" t="s">
        <v>75</v>
      </c>
      <c r="P1053" t="s">
        <v>326</v>
      </c>
      <c r="Q1053" t="s">
        <v>189</v>
      </c>
      <c r="R1053" t="s">
        <v>127</v>
      </c>
      <c r="S1053" t="s">
        <v>107</v>
      </c>
      <c r="T1053" t="s">
        <v>40</v>
      </c>
      <c r="U1053" t="s">
        <v>94</v>
      </c>
      <c r="V1053" t="s">
        <v>228</v>
      </c>
      <c r="W1053" t="s">
        <v>132</v>
      </c>
      <c r="X1053" t="s">
        <v>309</v>
      </c>
      <c r="Y1053" t="s">
        <v>64</v>
      </c>
      <c r="Z1053" t="s">
        <v>144</v>
      </c>
      <c r="AA1053" t="s">
        <v>37</v>
      </c>
      <c r="AB1053" t="s">
        <v>647</v>
      </c>
      <c r="AC1053" t="s">
        <v>754</v>
      </c>
      <c r="AD1053" t="s">
        <v>452</v>
      </c>
      <c r="AE1053" t="s">
        <v>40</v>
      </c>
    </row>
    <row r="1054" spans="1:31" x14ac:dyDescent="0.3">
      <c r="A1054" t="s">
        <v>4823</v>
      </c>
      <c r="B1054" t="s">
        <v>4824</v>
      </c>
      <c r="C1054" s="1" t="str">
        <f t="shared" si="166"/>
        <v>21:0541</v>
      </c>
      <c r="D1054" s="1" t="str">
        <f t="shared" si="170"/>
        <v>21:0086</v>
      </c>
      <c r="E1054" t="s">
        <v>4825</v>
      </c>
      <c r="F1054" t="s">
        <v>4826</v>
      </c>
      <c r="H1054">
        <v>55.7048104</v>
      </c>
      <c r="I1054">
        <v>-101.30849619999999</v>
      </c>
      <c r="J1054" s="1" t="str">
        <f t="shared" si="171"/>
        <v>NGR lake sediment grab sample</v>
      </c>
      <c r="K1054" s="1" t="str">
        <f t="shared" si="172"/>
        <v>&lt;177 micron (NGR)</v>
      </c>
      <c r="L1054">
        <v>53</v>
      </c>
      <c r="M1054" t="s">
        <v>243</v>
      </c>
      <c r="N1054">
        <v>1053</v>
      </c>
      <c r="O1054" t="s">
        <v>339</v>
      </c>
      <c r="P1054" t="s">
        <v>236</v>
      </c>
      <c r="Q1054" t="s">
        <v>92</v>
      </c>
      <c r="R1054" t="s">
        <v>245</v>
      </c>
      <c r="S1054" t="s">
        <v>271</v>
      </c>
      <c r="T1054" t="s">
        <v>40</v>
      </c>
      <c r="U1054" t="s">
        <v>4554</v>
      </c>
      <c r="V1054" t="s">
        <v>742</v>
      </c>
      <c r="W1054" t="s">
        <v>40</v>
      </c>
      <c r="X1054" t="s">
        <v>192</v>
      </c>
      <c r="Y1054" t="s">
        <v>64</v>
      </c>
      <c r="Z1054" t="s">
        <v>120</v>
      </c>
      <c r="AA1054" t="s">
        <v>59</v>
      </c>
      <c r="AB1054" t="s">
        <v>2585</v>
      </c>
      <c r="AC1054" t="s">
        <v>522</v>
      </c>
      <c r="AD1054" t="s">
        <v>3509</v>
      </c>
      <c r="AE1054" t="s">
        <v>40</v>
      </c>
    </row>
    <row r="1055" spans="1:31" x14ac:dyDescent="0.3">
      <c r="A1055" t="s">
        <v>4827</v>
      </c>
      <c r="B1055" t="s">
        <v>4828</v>
      </c>
      <c r="C1055" s="1" t="str">
        <f t="shared" si="166"/>
        <v>21:0541</v>
      </c>
      <c r="D1055" s="1" t="str">
        <f t="shared" si="170"/>
        <v>21:0086</v>
      </c>
      <c r="E1055" t="s">
        <v>4829</v>
      </c>
      <c r="F1055" t="s">
        <v>4830</v>
      </c>
      <c r="H1055">
        <v>55.738090900000003</v>
      </c>
      <c r="I1055">
        <v>-101.2749025</v>
      </c>
      <c r="J1055" s="1" t="str">
        <f t="shared" si="171"/>
        <v>NGR lake sediment grab sample</v>
      </c>
      <c r="K1055" s="1" t="str">
        <f t="shared" si="172"/>
        <v>&lt;177 micron (NGR)</v>
      </c>
      <c r="L1055">
        <v>53</v>
      </c>
      <c r="M1055" t="s">
        <v>251</v>
      </c>
      <c r="N1055">
        <v>1054</v>
      </c>
      <c r="O1055" t="s">
        <v>207</v>
      </c>
      <c r="P1055" t="s">
        <v>39</v>
      </c>
      <c r="Q1055" t="s">
        <v>166</v>
      </c>
      <c r="R1055" t="s">
        <v>379</v>
      </c>
      <c r="S1055" t="s">
        <v>38</v>
      </c>
      <c r="T1055" t="s">
        <v>40</v>
      </c>
      <c r="U1055" t="s">
        <v>1148</v>
      </c>
      <c r="V1055" t="s">
        <v>157</v>
      </c>
      <c r="W1055" t="s">
        <v>40</v>
      </c>
      <c r="X1055" t="s">
        <v>192</v>
      </c>
      <c r="Y1055" t="s">
        <v>45</v>
      </c>
      <c r="Z1055" t="s">
        <v>193</v>
      </c>
      <c r="AA1055" t="s">
        <v>37</v>
      </c>
      <c r="AB1055" t="s">
        <v>246</v>
      </c>
      <c r="AC1055" t="s">
        <v>111</v>
      </c>
      <c r="AD1055" t="s">
        <v>979</v>
      </c>
      <c r="AE1055" t="s">
        <v>40</v>
      </c>
    </row>
    <row r="1056" spans="1:31" x14ac:dyDescent="0.3">
      <c r="A1056" t="s">
        <v>4831</v>
      </c>
      <c r="B1056" t="s">
        <v>4832</v>
      </c>
      <c r="C1056" s="1" t="str">
        <f t="shared" si="166"/>
        <v>21:0541</v>
      </c>
      <c r="D1056" s="1" t="str">
        <f t="shared" si="170"/>
        <v>21:0086</v>
      </c>
      <c r="E1056" t="s">
        <v>4833</v>
      </c>
      <c r="F1056" t="s">
        <v>4834</v>
      </c>
      <c r="H1056">
        <v>55.820816999999998</v>
      </c>
      <c r="I1056">
        <v>-101.10265130000001</v>
      </c>
      <c r="J1056" s="1" t="str">
        <f t="shared" si="171"/>
        <v>NGR lake sediment grab sample</v>
      </c>
      <c r="K1056" s="1" t="str">
        <f t="shared" si="172"/>
        <v>&lt;177 micron (NGR)</v>
      </c>
      <c r="L1056">
        <v>53</v>
      </c>
      <c r="M1056" t="s">
        <v>258</v>
      </c>
      <c r="N1056">
        <v>1055</v>
      </c>
      <c r="O1056" t="s">
        <v>142</v>
      </c>
      <c r="P1056" t="s">
        <v>140</v>
      </c>
      <c r="Q1056" t="s">
        <v>179</v>
      </c>
      <c r="R1056" t="s">
        <v>202</v>
      </c>
      <c r="S1056" t="s">
        <v>271</v>
      </c>
      <c r="T1056" t="s">
        <v>40</v>
      </c>
      <c r="U1056" t="s">
        <v>4835</v>
      </c>
      <c r="V1056" t="s">
        <v>408</v>
      </c>
      <c r="W1056" t="s">
        <v>40</v>
      </c>
      <c r="X1056" t="s">
        <v>109</v>
      </c>
      <c r="Y1056" t="s">
        <v>45</v>
      </c>
      <c r="Z1056" t="s">
        <v>508</v>
      </c>
      <c r="AA1056" t="s">
        <v>346</v>
      </c>
      <c r="AB1056" t="s">
        <v>60</v>
      </c>
      <c r="AC1056" t="s">
        <v>742</v>
      </c>
      <c r="AD1056" t="s">
        <v>411</v>
      </c>
      <c r="AE1056" t="s">
        <v>40</v>
      </c>
    </row>
    <row r="1057" spans="1:31" x14ac:dyDescent="0.3">
      <c r="A1057" t="s">
        <v>4836</v>
      </c>
      <c r="B1057" t="s">
        <v>4837</v>
      </c>
      <c r="C1057" s="1" t="str">
        <f t="shared" si="166"/>
        <v>21:0541</v>
      </c>
      <c r="D1057" s="1" t="str">
        <f t="shared" si="170"/>
        <v>21:0086</v>
      </c>
      <c r="E1057" t="s">
        <v>4838</v>
      </c>
      <c r="F1057" t="s">
        <v>4839</v>
      </c>
      <c r="H1057">
        <v>55.861679500000001</v>
      </c>
      <c r="I1057">
        <v>-101.0902033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53</v>
      </c>
      <c r="M1057" t="s">
        <v>269</v>
      </c>
      <c r="N1057">
        <v>1056</v>
      </c>
      <c r="O1057" t="s">
        <v>75</v>
      </c>
      <c r="P1057" t="s">
        <v>259</v>
      </c>
      <c r="Q1057" t="s">
        <v>121</v>
      </c>
      <c r="R1057" t="s">
        <v>127</v>
      </c>
      <c r="S1057" t="s">
        <v>166</v>
      </c>
      <c r="T1057" t="s">
        <v>40</v>
      </c>
      <c r="U1057" t="s">
        <v>1634</v>
      </c>
      <c r="V1057" t="s">
        <v>303</v>
      </c>
      <c r="W1057" t="s">
        <v>132</v>
      </c>
      <c r="X1057" t="s">
        <v>309</v>
      </c>
      <c r="Y1057" t="s">
        <v>64</v>
      </c>
      <c r="Z1057" t="s">
        <v>144</v>
      </c>
      <c r="AA1057" t="s">
        <v>138</v>
      </c>
      <c r="AB1057" t="s">
        <v>480</v>
      </c>
      <c r="AC1057" t="s">
        <v>126</v>
      </c>
      <c r="AD1057" t="s">
        <v>534</v>
      </c>
      <c r="AE1057" t="s">
        <v>40</v>
      </c>
    </row>
    <row r="1058" spans="1:31" x14ac:dyDescent="0.3">
      <c r="A1058" t="s">
        <v>4840</v>
      </c>
      <c r="B1058" t="s">
        <v>4841</v>
      </c>
      <c r="C1058" s="1" t="str">
        <f t="shared" si="166"/>
        <v>21:0541</v>
      </c>
      <c r="D1058" s="1" t="str">
        <f t="shared" si="170"/>
        <v>21:0086</v>
      </c>
      <c r="E1058" t="s">
        <v>4842</v>
      </c>
      <c r="F1058" t="s">
        <v>4843</v>
      </c>
      <c r="H1058">
        <v>55.968720400000002</v>
      </c>
      <c r="I1058">
        <v>-100.9280358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54</v>
      </c>
      <c r="M1058" t="s">
        <v>35</v>
      </c>
      <c r="N1058">
        <v>1057</v>
      </c>
      <c r="O1058" t="s">
        <v>235</v>
      </c>
      <c r="P1058" t="s">
        <v>127</v>
      </c>
      <c r="Q1058" t="s">
        <v>64</v>
      </c>
      <c r="R1058" t="s">
        <v>291</v>
      </c>
      <c r="S1058" t="s">
        <v>179</v>
      </c>
      <c r="T1058" t="s">
        <v>40</v>
      </c>
      <c r="U1058" t="s">
        <v>292</v>
      </c>
      <c r="V1058" t="s">
        <v>325</v>
      </c>
      <c r="W1058" t="s">
        <v>110</v>
      </c>
      <c r="X1058" t="s">
        <v>42</v>
      </c>
      <c r="Y1058" t="s">
        <v>121</v>
      </c>
      <c r="Z1058" t="s">
        <v>82</v>
      </c>
      <c r="AA1058" t="s">
        <v>155</v>
      </c>
      <c r="AB1058" t="s">
        <v>1295</v>
      </c>
      <c r="AC1058" t="s">
        <v>3371</v>
      </c>
      <c r="AD1058" t="s">
        <v>272</v>
      </c>
      <c r="AE1058" t="s">
        <v>40</v>
      </c>
    </row>
    <row r="1059" spans="1:31" x14ac:dyDescent="0.3">
      <c r="A1059" t="s">
        <v>4844</v>
      </c>
      <c r="B1059" t="s">
        <v>4845</v>
      </c>
      <c r="C1059" s="1" t="str">
        <f t="shared" si="166"/>
        <v>21:0541</v>
      </c>
      <c r="D1059" s="1" t="str">
        <f t="shared" si="170"/>
        <v>21:0086</v>
      </c>
      <c r="E1059" t="s">
        <v>4846</v>
      </c>
      <c r="F1059" t="s">
        <v>4847</v>
      </c>
      <c r="H1059">
        <v>55.884908799999998</v>
      </c>
      <c r="I1059">
        <v>-101.05030979999999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54</v>
      </c>
      <c r="M1059" t="s">
        <v>55</v>
      </c>
      <c r="N1059">
        <v>1058</v>
      </c>
      <c r="O1059" t="s">
        <v>380</v>
      </c>
      <c r="P1059" t="s">
        <v>127</v>
      </c>
      <c r="Q1059" t="s">
        <v>121</v>
      </c>
      <c r="R1059" t="s">
        <v>39</v>
      </c>
      <c r="S1059" t="s">
        <v>107</v>
      </c>
      <c r="T1059" t="s">
        <v>40</v>
      </c>
      <c r="U1059" t="s">
        <v>237</v>
      </c>
      <c r="V1059" t="s">
        <v>228</v>
      </c>
      <c r="W1059" t="s">
        <v>132</v>
      </c>
      <c r="X1059" t="s">
        <v>192</v>
      </c>
      <c r="Y1059" t="s">
        <v>64</v>
      </c>
      <c r="Z1059" t="s">
        <v>47</v>
      </c>
      <c r="AA1059" t="s">
        <v>155</v>
      </c>
      <c r="AB1059" t="s">
        <v>156</v>
      </c>
      <c r="AC1059" t="s">
        <v>64</v>
      </c>
      <c r="AD1059" t="s">
        <v>492</v>
      </c>
      <c r="AE1059" t="s">
        <v>40</v>
      </c>
    </row>
    <row r="1060" spans="1:31" x14ac:dyDescent="0.3">
      <c r="A1060" t="s">
        <v>4848</v>
      </c>
      <c r="B1060" t="s">
        <v>4849</v>
      </c>
      <c r="C1060" s="1" t="str">
        <f t="shared" si="166"/>
        <v>21:0541</v>
      </c>
      <c r="D1060" s="1" t="str">
        <f t="shared" si="170"/>
        <v>21:0086</v>
      </c>
      <c r="E1060" t="s">
        <v>4850</v>
      </c>
      <c r="F1060" t="s">
        <v>4851</v>
      </c>
      <c r="H1060">
        <v>55.916417899999999</v>
      </c>
      <c r="I1060">
        <v>-100.9427711</v>
      </c>
      <c r="J1060" s="1" t="str">
        <f t="shared" si="171"/>
        <v>NGR lake sediment grab sample</v>
      </c>
      <c r="K1060" s="1" t="str">
        <f t="shared" si="172"/>
        <v>&lt;177 micron (NGR)</v>
      </c>
      <c r="L1060">
        <v>54</v>
      </c>
      <c r="M1060" t="s">
        <v>104</v>
      </c>
      <c r="N1060">
        <v>1059</v>
      </c>
      <c r="O1060" t="s">
        <v>568</v>
      </c>
      <c r="P1060" t="s">
        <v>334</v>
      </c>
      <c r="Q1060" t="s">
        <v>64</v>
      </c>
      <c r="R1060" t="s">
        <v>291</v>
      </c>
      <c r="S1060" t="s">
        <v>141</v>
      </c>
      <c r="T1060" t="s">
        <v>40</v>
      </c>
      <c r="U1060" t="s">
        <v>272</v>
      </c>
      <c r="V1060" t="s">
        <v>45</v>
      </c>
      <c r="W1060" t="s">
        <v>40</v>
      </c>
      <c r="X1060" t="s">
        <v>591</v>
      </c>
      <c r="Y1060" t="s">
        <v>64</v>
      </c>
      <c r="Z1060" t="s">
        <v>77</v>
      </c>
      <c r="AA1060" t="s">
        <v>128</v>
      </c>
      <c r="AB1060" t="s">
        <v>770</v>
      </c>
      <c r="AC1060" t="s">
        <v>49</v>
      </c>
      <c r="AD1060" t="s">
        <v>195</v>
      </c>
      <c r="AE1060" t="s">
        <v>40</v>
      </c>
    </row>
    <row r="1061" spans="1:31" x14ac:dyDescent="0.3">
      <c r="A1061" t="s">
        <v>4852</v>
      </c>
      <c r="B1061" t="s">
        <v>4853</v>
      </c>
      <c r="C1061" s="1" t="str">
        <f t="shared" si="166"/>
        <v>21:0541</v>
      </c>
      <c r="D1061" s="1" t="str">
        <f t="shared" si="170"/>
        <v>21:0086</v>
      </c>
      <c r="E1061" t="s">
        <v>4842</v>
      </c>
      <c r="F1061" t="s">
        <v>4854</v>
      </c>
      <c r="H1061">
        <v>55.968720400000002</v>
      </c>
      <c r="I1061">
        <v>-100.9280358</v>
      </c>
      <c r="J1061" s="1" t="str">
        <f t="shared" si="171"/>
        <v>NGR lake sediment grab sample</v>
      </c>
      <c r="K1061" s="1" t="str">
        <f t="shared" si="172"/>
        <v>&lt;177 micron (NGR)</v>
      </c>
      <c r="L1061">
        <v>54</v>
      </c>
      <c r="M1061" t="s">
        <v>90</v>
      </c>
      <c r="N1061">
        <v>1060</v>
      </c>
      <c r="O1061" t="s">
        <v>478</v>
      </c>
      <c r="P1061" t="s">
        <v>127</v>
      </c>
      <c r="Q1061" t="s">
        <v>45</v>
      </c>
      <c r="R1061" t="s">
        <v>236</v>
      </c>
      <c r="S1061" t="s">
        <v>179</v>
      </c>
      <c r="T1061" t="s">
        <v>40</v>
      </c>
      <c r="U1061" t="s">
        <v>292</v>
      </c>
      <c r="V1061" t="s">
        <v>325</v>
      </c>
      <c r="W1061" t="s">
        <v>132</v>
      </c>
      <c r="X1061" t="s">
        <v>317</v>
      </c>
      <c r="Y1061" t="s">
        <v>64</v>
      </c>
      <c r="Z1061" t="s">
        <v>82</v>
      </c>
      <c r="AA1061" t="s">
        <v>182</v>
      </c>
      <c r="AB1061" t="s">
        <v>1295</v>
      </c>
      <c r="AC1061" t="s">
        <v>775</v>
      </c>
      <c r="AD1061" t="s">
        <v>36</v>
      </c>
      <c r="AE1061" t="s">
        <v>40</v>
      </c>
    </row>
    <row r="1062" spans="1:31" x14ac:dyDescent="0.3">
      <c r="A1062" t="s">
        <v>4855</v>
      </c>
      <c r="B1062" t="s">
        <v>4856</v>
      </c>
      <c r="C1062" s="1" t="str">
        <f t="shared" si="166"/>
        <v>21:0541</v>
      </c>
      <c r="D1062" s="1" t="str">
        <f t="shared" si="170"/>
        <v>21:0086</v>
      </c>
      <c r="E1062" t="s">
        <v>4842</v>
      </c>
      <c r="F1062" t="s">
        <v>4857</v>
      </c>
      <c r="H1062">
        <v>55.968720400000002</v>
      </c>
      <c r="I1062">
        <v>-100.9280358</v>
      </c>
      <c r="J1062" s="1" t="str">
        <f t="shared" si="171"/>
        <v>NGR lake sediment grab sample</v>
      </c>
      <c r="K1062" s="1" t="str">
        <f t="shared" si="172"/>
        <v>&lt;177 micron (NGR)</v>
      </c>
      <c r="L1062">
        <v>54</v>
      </c>
      <c r="M1062" t="s">
        <v>74</v>
      </c>
      <c r="N1062">
        <v>1061</v>
      </c>
      <c r="O1062" t="s">
        <v>1382</v>
      </c>
      <c r="P1062" t="s">
        <v>236</v>
      </c>
      <c r="Q1062" t="s">
        <v>64</v>
      </c>
      <c r="R1062" t="s">
        <v>291</v>
      </c>
      <c r="S1062" t="s">
        <v>179</v>
      </c>
      <c r="T1062" t="s">
        <v>40</v>
      </c>
      <c r="U1062" t="s">
        <v>787</v>
      </c>
      <c r="V1062" t="s">
        <v>591</v>
      </c>
      <c r="W1062" t="s">
        <v>132</v>
      </c>
      <c r="X1062" t="s">
        <v>109</v>
      </c>
      <c r="Y1062" t="s">
        <v>45</v>
      </c>
      <c r="Z1062" t="s">
        <v>82</v>
      </c>
      <c r="AA1062" t="s">
        <v>346</v>
      </c>
      <c r="AB1062" t="s">
        <v>1295</v>
      </c>
      <c r="AC1062" t="s">
        <v>1602</v>
      </c>
      <c r="AD1062" t="s">
        <v>272</v>
      </c>
      <c r="AE1062" t="s">
        <v>40</v>
      </c>
    </row>
    <row r="1063" spans="1:31" x14ac:dyDescent="0.3">
      <c r="A1063" t="s">
        <v>4858</v>
      </c>
      <c r="B1063" t="s">
        <v>4859</v>
      </c>
      <c r="C1063" s="1" t="str">
        <f t="shared" si="166"/>
        <v>21:0541</v>
      </c>
      <c r="D1063" s="1" t="str">
        <f>HYPERLINK("http://geochem.nrcan.gc.ca/cdogs/content/svy/svy_e.htm", "")</f>
        <v/>
      </c>
      <c r="G1063" s="1" t="str">
        <f>HYPERLINK("http://geochem.nrcan.gc.ca/cdogs/content/cr_/cr_00056_e.htm", "56")</f>
        <v>56</v>
      </c>
      <c r="J1063" t="s">
        <v>277</v>
      </c>
      <c r="K1063" t="s">
        <v>278</v>
      </c>
      <c r="L1063">
        <v>54</v>
      </c>
      <c r="M1063" t="s">
        <v>279</v>
      </c>
      <c r="N1063">
        <v>1062</v>
      </c>
      <c r="O1063" t="s">
        <v>339</v>
      </c>
      <c r="P1063" t="s">
        <v>508</v>
      </c>
      <c r="Q1063" t="s">
        <v>289</v>
      </c>
      <c r="R1063" t="s">
        <v>245</v>
      </c>
      <c r="S1063" t="s">
        <v>304</v>
      </c>
      <c r="T1063" t="s">
        <v>132</v>
      </c>
      <c r="U1063" t="s">
        <v>446</v>
      </c>
      <c r="V1063" t="s">
        <v>782</v>
      </c>
      <c r="W1063" t="s">
        <v>40</v>
      </c>
      <c r="X1063" t="s">
        <v>529</v>
      </c>
      <c r="Y1063" t="s">
        <v>189</v>
      </c>
      <c r="Z1063" t="s">
        <v>81</v>
      </c>
      <c r="AA1063" t="s">
        <v>606</v>
      </c>
      <c r="AB1063" t="s">
        <v>58</v>
      </c>
      <c r="AC1063" t="s">
        <v>1602</v>
      </c>
      <c r="AD1063" t="s">
        <v>181</v>
      </c>
      <c r="AE1063" t="s">
        <v>110</v>
      </c>
    </row>
    <row r="1064" spans="1:31" x14ac:dyDescent="0.3">
      <c r="A1064" t="s">
        <v>4860</v>
      </c>
      <c r="B1064" t="s">
        <v>4861</v>
      </c>
      <c r="C1064" s="1" t="str">
        <f t="shared" si="166"/>
        <v>21:0541</v>
      </c>
      <c r="D1064" s="1" t="str">
        <f t="shared" ref="D1064:D1095" si="173">HYPERLINK("http://geochem.nrcan.gc.ca/cdogs/content/svy/svy210086_e.htm", "21:0086")</f>
        <v>21:0086</v>
      </c>
      <c r="E1064" t="s">
        <v>4862</v>
      </c>
      <c r="F1064" t="s">
        <v>4863</v>
      </c>
      <c r="H1064">
        <v>55.987474599999999</v>
      </c>
      <c r="I1064">
        <v>-100.8662367</v>
      </c>
      <c r="J1064" s="1" t="str">
        <f t="shared" ref="J1064:J1095" si="174">HYPERLINK("http://geochem.nrcan.gc.ca/cdogs/content/kwd/kwd020027_e.htm", "NGR lake sediment grab sample")</f>
        <v>NGR lake sediment grab sample</v>
      </c>
      <c r="K1064" s="1" t="str">
        <f t="shared" ref="K1064:K1095" si="175">HYPERLINK("http://geochem.nrcan.gc.ca/cdogs/content/kwd/kwd080006_e.htm", "&lt;177 micron (NGR)")</f>
        <v>&lt;177 micron (NGR)</v>
      </c>
      <c r="L1064">
        <v>54</v>
      </c>
      <c r="M1064" t="s">
        <v>119</v>
      </c>
      <c r="N1064">
        <v>1063</v>
      </c>
      <c r="O1064" t="s">
        <v>336</v>
      </c>
      <c r="P1064" t="s">
        <v>753</v>
      </c>
      <c r="Q1064" t="s">
        <v>44</v>
      </c>
      <c r="R1064" t="s">
        <v>144</v>
      </c>
      <c r="S1064" t="s">
        <v>180</v>
      </c>
      <c r="T1064" t="s">
        <v>40</v>
      </c>
      <c r="U1064" t="s">
        <v>41</v>
      </c>
      <c r="V1064" t="s">
        <v>62</v>
      </c>
      <c r="W1064" t="s">
        <v>40</v>
      </c>
      <c r="X1064" t="s">
        <v>192</v>
      </c>
      <c r="Y1064" t="s">
        <v>45</v>
      </c>
      <c r="Z1064" t="s">
        <v>352</v>
      </c>
      <c r="AA1064" t="s">
        <v>155</v>
      </c>
      <c r="AB1064" t="s">
        <v>3309</v>
      </c>
      <c r="AC1064" t="s">
        <v>1415</v>
      </c>
      <c r="AD1064" t="s">
        <v>425</v>
      </c>
      <c r="AE1064" t="s">
        <v>40</v>
      </c>
    </row>
    <row r="1065" spans="1:31" x14ac:dyDescent="0.3">
      <c r="A1065" t="s">
        <v>4864</v>
      </c>
      <c r="B1065" t="s">
        <v>4865</v>
      </c>
      <c r="C1065" s="1" t="str">
        <f t="shared" si="166"/>
        <v>21:0541</v>
      </c>
      <c r="D1065" s="1" t="str">
        <f t="shared" si="173"/>
        <v>21:0086</v>
      </c>
      <c r="E1065" t="s">
        <v>4866</v>
      </c>
      <c r="F1065" t="s">
        <v>4867</v>
      </c>
      <c r="H1065">
        <v>55.974953800000002</v>
      </c>
      <c r="I1065">
        <v>-100.7676022</v>
      </c>
      <c r="J1065" s="1" t="str">
        <f t="shared" si="174"/>
        <v>NGR lake sediment grab sample</v>
      </c>
      <c r="K1065" s="1" t="str">
        <f t="shared" si="175"/>
        <v>&lt;177 micron (NGR)</v>
      </c>
      <c r="L1065">
        <v>54</v>
      </c>
      <c r="M1065" t="s">
        <v>137</v>
      </c>
      <c r="N1065">
        <v>1064</v>
      </c>
      <c r="O1065" t="s">
        <v>336</v>
      </c>
      <c r="P1065" t="s">
        <v>334</v>
      </c>
      <c r="Q1065" t="s">
        <v>123</v>
      </c>
      <c r="R1065" t="s">
        <v>626</v>
      </c>
      <c r="S1065" t="s">
        <v>44</v>
      </c>
      <c r="T1065" t="s">
        <v>40</v>
      </c>
      <c r="U1065" t="s">
        <v>1388</v>
      </c>
      <c r="V1065" t="s">
        <v>410</v>
      </c>
      <c r="W1065" t="s">
        <v>40</v>
      </c>
      <c r="X1065" t="s">
        <v>591</v>
      </c>
      <c r="Y1065" t="s">
        <v>45</v>
      </c>
      <c r="Z1065" t="s">
        <v>164</v>
      </c>
      <c r="AA1065" t="s">
        <v>128</v>
      </c>
      <c r="AB1065" t="s">
        <v>3812</v>
      </c>
      <c r="AC1065" t="s">
        <v>537</v>
      </c>
      <c r="AD1065" t="s">
        <v>172</v>
      </c>
      <c r="AE1065" t="s">
        <v>40</v>
      </c>
    </row>
    <row r="1066" spans="1:31" x14ac:dyDescent="0.3">
      <c r="A1066" t="s">
        <v>4868</v>
      </c>
      <c r="B1066" t="s">
        <v>4869</v>
      </c>
      <c r="C1066" s="1" t="str">
        <f t="shared" si="166"/>
        <v>21:0541</v>
      </c>
      <c r="D1066" s="1" t="str">
        <f t="shared" si="173"/>
        <v>21:0086</v>
      </c>
      <c r="E1066" t="s">
        <v>4870</v>
      </c>
      <c r="F1066" t="s">
        <v>4871</v>
      </c>
      <c r="H1066">
        <v>55.985869899999997</v>
      </c>
      <c r="I1066">
        <v>-100.71563209999999</v>
      </c>
      <c r="J1066" s="1" t="str">
        <f t="shared" si="174"/>
        <v>NGR lake sediment grab sample</v>
      </c>
      <c r="K1066" s="1" t="str">
        <f t="shared" si="175"/>
        <v>&lt;177 micron (NGR)</v>
      </c>
      <c r="L1066">
        <v>54</v>
      </c>
      <c r="M1066" t="s">
        <v>151</v>
      </c>
      <c r="N1066">
        <v>1065</v>
      </c>
      <c r="O1066" t="s">
        <v>75</v>
      </c>
      <c r="P1066" t="s">
        <v>334</v>
      </c>
      <c r="Q1066" t="s">
        <v>123</v>
      </c>
      <c r="R1066" t="s">
        <v>39</v>
      </c>
      <c r="S1066" t="s">
        <v>166</v>
      </c>
      <c r="T1066" t="s">
        <v>40</v>
      </c>
      <c r="U1066" t="s">
        <v>407</v>
      </c>
      <c r="V1066" t="s">
        <v>228</v>
      </c>
      <c r="W1066" t="s">
        <v>40</v>
      </c>
      <c r="X1066" t="s">
        <v>109</v>
      </c>
      <c r="Y1066" t="s">
        <v>152</v>
      </c>
      <c r="Z1066" t="s">
        <v>144</v>
      </c>
      <c r="AA1066" t="s">
        <v>59</v>
      </c>
      <c r="AB1066" t="s">
        <v>529</v>
      </c>
      <c r="AC1066" t="s">
        <v>289</v>
      </c>
      <c r="AD1066" t="s">
        <v>172</v>
      </c>
      <c r="AE1066" t="s">
        <v>40</v>
      </c>
    </row>
    <row r="1067" spans="1:31" x14ac:dyDescent="0.3">
      <c r="A1067" t="s">
        <v>4872</v>
      </c>
      <c r="B1067" t="s">
        <v>4873</v>
      </c>
      <c r="C1067" s="1" t="str">
        <f t="shared" si="166"/>
        <v>21:0541</v>
      </c>
      <c r="D1067" s="1" t="str">
        <f t="shared" si="173"/>
        <v>21:0086</v>
      </c>
      <c r="E1067" t="s">
        <v>4874</v>
      </c>
      <c r="F1067" t="s">
        <v>4875</v>
      </c>
      <c r="H1067">
        <v>55.994334000000002</v>
      </c>
      <c r="I1067">
        <v>-100.6565694</v>
      </c>
      <c r="J1067" s="1" t="str">
        <f t="shared" si="174"/>
        <v>NGR lake sediment grab sample</v>
      </c>
      <c r="K1067" s="1" t="str">
        <f t="shared" si="175"/>
        <v>&lt;177 micron (NGR)</v>
      </c>
      <c r="L1067">
        <v>54</v>
      </c>
      <c r="M1067" t="s">
        <v>162</v>
      </c>
      <c r="N1067">
        <v>1066</v>
      </c>
      <c r="O1067" t="s">
        <v>542</v>
      </c>
      <c r="P1067" t="s">
        <v>304</v>
      </c>
      <c r="Q1067" t="s">
        <v>152</v>
      </c>
      <c r="R1067" t="s">
        <v>205</v>
      </c>
      <c r="S1067" t="s">
        <v>58</v>
      </c>
      <c r="T1067" t="s">
        <v>40</v>
      </c>
      <c r="U1067" t="s">
        <v>131</v>
      </c>
      <c r="V1067" t="s">
        <v>400</v>
      </c>
      <c r="W1067" t="s">
        <v>132</v>
      </c>
      <c r="X1067" t="s">
        <v>309</v>
      </c>
      <c r="Y1067" t="s">
        <v>45</v>
      </c>
      <c r="Z1067" t="s">
        <v>93</v>
      </c>
      <c r="AA1067" t="s">
        <v>140</v>
      </c>
      <c r="AB1067" t="s">
        <v>864</v>
      </c>
      <c r="AC1067" t="s">
        <v>410</v>
      </c>
      <c r="AD1067" t="s">
        <v>207</v>
      </c>
      <c r="AE1067" t="s">
        <v>40</v>
      </c>
    </row>
    <row r="1068" spans="1:31" x14ac:dyDescent="0.3">
      <c r="A1068" t="s">
        <v>4876</v>
      </c>
      <c r="B1068" t="s">
        <v>4877</v>
      </c>
      <c r="C1068" s="1" t="str">
        <f t="shared" si="166"/>
        <v>21:0541</v>
      </c>
      <c r="D1068" s="1" t="str">
        <f t="shared" si="173"/>
        <v>21:0086</v>
      </c>
      <c r="E1068" t="s">
        <v>4878</v>
      </c>
      <c r="F1068" t="s">
        <v>4879</v>
      </c>
      <c r="H1068">
        <v>55.9613485</v>
      </c>
      <c r="I1068">
        <v>-100.60601200000001</v>
      </c>
      <c r="J1068" s="1" t="str">
        <f t="shared" si="174"/>
        <v>NGR lake sediment grab sample</v>
      </c>
      <c r="K1068" s="1" t="str">
        <f t="shared" si="175"/>
        <v>&lt;177 micron (NGR)</v>
      </c>
      <c r="L1068">
        <v>54</v>
      </c>
      <c r="M1068" t="s">
        <v>177</v>
      </c>
      <c r="N1068">
        <v>1067</v>
      </c>
      <c r="O1068" t="s">
        <v>207</v>
      </c>
      <c r="P1068" t="s">
        <v>122</v>
      </c>
      <c r="Q1068" t="s">
        <v>141</v>
      </c>
      <c r="R1068" t="s">
        <v>753</v>
      </c>
      <c r="S1068" t="s">
        <v>38</v>
      </c>
      <c r="T1068" t="s">
        <v>40</v>
      </c>
      <c r="U1068" t="s">
        <v>759</v>
      </c>
      <c r="V1068" t="s">
        <v>64</v>
      </c>
      <c r="W1068" t="s">
        <v>40</v>
      </c>
      <c r="X1068" t="s">
        <v>192</v>
      </c>
      <c r="Y1068" t="s">
        <v>45</v>
      </c>
      <c r="Z1068" t="s">
        <v>164</v>
      </c>
      <c r="AA1068" t="s">
        <v>59</v>
      </c>
      <c r="AB1068" t="s">
        <v>44</v>
      </c>
      <c r="AC1068" t="s">
        <v>2076</v>
      </c>
      <c r="AD1068" t="s">
        <v>85</v>
      </c>
      <c r="AE1068" t="s">
        <v>40</v>
      </c>
    </row>
    <row r="1069" spans="1:31" x14ac:dyDescent="0.3">
      <c r="A1069" t="s">
        <v>4880</v>
      </c>
      <c r="B1069" t="s">
        <v>4881</v>
      </c>
      <c r="C1069" s="1" t="str">
        <f t="shared" si="166"/>
        <v>21:0541</v>
      </c>
      <c r="D1069" s="1" t="str">
        <f t="shared" si="173"/>
        <v>21:0086</v>
      </c>
      <c r="E1069" t="s">
        <v>4882</v>
      </c>
      <c r="F1069" t="s">
        <v>4883</v>
      </c>
      <c r="H1069">
        <v>55.967279300000001</v>
      </c>
      <c r="I1069">
        <v>-100.5512848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54</v>
      </c>
      <c r="M1069" t="s">
        <v>187</v>
      </c>
      <c r="N1069">
        <v>1068</v>
      </c>
      <c r="O1069" t="s">
        <v>207</v>
      </c>
      <c r="P1069" t="s">
        <v>334</v>
      </c>
      <c r="Q1069" t="s">
        <v>141</v>
      </c>
      <c r="R1069" t="s">
        <v>165</v>
      </c>
      <c r="S1069" t="s">
        <v>92</v>
      </c>
      <c r="T1069" t="s">
        <v>40</v>
      </c>
      <c r="U1069" t="s">
        <v>641</v>
      </c>
      <c r="V1069" t="s">
        <v>253</v>
      </c>
      <c r="W1069" t="s">
        <v>40</v>
      </c>
      <c r="X1069" t="s">
        <v>192</v>
      </c>
      <c r="Y1069" t="s">
        <v>45</v>
      </c>
      <c r="Z1069" t="s">
        <v>386</v>
      </c>
      <c r="AA1069" t="s">
        <v>59</v>
      </c>
      <c r="AB1069" t="s">
        <v>1329</v>
      </c>
      <c r="AC1069" t="s">
        <v>2076</v>
      </c>
      <c r="AD1069" t="s">
        <v>425</v>
      </c>
      <c r="AE1069" t="s">
        <v>40</v>
      </c>
    </row>
    <row r="1070" spans="1:31" x14ac:dyDescent="0.3">
      <c r="A1070" t="s">
        <v>4884</v>
      </c>
      <c r="B1070" t="s">
        <v>4885</v>
      </c>
      <c r="C1070" s="1" t="str">
        <f t="shared" si="166"/>
        <v>21:0541</v>
      </c>
      <c r="D1070" s="1" t="str">
        <f t="shared" si="173"/>
        <v>21:0086</v>
      </c>
      <c r="E1070" t="s">
        <v>4886</v>
      </c>
      <c r="F1070" t="s">
        <v>4887</v>
      </c>
      <c r="H1070">
        <v>55.982937100000001</v>
      </c>
      <c r="I1070">
        <v>-100.3824891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54</v>
      </c>
      <c r="M1070" t="s">
        <v>200</v>
      </c>
      <c r="N1070">
        <v>1069</v>
      </c>
      <c r="O1070" t="s">
        <v>46</v>
      </c>
      <c r="P1070" t="s">
        <v>166</v>
      </c>
      <c r="Q1070" t="s">
        <v>123</v>
      </c>
      <c r="R1070" t="s">
        <v>180</v>
      </c>
      <c r="S1070" t="s">
        <v>141</v>
      </c>
      <c r="T1070" t="s">
        <v>40</v>
      </c>
      <c r="U1070" t="s">
        <v>366</v>
      </c>
      <c r="V1070" t="s">
        <v>261</v>
      </c>
      <c r="W1070" t="s">
        <v>40</v>
      </c>
      <c r="X1070" t="s">
        <v>309</v>
      </c>
      <c r="Y1070" t="s">
        <v>152</v>
      </c>
      <c r="Z1070" t="s">
        <v>127</v>
      </c>
      <c r="AA1070" t="s">
        <v>334</v>
      </c>
      <c r="AB1070" t="s">
        <v>79</v>
      </c>
      <c r="AC1070" t="s">
        <v>62</v>
      </c>
      <c r="AD1070" t="s">
        <v>172</v>
      </c>
      <c r="AE1070" t="s">
        <v>40</v>
      </c>
    </row>
    <row r="1071" spans="1:31" x14ac:dyDescent="0.3">
      <c r="A1071" t="s">
        <v>4888</v>
      </c>
      <c r="B1071" t="s">
        <v>4889</v>
      </c>
      <c r="C1071" s="1" t="str">
        <f t="shared" si="166"/>
        <v>21:0541</v>
      </c>
      <c r="D1071" s="1" t="str">
        <f t="shared" si="173"/>
        <v>21:0086</v>
      </c>
      <c r="E1071" t="s">
        <v>4890</v>
      </c>
      <c r="F1071" t="s">
        <v>4891</v>
      </c>
      <c r="H1071">
        <v>55.958686399999998</v>
      </c>
      <c r="I1071">
        <v>-100.1510765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54</v>
      </c>
      <c r="M1071" t="s">
        <v>212</v>
      </c>
      <c r="N1071">
        <v>1070</v>
      </c>
      <c r="O1071" t="s">
        <v>1382</v>
      </c>
      <c r="P1071" t="s">
        <v>44</v>
      </c>
      <c r="Q1071" t="s">
        <v>152</v>
      </c>
      <c r="R1071" t="s">
        <v>93</v>
      </c>
      <c r="S1071" t="s">
        <v>121</v>
      </c>
      <c r="T1071" t="s">
        <v>40</v>
      </c>
      <c r="U1071" t="s">
        <v>207</v>
      </c>
      <c r="V1071" t="s">
        <v>1537</v>
      </c>
      <c r="W1071" t="s">
        <v>132</v>
      </c>
      <c r="X1071" t="s">
        <v>309</v>
      </c>
      <c r="Y1071" t="s">
        <v>64</v>
      </c>
      <c r="Z1071" t="s">
        <v>93</v>
      </c>
      <c r="AA1071" t="s">
        <v>37</v>
      </c>
      <c r="AB1071" t="s">
        <v>1484</v>
      </c>
      <c r="AC1071" t="s">
        <v>325</v>
      </c>
      <c r="AD1071" t="s">
        <v>142</v>
      </c>
      <c r="AE1071" t="s">
        <v>40</v>
      </c>
    </row>
    <row r="1072" spans="1:31" x14ac:dyDescent="0.3">
      <c r="A1072" t="s">
        <v>4892</v>
      </c>
      <c r="B1072" t="s">
        <v>4893</v>
      </c>
      <c r="C1072" s="1" t="str">
        <f t="shared" si="166"/>
        <v>21:0541</v>
      </c>
      <c r="D1072" s="1" t="str">
        <f t="shared" si="173"/>
        <v>21:0086</v>
      </c>
      <c r="E1072" t="s">
        <v>4894</v>
      </c>
      <c r="F1072" t="s">
        <v>4895</v>
      </c>
      <c r="H1072">
        <v>55.952523900000003</v>
      </c>
      <c r="I1072">
        <v>-100.06670080000001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54</v>
      </c>
      <c r="M1072" t="s">
        <v>223</v>
      </c>
      <c r="N1072">
        <v>1071</v>
      </c>
      <c r="O1072" t="s">
        <v>207</v>
      </c>
      <c r="P1072" t="s">
        <v>92</v>
      </c>
      <c r="Q1072" t="s">
        <v>152</v>
      </c>
      <c r="R1072" t="s">
        <v>205</v>
      </c>
      <c r="S1072" t="s">
        <v>189</v>
      </c>
      <c r="T1072" t="s">
        <v>40</v>
      </c>
      <c r="U1072" t="s">
        <v>91</v>
      </c>
      <c r="V1072" t="s">
        <v>1667</v>
      </c>
      <c r="W1072" t="s">
        <v>132</v>
      </c>
      <c r="X1072" t="s">
        <v>309</v>
      </c>
      <c r="Y1072" t="s">
        <v>64</v>
      </c>
      <c r="Z1072" t="s">
        <v>93</v>
      </c>
      <c r="AA1072" t="s">
        <v>155</v>
      </c>
      <c r="AB1072" t="s">
        <v>2671</v>
      </c>
      <c r="AC1072" t="s">
        <v>261</v>
      </c>
      <c r="AD1072" t="s">
        <v>193</v>
      </c>
      <c r="AE1072" t="s">
        <v>40</v>
      </c>
    </row>
    <row r="1073" spans="1:31" x14ac:dyDescent="0.3">
      <c r="A1073" t="s">
        <v>4896</v>
      </c>
      <c r="B1073" t="s">
        <v>4897</v>
      </c>
      <c r="C1073" s="1" t="str">
        <f t="shared" si="166"/>
        <v>21:0541</v>
      </c>
      <c r="D1073" s="1" t="str">
        <f t="shared" si="173"/>
        <v>21:0086</v>
      </c>
      <c r="E1073" t="s">
        <v>4898</v>
      </c>
      <c r="F1073" t="s">
        <v>4899</v>
      </c>
      <c r="H1073">
        <v>55.899472600000003</v>
      </c>
      <c r="I1073">
        <v>-100.0350194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54</v>
      </c>
      <c r="M1073" t="s">
        <v>234</v>
      </c>
      <c r="N1073">
        <v>1072</v>
      </c>
      <c r="O1073" t="s">
        <v>75</v>
      </c>
      <c r="P1073" t="s">
        <v>281</v>
      </c>
      <c r="Q1073" t="s">
        <v>123</v>
      </c>
      <c r="R1073" t="s">
        <v>82</v>
      </c>
      <c r="S1073" t="s">
        <v>166</v>
      </c>
      <c r="T1073" t="s">
        <v>40</v>
      </c>
      <c r="U1073" t="s">
        <v>1166</v>
      </c>
      <c r="V1073" t="s">
        <v>130</v>
      </c>
      <c r="W1073" t="s">
        <v>40</v>
      </c>
      <c r="X1073" t="s">
        <v>591</v>
      </c>
      <c r="Y1073" t="s">
        <v>45</v>
      </c>
      <c r="Z1073" t="s">
        <v>144</v>
      </c>
      <c r="AA1073" t="s">
        <v>346</v>
      </c>
      <c r="AB1073" t="s">
        <v>190</v>
      </c>
      <c r="AC1073" t="s">
        <v>722</v>
      </c>
      <c r="AD1073" t="s">
        <v>302</v>
      </c>
      <c r="AE1073" t="s">
        <v>40</v>
      </c>
    </row>
    <row r="1074" spans="1:31" x14ac:dyDescent="0.3">
      <c r="A1074" t="s">
        <v>4900</v>
      </c>
      <c r="B1074" t="s">
        <v>4901</v>
      </c>
      <c r="C1074" s="1" t="str">
        <f t="shared" si="166"/>
        <v>21:0541</v>
      </c>
      <c r="D1074" s="1" t="str">
        <f t="shared" si="173"/>
        <v>21:0086</v>
      </c>
      <c r="E1074" t="s">
        <v>4902</v>
      </c>
      <c r="F1074" t="s">
        <v>4903</v>
      </c>
      <c r="H1074">
        <v>55.872670800000002</v>
      </c>
      <c r="I1074">
        <v>-100.00982310000001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54</v>
      </c>
      <c r="M1074" t="s">
        <v>243</v>
      </c>
      <c r="N1074">
        <v>1073</v>
      </c>
      <c r="O1074" t="s">
        <v>75</v>
      </c>
      <c r="P1074" t="s">
        <v>82</v>
      </c>
      <c r="Q1074" t="s">
        <v>107</v>
      </c>
      <c r="R1074" t="s">
        <v>37</v>
      </c>
      <c r="S1074" t="s">
        <v>93</v>
      </c>
      <c r="T1074" t="s">
        <v>40</v>
      </c>
      <c r="U1074" t="s">
        <v>2246</v>
      </c>
      <c r="V1074" t="s">
        <v>98</v>
      </c>
      <c r="W1074" t="s">
        <v>40</v>
      </c>
      <c r="X1074" t="s">
        <v>42</v>
      </c>
      <c r="Y1074" t="s">
        <v>45</v>
      </c>
      <c r="Z1074" t="s">
        <v>193</v>
      </c>
      <c r="AA1074" t="s">
        <v>140</v>
      </c>
      <c r="AB1074" t="s">
        <v>38</v>
      </c>
      <c r="AC1074" t="s">
        <v>373</v>
      </c>
      <c r="AD1074" t="s">
        <v>1879</v>
      </c>
      <c r="AE1074" t="s">
        <v>40</v>
      </c>
    </row>
    <row r="1075" spans="1:31" x14ac:dyDescent="0.3">
      <c r="A1075" t="s">
        <v>4904</v>
      </c>
      <c r="B1075" t="s">
        <v>4905</v>
      </c>
      <c r="C1075" s="1" t="str">
        <f t="shared" si="166"/>
        <v>21:0541</v>
      </c>
      <c r="D1075" s="1" t="str">
        <f t="shared" si="173"/>
        <v>21:0086</v>
      </c>
      <c r="E1075" t="s">
        <v>4906</v>
      </c>
      <c r="F1075" t="s">
        <v>4907</v>
      </c>
      <c r="H1075">
        <v>55.899893300000002</v>
      </c>
      <c r="I1075">
        <v>-100.09662179999999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54</v>
      </c>
      <c r="M1075" t="s">
        <v>251</v>
      </c>
      <c r="N1075">
        <v>1074</v>
      </c>
      <c r="O1075" t="s">
        <v>380</v>
      </c>
      <c r="P1075" t="s">
        <v>334</v>
      </c>
      <c r="Q1075" t="s">
        <v>123</v>
      </c>
      <c r="R1075" t="s">
        <v>626</v>
      </c>
      <c r="S1075" t="s">
        <v>179</v>
      </c>
      <c r="T1075" t="s">
        <v>40</v>
      </c>
      <c r="U1075" t="s">
        <v>260</v>
      </c>
      <c r="V1075" t="s">
        <v>109</v>
      </c>
      <c r="W1075" t="s">
        <v>40</v>
      </c>
      <c r="X1075" t="s">
        <v>309</v>
      </c>
      <c r="Y1075" t="s">
        <v>121</v>
      </c>
      <c r="Z1075" t="s">
        <v>144</v>
      </c>
      <c r="AA1075" t="s">
        <v>346</v>
      </c>
      <c r="AB1075" t="s">
        <v>190</v>
      </c>
      <c r="AC1075" t="s">
        <v>722</v>
      </c>
      <c r="AD1075" t="s">
        <v>492</v>
      </c>
      <c r="AE1075" t="s">
        <v>40</v>
      </c>
    </row>
    <row r="1076" spans="1:31" x14ac:dyDescent="0.3">
      <c r="A1076" t="s">
        <v>4908</v>
      </c>
      <c r="B1076" t="s">
        <v>4909</v>
      </c>
      <c r="C1076" s="1" t="str">
        <f t="shared" si="166"/>
        <v>21:0541</v>
      </c>
      <c r="D1076" s="1" t="str">
        <f t="shared" si="173"/>
        <v>21:0086</v>
      </c>
      <c r="E1076" t="s">
        <v>4910</v>
      </c>
      <c r="F1076" t="s">
        <v>4911</v>
      </c>
      <c r="H1076">
        <v>55.926531300000001</v>
      </c>
      <c r="I1076">
        <v>-100.15916729999999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54</v>
      </c>
      <c r="M1076" t="s">
        <v>258</v>
      </c>
      <c r="N1076">
        <v>1075</v>
      </c>
      <c r="O1076" t="s">
        <v>440</v>
      </c>
      <c r="P1076" t="s">
        <v>60</v>
      </c>
      <c r="Q1076" t="s">
        <v>45</v>
      </c>
      <c r="R1076" t="s">
        <v>271</v>
      </c>
      <c r="S1076" t="s">
        <v>189</v>
      </c>
      <c r="T1076" t="s">
        <v>40</v>
      </c>
      <c r="U1076" t="s">
        <v>314</v>
      </c>
      <c r="V1076" t="s">
        <v>273</v>
      </c>
      <c r="W1076" t="s">
        <v>40</v>
      </c>
      <c r="X1076" t="s">
        <v>591</v>
      </c>
      <c r="Y1076" t="s">
        <v>45</v>
      </c>
      <c r="Z1076" t="s">
        <v>326</v>
      </c>
      <c r="AA1076" t="s">
        <v>39</v>
      </c>
      <c r="AB1076" t="s">
        <v>155</v>
      </c>
      <c r="AC1076" t="s">
        <v>143</v>
      </c>
      <c r="AD1076" t="s">
        <v>163</v>
      </c>
      <c r="AE1076" t="s">
        <v>40</v>
      </c>
    </row>
    <row r="1077" spans="1:31" x14ac:dyDescent="0.3">
      <c r="A1077" t="s">
        <v>4912</v>
      </c>
      <c r="B1077" t="s">
        <v>4913</v>
      </c>
      <c r="C1077" s="1" t="str">
        <f t="shared" si="166"/>
        <v>21:0541</v>
      </c>
      <c r="D1077" s="1" t="str">
        <f t="shared" si="173"/>
        <v>21:0086</v>
      </c>
      <c r="E1077" t="s">
        <v>4914</v>
      </c>
      <c r="F1077" t="s">
        <v>4915</v>
      </c>
      <c r="H1077">
        <v>55.907358799999997</v>
      </c>
      <c r="I1077">
        <v>-100.22397549999999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54</v>
      </c>
      <c r="M1077" t="s">
        <v>269</v>
      </c>
      <c r="N1077">
        <v>1076</v>
      </c>
      <c r="O1077" t="s">
        <v>380</v>
      </c>
      <c r="P1077" t="s">
        <v>92</v>
      </c>
      <c r="Q1077" t="s">
        <v>64</v>
      </c>
      <c r="R1077" t="s">
        <v>281</v>
      </c>
      <c r="S1077" t="s">
        <v>141</v>
      </c>
      <c r="T1077" t="s">
        <v>40</v>
      </c>
      <c r="U1077" t="s">
        <v>237</v>
      </c>
      <c r="V1077" t="s">
        <v>218</v>
      </c>
      <c r="W1077" t="s">
        <v>40</v>
      </c>
      <c r="X1077" t="s">
        <v>591</v>
      </c>
      <c r="Y1077" t="s">
        <v>45</v>
      </c>
      <c r="Z1077" t="s">
        <v>326</v>
      </c>
      <c r="AA1077" t="s">
        <v>346</v>
      </c>
      <c r="AB1077" t="s">
        <v>3060</v>
      </c>
      <c r="AC1077" t="s">
        <v>653</v>
      </c>
      <c r="AD1077" t="s">
        <v>339</v>
      </c>
      <c r="AE1077" t="s">
        <v>40</v>
      </c>
    </row>
    <row r="1078" spans="1:31" x14ac:dyDescent="0.3">
      <c r="A1078" t="s">
        <v>4916</v>
      </c>
      <c r="B1078" t="s">
        <v>4917</v>
      </c>
      <c r="C1078" s="1" t="str">
        <f t="shared" si="166"/>
        <v>21:0541</v>
      </c>
      <c r="D1078" s="1" t="str">
        <f t="shared" si="173"/>
        <v>21:0086</v>
      </c>
      <c r="E1078" t="s">
        <v>4918</v>
      </c>
      <c r="F1078" t="s">
        <v>4919</v>
      </c>
      <c r="H1078">
        <v>55.9284873</v>
      </c>
      <c r="I1078">
        <v>-100.4377255</v>
      </c>
      <c r="J1078" s="1" t="str">
        <f t="shared" si="174"/>
        <v>NGR lake sediment grab sample</v>
      </c>
      <c r="K1078" s="1" t="str">
        <f t="shared" si="175"/>
        <v>&lt;177 micron (NGR)</v>
      </c>
      <c r="L1078">
        <v>55</v>
      </c>
      <c r="M1078" t="s">
        <v>35</v>
      </c>
      <c r="N1078">
        <v>1077</v>
      </c>
      <c r="O1078" t="s">
        <v>81</v>
      </c>
      <c r="P1078" t="s">
        <v>93</v>
      </c>
      <c r="Q1078" t="s">
        <v>141</v>
      </c>
      <c r="R1078" t="s">
        <v>334</v>
      </c>
      <c r="S1078" t="s">
        <v>44</v>
      </c>
      <c r="T1078" t="s">
        <v>40</v>
      </c>
      <c r="U1078" t="s">
        <v>4920</v>
      </c>
      <c r="V1078" t="s">
        <v>45</v>
      </c>
      <c r="W1078" t="s">
        <v>40</v>
      </c>
      <c r="X1078" t="s">
        <v>309</v>
      </c>
      <c r="Y1078" t="s">
        <v>152</v>
      </c>
      <c r="Z1078" t="s">
        <v>144</v>
      </c>
      <c r="AA1078" t="s">
        <v>205</v>
      </c>
      <c r="AB1078" t="s">
        <v>95</v>
      </c>
      <c r="AC1078" t="s">
        <v>598</v>
      </c>
      <c r="AD1078" t="s">
        <v>229</v>
      </c>
      <c r="AE1078" t="s">
        <v>40</v>
      </c>
    </row>
    <row r="1079" spans="1:31" x14ac:dyDescent="0.3">
      <c r="A1079" t="s">
        <v>4921</v>
      </c>
      <c r="B1079" t="s">
        <v>4922</v>
      </c>
      <c r="C1079" s="1" t="str">
        <f t="shared" si="166"/>
        <v>21:0541</v>
      </c>
      <c r="D1079" s="1" t="str">
        <f t="shared" si="173"/>
        <v>21:0086</v>
      </c>
      <c r="E1079" t="s">
        <v>4923</v>
      </c>
      <c r="F1079" t="s">
        <v>4924</v>
      </c>
      <c r="H1079">
        <v>55.944048700000003</v>
      </c>
      <c r="I1079">
        <v>-100.3845798</v>
      </c>
      <c r="J1079" s="1" t="str">
        <f t="shared" si="174"/>
        <v>NGR lake sediment grab sample</v>
      </c>
      <c r="K1079" s="1" t="str">
        <f t="shared" si="175"/>
        <v>&lt;177 micron (NGR)</v>
      </c>
      <c r="L1079">
        <v>55</v>
      </c>
      <c r="M1079" t="s">
        <v>55</v>
      </c>
      <c r="N1079">
        <v>1078</v>
      </c>
      <c r="O1079" t="s">
        <v>380</v>
      </c>
      <c r="P1079" t="s">
        <v>205</v>
      </c>
      <c r="Q1079" t="s">
        <v>166</v>
      </c>
      <c r="R1079" t="s">
        <v>39</v>
      </c>
      <c r="S1079" t="s">
        <v>93</v>
      </c>
      <c r="T1079" t="s">
        <v>40</v>
      </c>
      <c r="U1079" t="s">
        <v>4925</v>
      </c>
      <c r="V1079" t="s">
        <v>64</v>
      </c>
      <c r="W1079" t="s">
        <v>40</v>
      </c>
      <c r="X1079" t="s">
        <v>192</v>
      </c>
      <c r="Y1079" t="s">
        <v>45</v>
      </c>
      <c r="Z1079" t="s">
        <v>81</v>
      </c>
      <c r="AA1079" t="s">
        <v>39</v>
      </c>
      <c r="AB1079" t="s">
        <v>154</v>
      </c>
      <c r="AC1079" t="s">
        <v>715</v>
      </c>
      <c r="AD1079" t="s">
        <v>425</v>
      </c>
      <c r="AE1079" t="s">
        <v>40</v>
      </c>
    </row>
    <row r="1080" spans="1:31" x14ac:dyDescent="0.3">
      <c r="A1080" t="s">
        <v>4926</v>
      </c>
      <c r="B1080" t="s">
        <v>4927</v>
      </c>
      <c r="C1080" s="1" t="str">
        <f t="shared" si="166"/>
        <v>21:0541</v>
      </c>
      <c r="D1080" s="1" t="str">
        <f t="shared" si="173"/>
        <v>21:0086</v>
      </c>
      <c r="E1080" t="s">
        <v>4918</v>
      </c>
      <c r="F1080" t="s">
        <v>4928</v>
      </c>
      <c r="H1080">
        <v>55.9284873</v>
      </c>
      <c r="I1080">
        <v>-100.4377255</v>
      </c>
      <c r="J1080" s="1" t="str">
        <f t="shared" si="174"/>
        <v>NGR lake sediment grab sample</v>
      </c>
      <c r="K1080" s="1" t="str">
        <f t="shared" si="175"/>
        <v>&lt;177 micron (NGR)</v>
      </c>
      <c r="L1080">
        <v>55</v>
      </c>
      <c r="M1080" t="s">
        <v>74</v>
      </c>
      <c r="N1080">
        <v>1079</v>
      </c>
      <c r="O1080" t="s">
        <v>57</v>
      </c>
      <c r="P1080" t="s">
        <v>38</v>
      </c>
      <c r="Q1080" t="s">
        <v>58</v>
      </c>
      <c r="R1080" t="s">
        <v>334</v>
      </c>
      <c r="S1080" t="s">
        <v>44</v>
      </c>
      <c r="T1080" t="s">
        <v>40</v>
      </c>
      <c r="U1080" t="s">
        <v>588</v>
      </c>
      <c r="V1080" t="s">
        <v>45</v>
      </c>
      <c r="W1080" t="s">
        <v>40</v>
      </c>
      <c r="X1080" t="s">
        <v>192</v>
      </c>
      <c r="Y1080" t="s">
        <v>45</v>
      </c>
      <c r="Z1080" t="s">
        <v>144</v>
      </c>
      <c r="AA1080" t="s">
        <v>304</v>
      </c>
      <c r="AB1080" t="s">
        <v>253</v>
      </c>
      <c r="AC1080" t="s">
        <v>1934</v>
      </c>
      <c r="AD1080" t="s">
        <v>114</v>
      </c>
      <c r="AE1080" t="s">
        <v>40</v>
      </c>
    </row>
    <row r="1081" spans="1:31" x14ac:dyDescent="0.3">
      <c r="A1081" t="s">
        <v>4929</v>
      </c>
      <c r="B1081" t="s">
        <v>4930</v>
      </c>
      <c r="C1081" s="1" t="str">
        <f t="shared" si="166"/>
        <v>21:0541</v>
      </c>
      <c r="D1081" s="1" t="str">
        <f t="shared" si="173"/>
        <v>21:0086</v>
      </c>
      <c r="E1081" t="s">
        <v>4918</v>
      </c>
      <c r="F1081" t="s">
        <v>4931</v>
      </c>
      <c r="H1081">
        <v>55.9284873</v>
      </c>
      <c r="I1081">
        <v>-100.4377255</v>
      </c>
      <c r="J1081" s="1" t="str">
        <f t="shared" si="174"/>
        <v>NGR lake sediment grab sample</v>
      </c>
      <c r="K1081" s="1" t="str">
        <f t="shared" si="175"/>
        <v>&lt;177 micron (NGR)</v>
      </c>
      <c r="L1081">
        <v>55</v>
      </c>
      <c r="M1081" t="s">
        <v>90</v>
      </c>
      <c r="N1081">
        <v>1080</v>
      </c>
      <c r="O1081" t="s">
        <v>346</v>
      </c>
      <c r="P1081" t="s">
        <v>93</v>
      </c>
      <c r="Q1081" t="s">
        <v>141</v>
      </c>
      <c r="R1081" t="s">
        <v>334</v>
      </c>
      <c r="S1081" t="s">
        <v>44</v>
      </c>
      <c r="T1081" t="s">
        <v>40</v>
      </c>
      <c r="U1081" t="s">
        <v>979</v>
      </c>
      <c r="V1081" t="s">
        <v>143</v>
      </c>
      <c r="W1081" t="s">
        <v>40</v>
      </c>
      <c r="X1081" t="s">
        <v>591</v>
      </c>
      <c r="Y1081" t="s">
        <v>45</v>
      </c>
      <c r="Z1081" t="s">
        <v>144</v>
      </c>
      <c r="AA1081" t="s">
        <v>334</v>
      </c>
      <c r="AB1081" t="s">
        <v>79</v>
      </c>
      <c r="AC1081" t="s">
        <v>68</v>
      </c>
      <c r="AD1081" t="s">
        <v>50</v>
      </c>
      <c r="AE1081" t="s">
        <v>40</v>
      </c>
    </row>
    <row r="1082" spans="1:31" x14ac:dyDescent="0.3">
      <c r="A1082" t="s">
        <v>4932</v>
      </c>
      <c r="B1082" t="s">
        <v>4933</v>
      </c>
      <c r="C1082" s="1" t="str">
        <f t="shared" si="166"/>
        <v>21:0541</v>
      </c>
      <c r="D1082" s="1" t="str">
        <f t="shared" si="173"/>
        <v>21:0086</v>
      </c>
      <c r="E1082" t="s">
        <v>4934</v>
      </c>
      <c r="F1082" t="s">
        <v>4935</v>
      </c>
      <c r="H1082">
        <v>55.919927600000001</v>
      </c>
      <c r="I1082">
        <v>-100.47613509999999</v>
      </c>
      <c r="J1082" s="1" t="str">
        <f t="shared" si="174"/>
        <v>NGR lake sediment grab sample</v>
      </c>
      <c r="K1082" s="1" t="str">
        <f t="shared" si="175"/>
        <v>&lt;177 micron (NGR)</v>
      </c>
      <c r="L1082">
        <v>55</v>
      </c>
      <c r="M1082" t="s">
        <v>104</v>
      </c>
      <c r="N1082">
        <v>1081</v>
      </c>
      <c r="O1082" t="s">
        <v>124</v>
      </c>
      <c r="P1082" t="s">
        <v>225</v>
      </c>
      <c r="Q1082" t="s">
        <v>141</v>
      </c>
      <c r="R1082" t="s">
        <v>190</v>
      </c>
      <c r="S1082" t="s">
        <v>44</v>
      </c>
      <c r="T1082" t="s">
        <v>40</v>
      </c>
      <c r="U1082" t="s">
        <v>56</v>
      </c>
      <c r="V1082" t="s">
        <v>168</v>
      </c>
      <c r="W1082" t="s">
        <v>40</v>
      </c>
      <c r="X1082" t="s">
        <v>591</v>
      </c>
      <c r="Y1082" t="s">
        <v>152</v>
      </c>
      <c r="Z1082" t="s">
        <v>164</v>
      </c>
      <c r="AA1082" t="s">
        <v>128</v>
      </c>
      <c r="AB1082" t="s">
        <v>617</v>
      </c>
      <c r="AC1082" t="s">
        <v>554</v>
      </c>
      <c r="AD1082" t="s">
        <v>114</v>
      </c>
      <c r="AE1082" t="s">
        <v>40</v>
      </c>
    </row>
    <row r="1083" spans="1:31" x14ac:dyDescent="0.3">
      <c r="A1083" t="s">
        <v>4936</v>
      </c>
      <c r="B1083" t="s">
        <v>4937</v>
      </c>
      <c r="C1083" s="1" t="str">
        <f t="shared" si="166"/>
        <v>21:0541</v>
      </c>
      <c r="D1083" s="1" t="str">
        <f t="shared" si="173"/>
        <v>21:0086</v>
      </c>
      <c r="E1083" t="s">
        <v>4938</v>
      </c>
      <c r="F1083" t="s">
        <v>4939</v>
      </c>
      <c r="H1083">
        <v>55.908491400000003</v>
      </c>
      <c r="I1083">
        <v>-100.5717526</v>
      </c>
      <c r="J1083" s="1" t="str">
        <f t="shared" si="174"/>
        <v>NGR lake sediment grab sample</v>
      </c>
      <c r="K1083" s="1" t="str">
        <f t="shared" si="175"/>
        <v>&lt;177 micron (NGR)</v>
      </c>
      <c r="L1083">
        <v>55</v>
      </c>
      <c r="M1083" t="s">
        <v>119</v>
      </c>
      <c r="N1083">
        <v>1082</v>
      </c>
      <c r="O1083" t="s">
        <v>542</v>
      </c>
      <c r="P1083" t="s">
        <v>60</v>
      </c>
      <c r="Q1083" t="s">
        <v>189</v>
      </c>
      <c r="R1083" t="s">
        <v>224</v>
      </c>
      <c r="S1083" t="s">
        <v>166</v>
      </c>
      <c r="T1083" t="s">
        <v>40</v>
      </c>
      <c r="U1083" t="s">
        <v>534</v>
      </c>
      <c r="V1083" t="s">
        <v>130</v>
      </c>
      <c r="W1083" t="s">
        <v>40</v>
      </c>
      <c r="X1083" t="s">
        <v>591</v>
      </c>
      <c r="Y1083" t="s">
        <v>45</v>
      </c>
      <c r="Z1083" t="s">
        <v>144</v>
      </c>
      <c r="AA1083" t="s">
        <v>128</v>
      </c>
      <c r="AB1083" t="s">
        <v>916</v>
      </c>
      <c r="AC1083" t="s">
        <v>564</v>
      </c>
      <c r="AD1083" t="s">
        <v>292</v>
      </c>
      <c r="AE1083" t="s">
        <v>40</v>
      </c>
    </row>
    <row r="1084" spans="1:31" x14ac:dyDescent="0.3">
      <c r="A1084" t="s">
        <v>4940</v>
      </c>
      <c r="B1084" t="s">
        <v>4941</v>
      </c>
      <c r="C1084" s="1" t="str">
        <f t="shared" si="166"/>
        <v>21:0541</v>
      </c>
      <c r="D1084" s="1" t="str">
        <f t="shared" si="173"/>
        <v>21:0086</v>
      </c>
      <c r="E1084" t="s">
        <v>4942</v>
      </c>
      <c r="F1084" t="s">
        <v>4943</v>
      </c>
      <c r="H1084">
        <v>55.936637699999999</v>
      </c>
      <c r="I1084">
        <v>-100.7711255</v>
      </c>
      <c r="J1084" s="1" t="str">
        <f t="shared" si="174"/>
        <v>NGR lake sediment grab sample</v>
      </c>
      <c r="K1084" s="1" t="str">
        <f t="shared" si="175"/>
        <v>&lt;177 micron (NGR)</v>
      </c>
      <c r="L1084">
        <v>55</v>
      </c>
      <c r="M1084" t="s">
        <v>137</v>
      </c>
      <c r="N1084">
        <v>1083</v>
      </c>
      <c r="O1084" t="s">
        <v>75</v>
      </c>
      <c r="P1084" t="s">
        <v>281</v>
      </c>
      <c r="Q1084" t="s">
        <v>121</v>
      </c>
      <c r="R1084" t="s">
        <v>259</v>
      </c>
      <c r="S1084" t="s">
        <v>166</v>
      </c>
      <c r="T1084" t="s">
        <v>40</v>
      </c>
      <c r="U1084" t="s">
        <v>292</v>
      </c>
      <c r="V1084" t="s">
        <v>228</v>
      </c>
      <c r="W1084" t="s">
        <v>132</v>
      </c>
      <c r="X1084" t="s">
        <v>317</v>
      </c>
      <c r="Y1084" t="s">
        <v>45</v>
      </c>
      <c r="Z1084" t="s">
        <v>144</v>
      </c>
      <c r="AA1084" t="s">
        <v>213</v>
      </c>
      <c r="AB1084" t="s">
        <v>335</v>
      </c>
      <c r="AC1084" t="s">
        <v>4039</v>
      </c>
      <c r="AD1084" t="s">
        <v>374</v>
      </c>
      <c r="AE1084" t="s">
        <v>40</v>
      </c>
    </row>
    <row r="1085" spans="1:31" x14ac:dyDescent="0.3">
      <c r="A1085" t="s">
        <v>4944</v>
      </c>
      <c r="B1085" t="s">
        <v>4945</v>
      </c>
      <c r="C1085" s="1" t="str">
        <f t="shared" si="166"/>
        <v>21:0541</v>
      </c>
      <c r="D1085" s="1" t="str">
        <f t="shared" si="173"/>
        <v>21:0086</v>
      </c>
      <c r="E1085" t="s">
        <v>4946</v>
      </c>
      <c r="F1085" t="s">
        <v>4947</v>
      </c>
      <c r="H1085">
        <v>55.951141700000001</v>
      </c>
      <c r="I1085">
        <v>-100.78673019999999</v>
      </c>
      <c r="J1085" s="1" t="str">
        <f t="shared" si="174"/>
        <v>NGR lake sediment grab sample</v>
      </c>
      <c r="K1085" s="1" t="str">
        <f t="shared" si="175"/>
        <v>&lt;177 micron (NGR)</v>
      </c>
      <c r="L1085">
        <v>55</v>
      </c>
      <c r="M1085" t="s">
        <v>151</v>
      </c>
      <c r="N1085">
        <v>1084</v>
      </c>
      <c r="O1085" t="s">
        <v>75</v>
      </c>
      <c r="P1085" t="s">
        <v>259</v>
      </c>
      <c r="Q1085" t="s">
        <v>189</v>
      </c>
      <c r="R1085" t="s">
        <v>326</v>
      </c>
      <c r="S1085" t="s">
        <v>179</v>
      </c>
      <c r="T1085" t="s">
        <v>40</v>
      </c>
      <c r="U1085" t="s">
        <v>1148</v>
      </c>
      <c r="V1085" t="s">
        <v>168</v>
      </c>
      <c r="W1085" t="s">
        <v>40</v>
      </c>
      <c r="X1085" t="s">
        <v>605</v>
      </c>
      <c r="Y1085" t="s">
        <v>121</v>
      </c>
      <c r="Z1085" t="s">
        <v>144</v>
      </c>
      <c r="AA1085" t="s">
        <v>59</v>
      </c>
      <c r="AB1085" t="s">
        <v>553</v>
      </c>
      <c r="AC1085" t="s">
        <v>451</v>
      </c>
      <c r="AD1085" t="s">
        <v>452</v>
      </c>
      <c r="AE1085" t="s">
        <v>40</v>
      </c>
    </row>
    <row r="1086" spans="1:31" x14ac:dyDescent="0.3">
      <c r="A1086" t="s">
        <v>4948</v>
      </c>
      <c r="B1086" t="s">
        <v>4949</v>
      </c>
      <c r="C1086" s="1" t="str">
        <f t="shared" si="166"/>
        <v>21:0541</v>
      </c>
      <c r="D1086" s="1" t="str">
        <f t="shared" si="173"/>
        <v>21:0086</v>
      </c>
      <c r="E1086" t="s">
        <v>4950</v>
      </c>
      <c r="F1086" t="s">
        <v>4951</v>
      </c>
      <c r="H1086">
        <v>55.792480099999999</v>
      </c>
      <c r="I1086">
        <v>-101.0788235</v>
      </c>
      <c r="J1086" s="1" t="str">
        <f t="shared" si="174"/>
        <v>NGR lake sediment grab sample</v>
      </c>
      <c r="K1086" s="1" t="str">
        <f t="shared" si="175"/>
        <v>&lt;177 micron (NGR)</v>
      </c>
      <c r="L1086">
        <v>55</v>
      </c>
      <c r="M1086" t="s">
        <v>162</v>
      </c>
      <c r="N1086">
        <v>1085</v>
      </c>
      <c r="O1086" t="s">
        <v>336</v>
      </c>
      <c r="P1086" t="s">
        <v>66</v>
      </c>
      <c r="Q1086" t="s">
        <v>58</v>
      </c>
      <c r="R1086" t="s">
        <v>165</v>
      </c>
      <c r="S1086" t="s">
        <v>93</v>
      </c>
      <c r="T1086" t="s">
        <v>40</v>
      </c>
      <c r="U1086" t="s">
        <v>78</v>
      </c>
      <c r="V1086" t="s">
        <v>575</v>
      </c>
      <c r="W1086" t="s">
        <v>132</v>
      </c>
      <c r="X1086" t="s">
        <v>309</v>
      </c>
      <c r="Y1086" t="s">
        <v>45</v>
      </c>
      <c r="Z1086" t="s">
        <v>155</v>
      </c>
      <c r="AA1086" t="s">
        <v>213</v>
      </c>
      <c r="AB1086" t="s">
        <v>535</v>
      </c>
      <c r="AC1086" t="s">
        <v>123</v>
      </c>
      <c r="AD1086" t="s">
        <v>492</v>
      </c>
      <c r="AE1086" t="s">
        <v>40</v>
      </c>
    </row>
    <row r="1087" spans="1:31" x14ac:dyDescent="0.3">
      <c r="A1087" t="s">
        <v>4952</v>
      </c>
      <c r="B1087" t="s">
        <v>4953</v>
      </c>
      <c r="C1087" s="1" t="str">
        <f t="shared" si="166"/>
        <v>21:0541</v>
      </c>
      <c r="D1087" s="1" t="str">
        <f t="shared" si="173"/>
        <v>21:0086</v>
      </c>
      <c r="E1087" t="s">
        <v>4954</v>
      </c>
      <c r="F1087" t="s">
        <v>4955</v>
      </c>
      <c r="H1087">
        <v>55.866495299999997</v>
      </c>
      <c r="I1087">
        <v>-101.0534474</v>
      </c>
      <c r="J1087" s="1" t="str">
        <f t="shared" si="174"/>
        <v>NGR lake sediment grab sample</v>
      </c>
      <c r="K1087" s="1" t="str">
        <f t="shared" si="175"/>
        <v>&lt;177 micron (NGR)</v>
      </c>
      <c r="L1087">
        <v>55</v>
      </c>
      <c r="M1087" t="s">
        <v>177</v>
      </c>
      <c r="N1087">
        <v>1086</v>
      </c>
      <c r="O1087" t="s">
        <v>542</v>
      </c>
      <c r="P1087" t="s">
        <v>334</v>
      </c>
      <c r="Q1087" t="s">
        <v>45</v>
      </c>
      <c r="R1087" t="s">
        <v>225</v>
      </c>
      <c r="S1087" t="s">
        <v>179</v>
      </c>
      <c r="T1087" t="s">
        <v>40</v>
      </c>
      <c r="U1087" t="s">
        <v>944</v>
      </c>
      <c r="V1087" t="s">
        <v>45</v>
      </c>
      <c r="W1087" t="s">
        <v>40</v>
      </c>
      <c r="X1087" t="s">
        <v>309</v>
      </c>
      <c r="Y1087" t="s">
        <v>45</v>
      </c>
      <c r="Z1087" t="s">
        <v>77</v>
      </c>
      <c r="AA1087" t="s">
        <v>440</v>
      </c>
      <c r="AB1087" t="s">
        <v>2455</v>
      </c>
      <c r="AC1087" t="s">
        <v>42</v>
      </c>
      <c r="AD1087" t="s">
        <v>195</v>
      </c>
      <c r="AE1087" t="s">
        <v>40</v>
      </c>
    </row>
    <row r="1088" spans="1:31" x14ac:dyDescent="0.3">
      <c r="A1088" t="s">
        <v>4956</v>
      </c>
      <c r="B1088" t="s">
        <v>4957</v>
      </c>
      <c r="C1088" s="1" t="str">
        <f t="shared" si="166"/>
        <v>21:0541</v>
      </c>
      <c r="D1088" s="1" t="str">
        <f t="shared" si="173"/>
        <v>21:0086</v>
      </c>
      <c r="E1088" t="s">
        <v>4958</v>
      </c>
      <c r="F1088" t="s">
        <v>4959</v>
      </c>
      <c r="H1088">
        <v>55.868428000000002</v>
      </c>
      <c r="I1088">
        <v>-101.0082065</v>
      </c>
      <c r="J1088" s="1" t="str">
        <f t="shared" si="174"/>
        <v>NGR lake sediment grab sample</v>
      </c>
      <c r="K1088" s="1" t="str">
        <f t="shared" si="175"/>
        <v>&lt;177 micron (NGR)</v>
      </c>
      <c r="L1088">
        <v>55</v>
      </c>
      <c r="M1088" t="s">
        <v>187</v>
      </c>
      <c r="N1088">
        <v>1087</v>
      </c>
      <c r="O1088" t="s">
        <v>423</v>
      </c>
      <c r="P1088" t="s">
        <v>122</v>
      </c>
      <c r="Q1088" t="s">
        <v>58</v>
      </c>
      <c r="R1088" t="s">
        <v>127</v>
      </c>
      <c r="S1088" t="s">
        <v>92</v>
      </c>
      <c r="T1088" t="s">
        <v>40</v>
      </c>
      <c r="U1088" t="s">
        <v>1148</v>
      </c>
      <c r="V1088" t="s">
        <v>575</v>
      </c>
      <c r="W1088" t="s">
        <v>40</v>
      </c>
      <c r="X1088" t="s">
        <v>309</v>
      </c>
      <c r="Y1088" t="s">
        <v>152</v>
      </c>
      <c r="Z1088" t="s">
        <v>47</v>
      </c>
      <c r="AA1088" t="s">
        <v>334</v>
      </c>
      <c r="AB1088" t="s">
        <v>298</v>
      </c>
      <c r="AC1088" t="s">
        <v>782</v>
      </c>
      <c r="AD1088" t="s">
        <v>411</v>
      </c>
      <c r="AE1088" t="s">
        <v>40</v>
      </c>
    </row>
    <row r="1089" spans="1:31" x14ac:dyDescent="0.3">
      <c r="A1089" t="s">
        <v>4960</v>
      </c>
      <c r="B1089" t="s">
        <v>4961</v>
      </c>
      <c r="C1089" s="1" t="str">
        <f t="shared" si="166"/>
        <v>21:0541</v>
      </c>
      <c r="D1089" s="1" t="str">
        <f t="shared" si="173"/>
        <v>21:0086</v>
      </c>
      <c r="E1089" t="s">
        <v>4962</v>
      </c>
      <c r="F1089" t="s">
        <v>4963</v>
      </c>
      <c r="H1089">
        <v>55.8612477</v>
      </c>
      <c r="I1089">
        <v>-100.9726009</v>
      </c>
      <c r="J1089" s="1" t="str">
        <f t="shared" si="174"/>
        <v>NGR lake sediment grab sample</v>
      </c>
      <c r="K1089" s="1" t="str">
        <f t="shared" si="175"/>
        <v>&lt;177 micron (NGR)</v>
      </c>
      <c r="L1089">
        <v>55</v>
      </c>
      <c r="M1089" t="s">
        <v>200</v>
      </c>
      <c r="N1089">
        <v>1088</v>
      </c>
      <c r="O1089" t="s">
        <v>207</v>
      </c>
      <c r="P1089" t="s">
        <v>236</v>
      </c>
      <c r="Q1089" t="s">
        <v>141</v>
      </c>
      <c r="R1089" t="s">
        <v>106</v>
      </c>
      <c r="S1089" t="s">
        <v>93</v>
      </c>
      <c r="T1089" t="s">
        <v>40</v>
      </c>
      <c r="U1089" t="s">
        <v>854</v>
      </c>
      <c r="V1089" t="s">
        <v>79</v>
      </c>
      <c r="W1089" t="s">
        <v>40</v>
      </c>
      <c r="X1089" t="s">
        <v>591</v>
      </c>
      <c r="Y1089" t="s">
        <v>152</v>
      </c>
      <c r="Z1089" t="s">
        <v>81</v>
      </c>
      <c r="AA1089" t="s">
        <v>190</v>
      </c>
      <c r="AB1089" t="s">
        <v>92</v>
      </c>
      <c r="AC1089" t="s">
        <v>554</v>
      </c>
      <c r="AD1089" t="s">
        <v>2370</v>
      </c>
      <c r="AE1089" t="s">
        <v>40</v>
      </c>
    </row>
    <row r="1090" spans="1:31" x14ac:dyDescent="0.3">
      <c r="A1090" t="s">
        <v>4964</v>
      </c>
      <c r="B1090" t="s">
        <v>4965</v>
      </c>
      <c r="C1090" s="1" t="str">
        <f t="shared" ref="C1090:C1153" si="176">HYPERLINK("http://geochem.nrcan.gc.ca/cdogs/content/bdl/bdl210541_e.htm", "21:0541")</f>
        <v>21:0541</v>
      </c>
      <c r="D1090" s="1" t="str">
        <f t="shared" si="173"/>
        <v>21:0086</v>
      </c>
      <c r="E1090" t="s">
        <v>4966</v>
      </c>
      <c r="F1090" t="s">
        <v>4967</v>
      </c>
      <c r="H1090">
        <v>55.888976300000003</v>
      </c>
      <c r="I1090">
        <v>-100.9252817</v>
      </c>
      <c r="J1090" s="1" t="str">
        <f t="shared" si="174"/>
        <v>NGR lake sediment grab sample</v>
      </c>
      <c r="K1090" s="1" t="str">
        <f t="shared" si="175"/>
        <v>&lt;177 micron (NGR)</v>
      </c>
      <c r="L1090">
        <v>55</v>
      </c>
      <c r="M1090" t="s">
        <v>212</v>
      </c>
      <c r="N1090">
        <v>1089</v>
      </c>
      <c r="O1090" t="s">
        <v>105</v>
      </c>
      <c r="P1090" t="s">
        <v>271</v>
      </c>
      <c r="Q1090" t="s">
        <v>121</v>
      </c>
      <c r="R1090" t="s">
        <v>259</v>
      </c>
      <c r="S1090" t="s">
        <v>141</v>
      </c>
      <c r="T1090" t="s">
        <v>40</v>
      </c>
      <c r="U1090" t="s">
        <v>323</v>
      </c>
      <c r="V1090" t="s">
        <v>261</v>
      </c>
      <c r="W1090" t="s">
        <v>40</v>
      </c>
      <c r="X1090" t="s">
        <v>309</v>
      </c>
      <c r="Y1090" t="s">
        <v>45</v>
      </c>
      <c r="Z1090" t="s">
        <v>82</v>
      </c>
      <c r="AA1090" t="s">
        <v>59</v>
      </c>
      <c r="AB1090" t="s">
        <v>2969</v>
      </c>
      <c r="AC1090" t="s">
        <v>113</v>
      </c>
      <c r="AD1090" t="s">
        <v>354</v>
      </c>
      <c r="AE1090" t="s">
        <v>40</v>
      </c>
    </row>
    <row r="1091" spans="1:31" x14ac:dyDescent="0.3">
      <c r="A1091" t="s">
        <v>4968</v>
      </c>
      <c r="B1091" t="s">
        <v>4969</v>
      </c>
      <c r="C1091" s="1" t="str">
        <f t="shared" si="176"/>
        <v>21:0541</v>
      </c>
      <c r="D1091" s="1" t="str">
        <f t="shared" si="173"/>
        <v>21:0086</v>
      </c>
      <c r="E1091" t="s">
        <v>4970</v>
      </c>
      <c r="F1091" t="s">
        <v>4971</v>
      </c>
      <c r="H1091">
        <v>55.902196099999998</v>
      </c>
      <c r="I1091">
        <v>-100.8904879</v>
      </c>
      <c r="J1091" s="1" t="str">
        <f t="shared" si="174"/>
        <v>NGR lake sediment grab sample</v>
      </c>
      <c r="K1091" s="1" t="str">
        <f t="shared" si="175"/>
        <v>&lt;177 micron (NGR)</v>
      </c>
      <c r="L1091">
        <v>55</v>
      </c>
      <c r="M1091" t="s">
        <v>223</v>
      </c>
      <c r="N1091">
        <v>1090</v>
      </c>
      <c r="O1091" t="s">
        <v>472</v>
      </c>
      <c r="P1091" t="s">
        <v>326</v>
      </c>
      <c r="Q1091" t="s">
        <v>121</v>
      </c>
      <c r="R1091" t="s">
        <v>753</v>
      </c>
      <c r="S1091" t="s">
        <v>179</v>
      </c>
      <c r="T1091" t="s">
        <v>40</v>
      </c>
      <c r="U1091" t="s">
        <v>56</v>
      </c>
      <c r="V1091" t="s">
        <v>130</v>
      </c>
      <c r="W1091" t="s">
        <v>132</v>
      </c>
      <c r="X1091" t="s">
        <v>192</v>
      </c>
      <c r="Y1091" t="s">
        <v>45</v>
      </c>
      <c r="Z1091" t="s">
        <v>46</v>
      </c>
      <c r="AA1091" t="s">
        <v>59</v>
      </c>
      <c r="AB1091" t="s">
        <v>4972</v>
      </c>
      <c r="AC1091" t="s">
        <v>83</v>
      </c>
      <c r="AD1091" t="s">
        <v>854</v>
      </c>
      <c r="AE1091" t="s">
        <v>40</v>
      </c>
    </row>
    <row r="1092" spans="1:31" x14ac:dyDescent="0.3">
      <c r="A1092" t="s">
        <v>4973</v>
      </c>
      <c r="B1092" t="s">
        <v>4974</v>
      </c>
      <c r="C1092" s="1" t="str">
        <f t="shared" si="176"/>
        <v>21:0541</v>
      </c>
      <c r="D1092" s="1" t="str">
        <f t="shared" si="173"/>
        <v>21:0086</v>
      </c>
      <c r="E1092" t="s">
        <v>4975</v>
      </c>
      <c r="F1092" t="s">
        <v>4976</v>
      </c>
      <c r="H1092">
        <v>55.923236000000003</v>
      </c>
      <c r="I1092">
        <v>-100.87393779999999</v>
      </c>
      <c r="J1092" s="1" t="str">
        <f t="shared" si="174"/>
        <v>NGR lake sediment grab sample</v>
      </c>
      <c r="K1092" s="1" t="str">
        <f t="shared" si="175"/>
        <v>&lt;177 micron (NGR)</v>
      </c>
      <c r="L1092">
        <v>55</v>
      </c>
      <c r="M1092" t="s">
        <v>234</v>
      </c>
      <c r="N1092">
        <v>1091</v>
      </c>
      <c r="O1092" t="s">
        <v>853</v>
      </c>
      <c r="P1092" t="s">
        <v>259</v>
      </c>
      <c r="Q1092" t="s">
        <v>123</v>
      </c>
      <c r="R1092" t="s">
        <v>82</v>
      </c>
      <c r="S1092" t="s">
        <v>44</v>
      </c>
      <c r="T1092" t="s">
        <v>40</v>
      </c>
      <c r="U1092" t="s">
        <v>1365</v>
      </c>
      <c r="V1092" t="s">
        <v>64</v>
      </c>
      <c r="W1092" t="s">
        <v>40</v>
      </c>
      <c r="X1092" t="s">
        <v>192</v>
      </c>
      <c r="Y1092" t="s">
        <v>152</v>
      </c>
      <c r="Z1092" t="s">
        <v>155</v>
      </c>
      <c r="AA1092" t="s">
        <v>59</v>
      </c>
      <c r="AB1092" t="s">
        <v>259</v>
      </c>
      <c r="AC1092" t="s">
        <v>408</v>
      </c>
      <c r="AD1092" t="s">
        <v>181</v>
      </c>
      <c r="AE1092" t="s">
        <v>40</v>
      </c>
    </row>
    <row r="1093" spans="1:31" x14ac:dyDescent="0.3">
      <c r="A1093" t="s">
        <v>4977</v>
      </c>
      <c r="B1093" t="s">
        <v>4978</v>
      </c>
      <c r="C1093" s="1" t="str">
        <f t="shared" si="176"/>
        <v>21:0541</v>
      </c>
      <c r="D1093" s="1" t="str">
        <f t="shared" si="173"/>
        <v>21:0086</v>
      </c>
      <c r="E1093" t="s">
        <v>4979</v>
      </c>
      <c r="F1093" t="s">
        <v>4980</v>
      </c>
      <c r="H1093">
        <v>55.915146999999997</v>
      </c>
      <c r="I1093">
        <v>-100.8102937</v>
      </c>
      <c r="J1093" s="1" t="str">
        <f t="shared" si="174"/>
        <v>NGR lake sediment grab sample</v>
      </c>
      <c r="K1093" s="1" t="str">
        <f t="shared" si="175"/>
        <v>&lt;177 micron (NGR)</v>
      </c>
      <c r="L1093">
        <v>55</v>
      </c>
      <c r="M1093" t="s">
        <v>243</v>
      </c>
      <c r="N1093">
        <v>1092</v>
      </c>
      <c r="O1093" t="s">
        <v>207</v>
      </c>
      <c r="P1093" t="s">
        <v>225</v>
      </c>
      <c r="Q1093" t="s">
        <v>121</v>
      </c>
      <c r="R1093" t="s">
        <v>753</v>
      </c>
      <c r="S1093" t="s">
        <v>179</v>
      </c>
      <c r="T1093" t="s">
        <v>40</v>
      </c>
      <c r="U1093" t="s">
        <v>272</v>
      </c>
      <c r="V1093" t="s">
        <v>45</v>
      </c>
      <c r="W1093" t="s">
        <v>132</v>
      </c>
      <c r="X1093" t="s">
        <v>192</v>
      </c>
      <c r="Y1093" t="s">
        <v>45</v>
      </c>
      <c r="Z1093" t="s">
        <v>144</v>
      </c>
      <c r="AA1093" t="s">
        <v>128</v>
      </c>
      <c r="AB1093" t="s">
        <v>4972</v>
      </c>
      <c r="AC1093" t="s">
        <v>1934</v>
      </c>
      <c r="AD1093" t="s">
        <v>1166</v>
      </c>
      <c r="AE1093" t="s">
        <v>40</v>
      </c>
    </row>
    <row r="1094" spans="1:31" x14ac:dyDescent="0.3">
      <c r="A1094" t="s">
        <v>4981</v>
      </c>
      <c r="B1094" t="s">
        <v>4982</v>
      </c>
      <c r="C1094" s="1" t="str">
        <f t="shared" si="176"/>
        <v>21:0541</v>
      </c>
      <c r="D1094" s="1" t="str">
        <f t="shared" si="173"/>
        <v>21:0086</v>
      </c>
      <c r="E1094" t="s">
        <v>4983</v>
      </c>
      <c r="F1094" t="s">
        <v>4984</v>
      </c>
      <c r="H1094">
        <v>55.900610399999998</v>
      </c>
      <c r="I1094">
        <v>-100.7509622</v>
      </c>
      <c r="J1094" s="1" t="str">
        <f t="shared" si="174"/>
        <v>NGR lake sediment grab sample</v>
      </c>
      <c r="K1094" s="1" t="str">
        <f t="shared" si="175"/>
        <v>&lt;177 micron (NGR)</v>
      </c>
      <c r="L1094">
        <v>55</v>
      </c>
      <c r="M1094" t="s">
        <v>251</v>
      </c>
      <c r="N1094">
        <v>1093</v>
      </c>
      <c r="O1094" t="s">
        <v>75</v>
      </c>
      <c r="P1094" t="s">
        <v>289</v>
      </c>
      <c r="Q1094" t="s">
        <v>64</v>
      </c>
      <c r="R1094" t="s">
        <v>224</v>
      </c>
      <c r="S1094" t="s">
        <v>166</v>
      </c>
      <c r="T1094" t="s">
        <v>40</v>
      </c>
      <c r="U1094" t="s">
        <v>323</v>
      </c>
      <c r="V1094" t="s">
        <v>303</v>
      </c>
      <c r="W1094" t="s">
        <v>132</v>
      </c>
      <c r="X1094" t="s">
        <v>192</v>
      </c>
      <c r="Y1094" t="s">
        <v>152</v>
      </c>
      <c r="Z1094" t="s">
        <v>106</v>
      </c>
      <c r="AA1094" t="s">
        <v>155</v>
      </c>
      <c r="AB1094" t="s">
        <v>1287</v>
      </c>
      <c r="AC1094" t="s">
        <v>42</v>
      </c>
      <c r="AD1094" t="s">
        <v>457</v>
      </c>
      <c r="AE1094" t="s">
        <v>40</v>
      </c>
    </row>
    <row r="1095" spans="1:31" x14ac:dyDescent="0.3">
      <c r="A1095" t="s">
        <v>4985</v>
      </c>
      <c r="B1095" t="s">
        <v>4986</v>
      </c>
      <c r="C1095" s="1" t="str">
        <f t="shared" si="176"/>
        <v>21:0541</v>
      </c>
      <c r="D1095" s="1" t="str">
        <f t="shared" si="173"/>
        <v>21:0086</v>
      </c>
      <c r="E1095" t="s">
        <v>4987</v>
      </c>
      <c r="F1095" t="s">
        <v>4988</v>
      </c>
      <c r="H1095">
        <v>55.8803026</v>
      </c>
      <c r="I1095">
        <v>-100.6646154</v>
      </c>
      <c r="J1095" s="1" t="str">
        <f t="shared" si="174"/>
        <v>NGR lake sediment grab sample</v>
      </c>
      <c r="K1095" s="1" t="str">
        <f t="shared" si="175"/>
        <v>&lt;177 micron (NGR)</v>
      </c>
      <c r="L1095">
        <v>55</v>
      </c>
      <c r="M1095" t="s">
        <v>258</v>
      </c>
      <c r="N1095">
        <v>1094</v>
      </c>
      <c r="O1095" t="s">
        <v>380</v>
      </c>
      <c r="P1095" t="s">
        <v>225</v>
      </c>
      <c r="Q1095" t="s">
        <v>58</v>
      </c>
      <c r="R1095" t="s">
        <v>39</v>
      </c>
      <c r="S1095" t="s">
        <v>166</v>
      </c>
      <c r="T1095" t="s">
        <v>40</v>
      </c>
      <c r="U1095" t="s">
        <v>323</v>
      </c>
      <c r="V1095" t="s">
        <v>45</v>
      </c>
      <c r="W1095" t="s">
        <v>132</v>
      </c>
      <c r="X1095" t="s">
        <v>591</v>
      </c>
      <c r="Y1095" t="s">
        <v>45</v>
      </c>
      <c r="Z1095" t="s">
        <v>144</v>
      </c>
      <c r="AA1095" t="s">
        <v>59</v>
      </c>
      <c r="AB1095" t="s">
        <v>1056</v>
      </c>
      <c r="AC1095" t="s">
        <v>3187</v>
      </c>
      <c r="AD1095" t="s">
        <v>195</v>
      </c>
      <c r="AE1095" t="s">
        <v>40</v>
      </c>
    </row>
    <row r="1096" spans="1:31" x14ac:dyDescent="0.3">
      <c r="A1096" t="s">
        <v>4989</v>
      </c>
      <c r="B1096" t="s">
        <v>4990</v>
      </c>
      <c r="C1096" s="1" t="str">
        <f t="shared" si="176"/>
        <v>21:0541</v>
      </c>
      <c r="D1096" s="1" t="str">
        <f>HYPERLINK("http://geochem.nrcan.gc.ca/cdogs/content/svy/svy_e.htm", "")</f>
        <v/>
      </c>
      <c r="G1096" s="1" t="str">
        <f>HYPERLINK("http://geochem.nrcan.gc.ca/cdogs/content/cr_/cr_00060_e.htm", "60")</f>
        <v>60</v>
      </c>
      <c r="J1096" t="s">
        <v>277</v>
      </c>
      <c r="K1096" t="s">
        <v>278</v>
      </c>
      <c r="L1096">
        <v>55</v>
      </c>
      <c r="M1096" t="s">
        <v>279</v>
      </c>
      <c r="N1096">
        <v>1095</v>
      </c>
      <c r="O1096" t="s">
        <v>280</v>
      </c>
      <c r="P1096" t="s">
        <v>334</v>
      </c>
      <c r="Q1096" t="s">
        <v>64</v>
      </c>
      <c r="R1096" t="s">
        <v>205</v>
      </c>
      <c r="S1096" t="s">
        <v>189</v>
      </c>
      <c r="T1096" t="s">
        <v>40</v>
      </c>
      <c r="U1096" t="s">
        <v>534</v>
      </c>
      <c r="V1096" t="s">
        <v>1132</v>
      </c>
      <c r="W1096" t="s">
        <v>132</v>
      </c>
      <c r="X1096" t="s">
        <v>192</v>
      </c>
      <c r="Y1096" t="s">
        <v>123</v>
      </c>
      <c r="Z1096" t="s">
        <v>127</v>
      </c>
      <c r="AA1096" t="s">
        <v>128</v>
      </c>
      <c r="AB1096" t="s">
        <v>3309</v>
      </c>
      <c r="AC1096" t="s">
        <v>4991</v>
      </c>
      <c r="AD1096" t="s">
        <v>388</v>
      </c>
      <c r="AE1096" t="s">
        <v>40</v>
      </c>
    </row>
    <row r="1097" spans="1:31" x14ac:dyDescent="0.3">
      <c r="A1097" t="s">
        <v>4992</v>
      </c>
      <c r="B1097" t="s">
        <v>4993</v>
      </c>
      <c r="C1097" s="1" t="str">
        <f t="shared" si="176"/>
        <v>21:0541</v>
      </c>
      <c r="D1097" s="1" t="str">
        <f t="shared" ref="D1097:D1112" si="177">HYPERLINK("http://geochem.nrcan.gc.ca/cdogs/content/svy/svy210086_e.htm", "21:0086")</f>
        <v>21:0086</v>
      </c>
      <c r="E1097" t="s">
        <v>4994</v>
      </c>
      <c r="F1097" t="s">
        <v>4995</v>
      </c>
      <c r="H1097">
        <v>55.870950999999998</v>
      </c>
      <c r="I1097">
        <v>-100.4948321</v>
      </c>
      <c r="J1097" s="1" t="str">
        <f t="shared" ref="J1097:J1112" si="178">HYPERLINK("http://geochem.nrcan.gc.ca/cdogs/content/kwd/kwd020027_e.htm", "NGR lake sediment grab sample")</f>
        <v>NGR lake sediment grab sample</v>
      </c>
      <c r="K1097" s="1" t="str">
        <f t="shared" ref="K1097:K1112" si="179">HYPERLINK("http://geochem.nrcan.gc.ca/cdogs/content/kwd/kwd080006_e.htm", "&lt;177 micron (NGR)")</f>
        <v>&lt;177 micron (NGR)</v>
      </c>
      <c r="L1097">
        <v>55</v>
      </c>
      <c r="M1097" t="s">
        <v>269</v>
      </c>
      <c r="N1097">
        <v>1096</v>
      </c>
      <c r="O1097" t="s">
        <v>207</v>
      </c>
      <c r="P1097" t="s">
        <v>259</v>
      </c>
      <c r="Q1097" t="s">
        <v>141</v>
      </c>
      <c r="R1097" t="s">
        <v>106</v>
      </c>
      <c r="S1097" t="s">
        <v>92</v>
      </c>
      <c r="T1097" t="s">
        <v>40</v>
      </c>
      <c r="U1097" t="s">
        <v>191</v>
      </c>
      <c r="V1097" t="s">
        <v>157</v>
      </c>
      <c r="W1097" t="s">
        <v>40</v>
      </c>
      <c r="X1097" t="s">
        <v>309</v>
      </c>
      <c r="Y1097" t="s">
        <v>45</v>
      </c>
      <c r="Z1097" t="s">
        <v>81</v>
      </c>
      <c r="AA1097" t="s">
        <v>190</v>
      </c>
      <c r="AB1097" t="s">
        <v>4334</v>
      </c>
      <c r="AC1097" t="s">
        <v>811</v>
      </c>
      <c r="AD1097" t="s">
        <v>425</v>
      </c>
      <c r="AE1097" t="s">
        <v>40</v>
      </c>
    </row>
    <row r="1098" spans="1:31" x14ac:dyDescent="0.3">
      <c r="A1098" t="s">
        <v>4996</v>
      </c>
      <c r="B1098" t="s">
        <v>4997</v>
      </c>
      <c r="C1098" s="1" t="str">
        <f t="shared" si="176"/>
        <v>21:0541</v>
      </c>
      <c r="D1098" s="1" t="str">
        <f t="shared" si="177"/>
        <v>21:0086</v>
      </c>
      <c r="E1098" t="s">
        <v>4998</v>
      </c>
      <c r="F1098" t="s">
        <v>4999</v>
      </c>
      <c r="H1098">
        <v>55.900296699999998</v>
      </c>
      <c r="I1098">
        <v>-100.4515746</v>
      </c>
      <c r="J1098" s="1" t="str">
        <f t="shared" si="178"/>
        <v>NGR lake sediment grab sample</v>
      </c>
      <c r="K1098" s="1" t="str">
        <f t="shared" si="179"/>
        <v>&lt;177 micron (NGR)</v>
      </c>
      <c r="L1098">
        <v>56</v>
      </c>
      <c r="M1098" t="s">
        <v>35</v>
      </c>
      <c r="N1098">
        <v>1097</v>
      </c>
      <c r="O1098" t="s">
        <v>416</v>
      </c>
      <c r="P1098" t="s">
        <v>289</v>
      </c>
      <c r="Q1098" t="s">
        <v>166</v>
      </c>
      <c r="R1098" t="s">
        <v>190</v>
      </c>
      <c r="S1098" t="s">
        <v>304</v>
      </c>
      <c r="T1098" t="s">
        <v>40</v>
      </c>
      <c r="U1098" t="s">
        <v>2138</v>
      </c>
      <c r="V1098" t="s">
        <v>410</v>
      </c>
      <c r="W1098" t="s">
        <v>132</v>
      </c>
      <c r="X1098" t="s">
        <v>591</v>
      </c>
      <c r="Y1098" t="s">
        <v>152</v>
      </c>
      <c r="Z1098" t="s">
        <v>155</v>
      </c>
      <c r="AA1098" t="s">
        <v>205</v>
      </c>
      <c r="AB1098" t="s">
        <v>811</v>
      </c>
      <c r="AC1098" t="s">
        <v>2383</v>
      </c>
      <c r="AD1098" t="s">
        <v>85</v>
      </c>
      <c r="AE1098" t="s">
        <v>40</v>
      </c>
    </row>
    <row r="1099" spans="1:31" x14ac:dyDescent="0.3">
      <c r="A1099" t="s">
        <v>5000</v>
      </c>
      <c r="B1099" t="s">
        <v>5001</v>
      </c>
      <c r="C1099" s="1" t="str">
        <f t="shared" si="176"/>
        <v>21:0541</v>
      </c>
      <c r="D1099" s="1" t="str">
        <f t="shared" si="177"/>
        <v>21:0086</v>
      </c>
      <c r="E1099" t="s">
        <v>4998</v>
      </c>
      <c r="F1099" t="s">
        <v>5002</v>
      </c>
      <c r="H1099">
        <v>55.900296699999998</v>
      </c>
      <c r="I1099">
        <v>-100.4515746</v>
      </c>
      <c r="J1099" s="1" t="str">
        <f t="shared" si="178"/>
        <v>NGR lake sediment grab sample</v>
      </c>
      <c r="K1099" s="1" t="str">
        <f t="shared" si="179"/>
        <v>&lt;177 micron (NGR)</v>
      </c>
      <c r="L1099">
        <v>56</v>
      </c>
      <c r="M1099" t="s">
        <v>90</v>
      </c>
      <c r="N1099">
        <v>1098</v>
      </c>
      <c r="O1099" t="s">
        <v>105</v>
      </c>
      <c r="P1099" t="s">
        <v>122</v>
      </c>
      <c r="Q1099" t="s">
        <v>166</v>
      </c>
      <c r="R1099" t="s">
        <v>190</v>
      </c>
      <c r="S1099" t="s">
        <v>60</v>
      </c>
      <c r="T1099" t="s">
        <v>40</v>
      </c>
      <c r="U1099" t="s">
        <v>2138</v>
      </c>
      <c r="V1099" t="s">
        <v>64</v>
      </c>
      <c r="W1099" t="s">
        <v>132</v>
      </c>
      <c r="X1099" t="s">
        <v>192</v>
      </c>
      <c r="Y1099" t="s">
        <v>152</v>
      </c>
      <c r="Z1099" t="s">
        <v>155</v>
      </c>
      <c r="AA1099" t="s">
        <v>205</v>
      </c>
      <c r="AB1099" t="s">
        <v>782</v>
      </c>
      <c r="AC1099" t="s">
        <v>361</v>
      </c>
      <c r="AD1099" t="s">
        <v>229</v>
      </c>
      <c r="AE1099" t="s">
        <v>40</v>
      </c>
    </row>
    <row r="1100" spans="1:31" x14ac:dyDescent="0.3">
      <c r="A1100" t="s">
        <v>5003</v>
      </c>
      <c r="B1100" t="s">
        <v>5004</v>
      </c>
      <c r="C1100" s="1" t="str">
        <f t="shared" si="176"/>
        <v>21:0541</v>
      </c>
      <c r="D1100" s="1" t="str">
        <f t="shared" si="177"/>
        <v>21:0086</v>
      </c>
      <c r="E1100" t="s">
        <v>4998</v>
      </c>
      <c r="F1100" t="s">
        <v>5005</v>
      </c>
      <c r="H1100">
        <v>55.900296699999998</v>
      </c>
      <c r="I1100">
        <v>-100.4515746</v>
      </c>
      <c r="J1100" s="1" t="str">
        <f t="shared" si="178"/>
        <v>NGR lake sediment grab sample</v>
      </c>
      <c r="K1100" s="1" t="str">
        <f t="shared" si="179"/>
        <v>&lt;177 micron (NGR)</v>
      </c>
      <c r="L1100">
        <v>56</v>
      </c>
      <c r="M1100" t="s">
        <v>74</v>
      </c>
      <c r="N1100">
        <v>1099</v>
      </c>
      <c r="O1100" t="s">
        <v>1382</v>
      </c>
      <c r="P1100" t="s">
        <v>122</v>
      </c>
      <c r="Q1100" t="s">
        <v>166</v>
      </c>
      <c r="R1100" t="s">
        <v>188</v>
      </c>
      <c r="S1100" t="s">
        <v>180</v>
      </c>
      <c r="T1100" t="s">
        <v>40</v>
      </c>
      <c r="U1100" t="s">
        <v>3330</v>
      </c>
      <c r="V1100" t="s">
        <v>253</v>
      </c>
      <c r="W1100" t="s">
        <v>132</v>
      </c>
      <c r="X1100" t="s">
        <v>192</v>
      </c>
      <c r="Y1100" t="s">
        <v>45</v>
      </c>
      <c r="Z1100" t="s">
        <v>81</v>
      </c>
      <c r="AA1100" t="s">
        <v>205</v>
      </c>
      <c r="AB1100" t="s">
        <v>227</v>
      </c>
      <c r="AC1100" t="s">
        <v>1072</v>
      </c>
      <c r="AD1100" t="s">
        <v>114</v>
      </c>
      <c r="AE1100" t="s">
        <v>40</v>
      </c>
    </row>
    <row r="1101" spans="1:31" x14ac:dyDescent="0.3">
      <c r="A1101" t="s">
        <v>5006</v>
      </c>
      <c r="B1101" t="s">
        <v>5007</v>
      </c>
      <c r="C1101" s="1" t="str">
        <f t="shared" si="176"/>
        <v>21:0541</v>
      </c>
      <c r="D1101" s="1" t="str">
        <f t="shared" si="177"/>
        <v>21:0086</v>
      </c>
      <c r="E1101" t="s">
        <v>5008</v>
      </c>
      <c r="F1101" t="s">
        <v>5009</v>
      </c>
      <c r="H1101">
        <v>55.882435399999999</v>
      </c>
      <c r="I1101">
        <v>-100.39765610000001</v>
      </c>
      <c r="J1101" s="1" t="str">
        <f t="shared" si="178"/>
        <v>NGR lake sediment grab sample</v>
      </c>
      <c r="K1101" s="1" t="str">
        <f t="shared" si="179"/>
        <v>&lt;177 micron (NGR)</v>
      </c>
      <c r="L1101">
        <v>56</v>
      </c>
      <c r="M1101" t="s">
        <v>55</v>
      </c>
      <c r="N1101">
        <v>1100</v>
      </c>
      <c r="O1101" t="s">
        <v>164</v>
      </c>
      <c r="P1101" t="s">
        <v>38</v>
      </c>
      <c r="Q1101" t="s">
        <v>141</v>
      </c>
      <c r="R1101" t="s">
        <v>334</v>
      </c>
      <c r="S1101" t="s">
        <v>304</v>
      </c>
      <c r="T1101" t="s">
        <v>40</v>
      </c>
      <c r="U1101" t="s">
        <v>5010</v>
      </c>
      <c r="V1101" t="s">
        <v>317</v>
      </c>
      <c r="W1101" t="s">
        <v>132</v>
      </c>
      <c r="X1101" t="s">
        <v>618</v>
      </c>
      <c r="Y1101" t="s">
        <v>45</v>
      </c>
      <c r="Z1101" t="s">
        <v>144</v>
      </c>
      <c r="AA1101" t="s">
        <v>304</v>
      </c>
      <c r="AB1101" t="s">
        <v>373</v>
      </c>
      <c r="AC1101" t="s">
        <v>408</v>
      </c>
      <c r="AD1101" t="s">
        <v>292</v>
      </c>
      <c r="AE1101" t="s">
        <v>40</v>
      </c>
    </row>
    <row r="1102" spans="1:31" x14ac:dyDescent="0.3">
      <c r="A1102" t="s">
        <v>5011</v>
      </c>
      <c r="B1102" t="s">
        <v>5012</v>
      </c>
      <c r="C1102" s="1" t="str">
        <f t="shared" si="176"/>
        <v>21:0541</v>
      </c>
      <c r="D1102" s="1" t="str">
        <f t="shared" si="177"/>
        <v>21:0086</v>
      </c>
      <c r="E1102" t="s">
        <v>5013</v>
      </c>
      <c r="F1102" t="s">
        <v>5014</v>
      </c>
      <c r="H1102">
        <v>55.853301299999998</v>
      </c>
      <c r="I1102">
        <v>-100.2514473</v>
      </c>
      <c r="J1102" s="1" t="str">
        <f t="shared" si="178"/>
        <v>NGR lake sediment grab sample</v>
      </c>
      <c r="K1102" s="1" t="str">
        <f t="shared" si="179"/>
        <v>&lt;177 micron (NGR)</v>
      </c>
      <c r="L1102">
        <v>56</v>
      </c>
      <c r="M1102" t="s">
        <v>104</v>
      </c>
      <c r="N1102">
        <v>1101</v>
      </c>
      <c r="O1102" t="s">
        <v>207</v>
      </c>
      <c r="P1102" t="s">
        <v>236</v>
      </c>
      <c r="Q1102" t="s">
        <v>38</v>
      </c>
      <c r="R1102" t="s">
        <v>202</v>
      </c>
      <c r="S1102" t="s">
        <v>205</v>
      </c>
      <c r="T1102" t="s">
        <v>40</v>
      </c>
      <c r="U1102" t="s">
        <v>3914</v>
      </c>
      <c r="V1102" t="s">
        <v>754</v>
      </c>
      <c r="W1102" t="s">
        <v>132</v>
      </c>
      <c r="X1102" t="s">
        <v>317</v>
      </c>
      <c r="Y1102" t="s">
        <v>45</v>
      </c>
      <c r="Z1102" t="s">
        <v>352</v>
      </c>
      <c r="AA1102" t="s">
        <v>39</v>
      </c>
      <c r="AB1102" t="s">
        <v>2184</v>
      </c>
      <c r="AC1102" t="s">
        <v>361</v>
      </c>
      <c r="AD1102" t="s">
        <v>69</v>
      </c>
      <c r="AE1102" t="s">
        <v>40</v>
      </c>
    </row>
    <row r="1103" spans="1:31" x14ac:dyDescent="0.3">
      <c r="A1103" t="s">
        <v>5015</v>
      </c>
      <c r="B1103" t="s">
        <v>5016</v>
      </c>
      <c r="C1103" s="1" t="str">
        <f t="shared" si="176"/>
        <v>21:0541</v>
      </c>
      <c r="D1103" s="1" t="str">
        <f t="shared" si="177"/>
        <v>21:0086</v>
      </c>
      <c r="E1103" t="s">
        <v>5017</v>
      </c>
      <c r="F1103" t="s">
        <v>5018</v>
      </c>
      <c r="H1103">
        <v>55.843700900000002</v>
      </c>
      <c r="I1103">
        <v>-100.1769544</v>
      </c>
      <c r="J1103" s="1" t="str">
        <f t="shared" si="178"/>
        <v>NGR lake sediment grab sample</v>
      </c>
      <c r="K1103" s="1" t="str">
        <f t="shared" si="179"/>
        <v>&lt;177 micron (NGR)</v>
      </c>
      <c r="L1103">
        <v>56</v>
      </c>
      <c r="M1103" t="s">
        <v>119</v>
      </c>
      <c r="N1103">
        <v>1102</v>
      </c>
      <c r="O1103" t="s">
        <v>207</v>
      </c>
      <c r="P1103" t="s">
        <v>236</v>
      </c>
      <c r="Q1103" t="s">
        <v>92</v>
      </c>
      <c r="R1103" t="s">
        <v>59</v>
      </c>
      <c r="S1103" t="s">
        <v>205</v>
      </c>
      <c r="T1103" t="s">
        <v>40</v>
      </c>
      <c r="U1103" t="s">
        <v>3478</v>
      </c>
      <c r="V1103" t="s">
        <v>754</v>
      </c>
      <c r="W1103" t="s">
        <v>132</v>
      </c>
      <c r="X1103" t="s">
        <v>317</v>
      </c>
      <c r="Y1103" t="s">
        <v>45</v>
      </c>
      <c r="Z1103" t="s">
        <v>508</v>
      </c>
      <c r="AA1103" t="s">
        <v>39</v>
      </c>
      <c r="AB1103" t="s">
        <v>2180</v>
      </c>
      <c r="AC1103" t="s">
        <v>554</v>
      </c>
      <c r="AD1103" t="s">
        <v>411</v>
      </c>
      <c r="AE1103" t="s">
        <v>40</v>
      </c>
    </row>
    <row r="1104" spans="1:31" x14ac:dyDescent="0.3">
      <c r="A1104" t="s">
        <v>5019</v>
      </c>
      <c r="B1104" t="s">
        <v>5020</v>
      </c>
      <c r="C1104" s="1" t="str">
        <f t="shared" si="176"/>
        <v>21:0541</v>
      </c>
      <c r="D1104" s="1" t="str">
        <f t="shared" si="177"/>
        <v>21:0086</v>
      </c>
      <c r="E1104" t="s">
        <v>5021</v>
      </c>
      <c r="F1104" t="s">
        <v>5022</v>
      </c>
      <c r="H1104">
        <v>55.823868500000003</v>
      </c>
      <c r="I1104">
        <v>-100.1377913</v>
      </c>
      <c r="J1104" s="1" t="str">
        <f t="shared" si="178"/>
        <v>NGR lake sediment grab sample</v>
      </c>
      <c r="K1104" s="1" t="str">
        <f t="shared" si="179"/>
        <v>&lt;177 micron (NGR)</v>
      </c>
      <c r="L1104">
        <v>56</v>
      </c>
      <c r="M1104" t="s">
        <v>137</v>
      </c>
      <c r="N1104">
        <v>1103</v>
      </c>
      <c r="O1104" t="s">
        <v>207</v>
      </c>
      <c r="P1104" t="s">
        <v>127</v>
      </c>
      <c r="Q1104" t="s">
        <v>92</v>
      </c>
      <c r="R1104" t="s">
        <v>97</v>
      </c>
      <c r="S1104" t="s">
        <v>271</v>
      </c>
      <c r="T1104" t="s">
        <v>40</v>
      </c>
      <c r="U1104" t="s">
        <v>5023</v>
      </c>
      <c r="V1104" t="s">
        <v>988</v>
      </c>
      <c r="W1104" t="s">
        <v>132</v>
      </c>
      <c r="X1104" t="s">
        <v>42</v>
      </c>
      <c r="Y1104" t="s">
        <v>45</v>
      </c>
      <c r="Z1104" t="s">
        <v>352</v>
      </c>
      <c r="AA1104" t="s">
        <v>39</v>
      </c>
      <c r="AB1104" t="s">
        <v>3539</v>
      </c>
      <c r="AC1104" t="s">
        <v>1072</v>
      </c>
      <c r="AD1104" t="s">
        <v>411</v>
      </c>
      <c r="AE1104" t="s">
        <v>40</v>
      </c>
    </row>
    <row r="1105" spans="1:31" x14ac:dyDescent="0.3">
      <c r="A1105" t="s">
        <v>5024</v>
      </c>
      <c r="B1105" t="s">
        <v>5025</v>
      </c>
      <c r="C1105" s="1" t="str">
        <f t="shared" si="176"/>
        <v>21:0541</v>
      </c>
      <c r="D1105" s="1" t="str">
        <f t="shared" si="177"/>
        <v>21:0086</v>
      </c>
      <c r="E1105" t="s">
        <v>5026</v>
      </c>
      <c r="F1105" t="s">
        <v>5027</v>
      </c>
      <c r="H1105">
        <v>55.802343700000002</v>
      </c>
      <c r="I1105">
        <v>-100.0966112</v>
      </c>
      <c r="J1105" s="1" t="str">
        <f t="shared" si="178"/>
        <v>NGR lake sediment grab sample</v>
      </c>
      <c r="K1105" s="1" t="str">
        <f t="shared" si="179"/>
        <v>&lt;177 micron (NGR)</v>
      </c>
      <c r="L1105">
        <v>56</v>
      </c>
      <c r="M1105" t="s">
        <v>151</v>
      </c>
      <c r="N1105">
        <v>1104</v>
      </c>
      <c r="O1105" t="s">
        <v>336</v>
      </c>
      <c r="P1105" t="s">
        <v>224</v>
      </c>
      <c r="Q1105" t="s">
        <v>44</v>
      </c>
      <c r="R1105" t="s">
        <v>202</v>
      </c>
      <c r="S1105" t="s">
        <v>271</v>
      </c>
      <c r="T1105" t="s">
        <v>40</v>
      </c>
      <c r="U1105" t="s">
        <v>1528</v>
      </c>
      <c r="V1105" t="s">
        <v>373</v>
      </c>
      <c r="W1105" t="s">
        <v>40</v>
      </c>
      <c r="X1105" t="s">
        <v>109</v>
      </c>
      <c r="Y1105" t="s">
        <v>152</v>
      </c>
      <c r="Z1105" t="s">
        <v>352</v>
      </c>
      <c r="AA1105" t="s">
        <v>39</v>
      </c>
      <c r="AB1105" t="s">
        <v>107</v>
      </c>
      <c r="AC1105" t="s">
        <v>227</v>
      </c>
      <c r="AD1105" t="s">
        <v>1879</v>
      </c>
      <c r="AE1105" t="s">
        <v>40</v>
      </c>
    </row>
    <row r="1106" spans="1:31" x14ac:dyDescent="0.3">
      <c r="A1106" t="s">
        <v>5028</v>
      </c>
      <c r="B1106" t="s">
        <v>5029</v>
      </c>
      <c r="C1106" s="1" t="str">
        <f t="shared" si="176"/>
        <v>21:0541</v>
      </c>
      <c r="D1106" s="1" t="str">
        <f t="shared" si="177"/>
        <v>21:0086</v>
      </c>
      <c r="E1106" t="s">
        <v>5030</v>
      </c>
      <c r="F1106" t="s">
        <v>5031</v>
      </c>
      <c r="H1106">
        <v>55.798366399999999</v>
      </c>
      <c r="I1106">
        <v>-100.166608</v>
      </c>
      <c r="J1106" s="1" t="str">
        <f t="shared" si="178"/>
        <v>NGR lake sediment grab sample</v>
      </c>
      <c r="K1106" s="1" t="str">
        <f t="shared" si="179"/>
        <v>&lt;177 micron (NGR)</v>
      </c>
      <c r="L1106">
        <v>56</v>
      </c>
      <c r="M1106" t="s">
        <v>162</v>
      </c>
      <c r="N1106">
        <v>1105</v>
      </c>
      <c r="O1106" t="s">
        <v>178</v>
      </c>
      <c r="P1106" t="s">
        <v>753</v>
      </c>
      <c r="Q1106" t="s">
        <v>92</v>
      </c>
      <c r="R1106" t="s">
        <v>245</v>
      </c>
      <c r="S1106" t="s">
        <v>271</v>
      </c>
      <c r="T1106" t="s">
        <v>40</v>
      </c>
      <c r="U1106" t="s">
        <v>1528</v>
      </c>
      <c r="V1106" t="s">
        <v>782</v>
      </c>
      <c r="W1106" t="s">
        <v>40</v>
      </c>
      <c r="X1106" t="s">
        <v>42</v>
      </c>
      <c r="Y1106" t="s">
        <v>152</v>
      </c>
      <c r="Z1106" t="s">
        <v>352</v>
      </c>
      <c r="AA1106" t="s">
        <v>140</v>
      </c>
      <c r="AB1106" t="s">
        <v>2180</v>
      </c>
      <c r="AC1106" t="s">
        <v>3187</v>
      </c>
      <c r="AD1106" t="s">
        <v>395</v>
      </c>
      <c r="AE1106" t="s">
        <v>40</v>
      </c>
    </row>
    <row r="1107" spans="1:31" x14ac:dyDescent="0.3">
      <c r="A1107" t="s">
        <v>5032</v>
      </c>
      <c r="B1107" t="s">
        <v>5033</v>
      </c>
      <c r="C1107" s="1" t="str">
        <f t="shared" si="176"/>
        <v>21:0541</v>
      </c>
      <c r="D1107" s="1" t="str">
        <f t="shared" si="177"/>
        <v>21:0086</v>
      </c>
      <c r="E1107" t="s">
        <v>5034</v>
      </c>
      <c r="F1107" t="s">
        <v>5035</v>
      </c>
      <c r="H1107">
        <v>55.808972699999998</v>
      </c>
      <c r="I1107">
        <v>-100.21374109999999</v>
      </c>
      <c r="J1107" s="1" t="str">
        <f t="shared" si="178"/>
        <v>NGR lake sediment grab sample</v>
      </c>
      <c r="K1107" s="1" t="str">
        <f t="shared" si="179"/>
        <v>&lt;177 micron (NGR)</v>
      </c>
      <c r="L1107">
        <v>56</v>
      </c>
      <c r="M1107" t="s">
        <v>177</v>
      </c>
      <c r="N1107">
        <v>1106</v>
      </c>
      <c r="O1107" t="s">
        <v>207</v>
      </c>
      <c r="P1107" t="s">
        <v>626</v>
      </c>
      <c r="Q1107" t="s">
        <v>38</v>
      </c>
      <c r="R1107" t="s">
        <v>59</v>
      </c>
      <c r="S1107" t="s">
        <v>205</v>
      </c>
      <c r="T1107" t="s">
        <v>40</v>
      </c>
      <c r="U1107" t="s">
        <v>2751</v>
      </c>
      <c r="V1107" t="s">
        <v>754</v>
      </c>
      <c r="W1107" t="s">
        <v>40</v>
      </c>
      <c r="X1107" t="s">
        <v>109</v>
      </c>
      <c r="Y1107" t="s">
        <v>152</v>
      </c>
      <c r="Z1107" t="s">
        <v>352</v>
      </c>
      <c r="AA1107" t="s">
        <v>140</v>
      </c>
      <c r="AB1107" t="s">
        <v>667</v>
      </c>
      <c r="AC1107" t="s">
        <v>169</v>
      </c>
      <c r="AD1107" t="s">
        <v>1879</v>
      </c>
      <c r="AE1107" t="s">
        <v>40</v>
      </c>
    </row>
    <row r="1108" spans="1:31" x14ac:dyDescent="0.3">
      <c r="A1108" t="s">
        <v>5036</v>
      </c>
      <c r="B1108" t="s">
        <v>5037</v>
      </c>
      <c r="C1108" s="1" t="str">
        <f t="shared" si="176"/>
        <v>21:0541</v>
      </c>
      <c r="D1108" s="1" t="str">
        <f t="shared" si="177"/>
        <v>21:0086</v>
      </c>
      <c r="E1108" t="s">
        <v>5038</v>
      </c>
      <c r="F1108" t="s">
        <v>5039</v>
      </c>
      <c r="H1108">
        <v>55.801683300000001</v>
      </c>
      <c r="I1108">
        <v>-100.2648058</v>
      </c>
      <c r="J1108" s="1" t="str">
        <f t="shared" si="178"/>
        <v>NGR lake sediment grab sample</v>
      </c>
      <c r="K1108" s="1" t="str">
        <f t="shared" si="179"/>
        <v>&lt;177 micron (NGR)</v>
      </c>
      <c r="L1108">
        <v>56</v>
      </c>
      <c r="M1108" t="s">
        <v>187</v>
      </c>
      <c r="N1108">
        <v>1107</v>
      </c>
      <c r="O1108" t="s">
        <v>75</v>
      </c>
      <c r="P1108" t="s">
        <v>127</v>
      </c>
      <c r="Q1108" t="s">
        <v>38</v>
      </c>
      <c r="R1108" t="s">
        <v>144</v>
      </c>
      <c r="S1108" t="s">
        <v>205</v>
      </c>
      <c r="T1108" t="s">
        <v>40</v>
      </c>
      <c r="U1108" t="s">
        <v>2349</v>
      </c>
      <c r="V1108" t="s">
        <v>113</v>
      </c>
      <c r="W1108" t="s">
        <v>40</v>
      </c>
      <c r="X1108" t="s">
        <v>126</v>
      </c>
      <c r="Y1108" t="s">
        <v>152</v>
      </c>
      <c r="Z1108" t="s">
        <v>352</v>
      </c>
      <c r="AA1108" t="s">
        <v>39</v>
      </c>
      <c r="AB1108" t="s">
        <v>2176</v>
      </c>
      <c r="AC1108" t="s">
        <v>554</v>
      </c>
      <c r="AD1108" t="s">
        <v>979</v>
      </c>
      <c r="AE1108" t="s">
        <v>40</v>
      </c>
    </row>
    <row r="1109" spans="1:31" x14ac:dyDescent="0.3">
      <c r="A1109" t="s">
        <v>5040</v>
      </c>
      <c r="B1109" t="s">
        <v>5041</v>
      </c>
      <c r="C1109" s="1" t="str">
        <f t="shared" si="176"/>
        <v>21:0541</v>
      </c>
      <c r="D1109" s="1" t="str">
        <f t="shared" si="177"/>
        <v>21:0086</v>
      </c>
      <c r="E1109" t="s">
        <v>5042</v>
      </c>
      <c r="F1109" t="s">
        <v>5043</v>
      </c>
      <c r="H1109">
        <v>55.832948799999997</v>
      </c>
      <c r="I1109">
        <v>-100.28451560000001</v>
      </c>
      <c r="J1109" s="1" t="str">
        <f t="shared" si="178"/>
        <v>NGR lake sediment grab sample</v>
      </c>
      <c r="K1109" s="1" t="str">
        <f t="shared" si="179"/>
        <v>&lt;177 micron (NGR)</v>
      </c>
      <c r="L1109">
        <v>56</v>
      </c>
      <c r="M1109" t="s">
        <v>200</v>
      </c>
      <c r="N1109">
        <v>1108</v>
      </c>
      <c r="O1109" t="s">
        <v>207</v>
      </c>
      <c r="P1109" t="s">
        <v>127</v>
      </c>
      <c r="Q1109" t="s">
        <v>44</v>
      </c>
      <c r="R1109" t="s">
        <v>59</v>
      </c>
      <c r="S1109" t="s">
        <v>205</v>
      </c>
      <c r="T1109" t="s">
        <v>40</v>
      </c>
      <c r="U1109" t="s">
        <v>588</v>
      </c>
      <c r="V1109" t="s">
        <v>373</v>
      </c>
      <c r="W1109" t="s">
        <v>40</v>
      </c>
      <c r="X1109" t="s">
        <v>109</v>
      </c>
      <c r="Y1109" t="s">
        <v>45</v>
      </c>
      <c r="Z1109" t="s">
        <v>508</v>
      </c>
      <c r="AA1109" t="s">
        <v>39</v>
      </c>
      <c r="AB1109" t="s">
        <v>2184</v>
      </c>
      <c r="AC1109" t="s">
        <v>1072</v>
      </c>
      <c r="AD1109" t="s">
        <v>3914</v>
      </c>
      <c r="AE1109" t="s">
        <v>40</v>
      </c>
    </row>
    <row r="1110" spans="1:31" x14ac:dyDescent="0.3">
      <c r="A1110" t="s">
        <v>5044</v>
      </c>
      <c r="B1110" t="s">
        <v>5045</v>
      </c>
      <c r="C1110" s="1" t="str">
        <f t="shared" si="176"/>
        <v>21:0541</v>
      </c>
      <c r="D1110" s="1" t="str">
        <f t="shared" si="177"/>
        <v>21:0086</v>
      </c>
      <c r="E1110" t="s">
        <v>5046</v>
      </c>
      <c r="F1110" t="s">
        <v>5047</v>
      </c>
      <c r="H1110">
        <v>55.812555099999997</v>
      </c>
      <c r="I1110">
        <v>-100.3147082</v>
      </c>
      <c r="J1110" s="1" t="str">
        <f t="shared" si="178"/>
        <v>NGR lake sediment grab sample</v>
      </c>
      <c r="K1110" s="1" t="str">
        <f t="shared" si="179"/>
        <v>&lt;177 micron (NGR)</v>
      </c>
      <c r="L1110">
        <v>56</v>
      </c>
      <c r="M1110" t="s">
        <v>212</v>
      </c>
      <c r="N1110">
        <v>1109</v>
      </c>
      <c r="O1110" t="s">
        <v>336</v>
      </c>
      <c r="P1110" t="s">
        <v>236</v>
      </c>
      <c r="Q1110" t="s">
        <v>38</v>
      </c>
      <c r="R1110" t="s">
        <v>37</v>
      </c>
      <c r="S1110" t="s">
        <v>205</v>
      </c>
      <c r="T1110" t="s">
        <v>40</v>
      </c>
      <c r="U1110" t="s">
        <v>3422</v>
      </c>
      <c r="V1110" t="s">
        <v>121</v>
      </c>
      <c r="W1110" t="s">
        <v>132</v>
      </c>
      <c r="X1110" t="s">
        <v>126</v>
      </c>
      <c r="Y1110" t="s">
        <v>45</v>
      </c>
      <c r="Z1110" t="s">
        <v>352</v>
      </c>
      <c r="AA1110" t="s">
        <v>140</v>
      </c>
      <c r="AB1110" t="s">
        <v>2180</v>
      </c>
      <c r="AC1110" t="s">
        <v>537</v>
      </c>
      <c r="AD1110" t="s">
        <v>395</v>
      </c>
      <c r="AE1110" t="s">
        <v>40</v>
      </c>
    </row>
    <row r="1111" spans="1:31" x14ac:dyDescent="0.3">
      <c r="A1111" t="s">
        <v>5048</v>
      </c>
      <c r="B1111" t="s">
        <v>5049</v>
      </c>
      <c r="C1111" s="1" t="str">
        <f t="shared" si="176"/>
        <v>21:0541</v>
      </c>
      <c r="D1111" s="1" t="str">
        <f t="shared" si="177"/>
        <v>21:0086</v>
      </c>
      <c r="E1111" t="s">
        <v>5050</v>
      </c>
      <c r="F1111" t="s">
        <v>5051</v>
      </c>
      <c r="H1111">
        <v>55.8412863</v>
      </c>
      <c r="I1111">
        <v>-100.3386891</v>
      </c>
      <c r="J1111" s="1" t="str">
        <f t="shared" si="178"/>
        <v>NGR lake sediment grab sample</v>
      </c>
      <c r="K1111" s="1" t="str">
        <f t="shared" si="179"/>
        <v>&lt;177 micron (NGR)</v>
      </c>
      <c r="L1111">
        <v>56</v>
      </c>
      <c r="M1111" t="s">
        <v>223</v>
      </c>
      <c r="N1111">
        <v>1110</v>
      </c>
      <c r="O1111" t="s">
        <v>75</v>
      </c>
      <c r="P1111" t="s">
        <v>291</v>
      </c>
      <c r="Q1111" t="s">
        <v>92</v>
      </c>
      <c r="R1111" t="s">
        <v>144</v>
      </c>
      <c r="S1111" t="s">
        <v>205</v>
      </c>
      <c r="T1111" t="s">
        <v>40</v>
      </c>
      <c r="U1111" t="s">
        <v>2635</v>
      </c>
      <c r="V1111" t="s">
        <v>113</v>
      </c>
      <c r="W1111" t="s">
        <v>132</v>
      </c>
      <c r="X1111" t="s">
        <v>42</v>
      </c>
      <c r="Y1111" t="s">
        <v>152</v>
      </c>
      <c r="Z1111" t="s">
        <v>193</v>
      </c>
      <c r="AA1111" t="s">
        <v>291</v>
      </c>
      <c r="AB1111" t="s">
        <v>48</v>
      </c>
      <c r="AC1111" t="s">
        <v>554</v>
      </c>
      <c r="AD1111" t="s">
        <v>2370</v>
      </c>
      <c r="AE1111" t="s">
        <v>40</v>
      </c>
    </row>
    <row r="1112" spans="1:31" x14ac:dyDescent="0.3">
      <c r="A1112" t="s">
        <v>5052</v>
      </c>
      <c r="B1112" t="s">
        <v>5053</v>
      </c>
      <c r="C1112" s="1" t="str">
        <f t="shared" si="176"/>
        <v>21:0541</v>
      </c>
      <c r="D1112" s="1" t="str">
        <f t="shared" si="177"/>
        <v>21:0086</v>
      </c>
      <c r="E1112" t="s">
        <v>5054</v>
      </c>
      <c r="F1112" t="s">
        <v>5055</v>
      </c>
      <c r="H1112">
        <v>55.821478200000001</v>
      </c>
      <c r="I1112">
        <v>-100.3650971</v>
      </c>
      <c r="J1112" s="1" t="str">
        <f t="shared" si="178"/>
        <v>NGR lake sediment grab sample</v>
      </c>
      <c r="K1112" s="1" t="str">
        <f t="shared" si="179"/>
        <v>&lt;177 micron (NGR)</v>
      </c>
      <c r="L1112">
        <v>56</v>
      </c>
      <c r="M1112" t="s">
        <v>234</v>
      </c>
      <c r="N1112">
        <v>1111</v>
      </c>
      <c r="O1112" t="s">
        <v>75</v>
      </c>
      <c r="P1112" t="s">
        <v>127</v>
      </c>
      <c r="Q1112" t="s">
        <v>44</v>
      </c>
      <c r="R1112" t="s">
        <v>97</v>
      </c>
      <c r="S1112" t="s">
        <v>271</v>
      </c>
      <c r="T1112" t="s">
        <v>40</v>
      </c>
      <c r="U1112" t="s">
        <v>5056</v>
      </c>
      <c r="V1112" t="s">
        <v>49</v>
      </c>
      <c r="W1112" t="s">
        <v>132</v>
      </c>
      <c r="X1112" t="s">
        <v>192</v>
      </c>
      <c r="Y1112" t="s">
        <v>45</v>
      </c>
      <c r="Z1112" t="s">
        <v>352</v>
      </c>
      <c r="AA1112" t="s">
        <v>334</v>
      </c>
      <c r="AB1112" t="s">
        <v>394</v>
      </c>
      <c r="AC1112" t="s">
        <v>537</v>
      </c>
      <c r="AD1112" t="s">
        <v>69</v>
      </c>
      <c r="AE1112" t="s">
        <v>40</v>
      </c>
    </row>
    <row r="1113" spans="1:31" x14ac:dyDescent="0.3">
      <c r="A1113" t="s">
        <v>5057</v>
      </c>
      <c r="B1113" t="s">
        <v>5058</v>
      </c>
      <c r="C1113" s="1" t="str">
        <f t="shared" si="176"/>
        <v>21:0541</v>
      </c>
      <c r="D1113" s="1" t="str">
        <f>HYPERLINK("http://geochem.nrcan.gc.ca/cdogs/content/svy/svy_e.htm", "")</f>
        <v/>
      </c>
      <c r="G1113" s="1" t="str">
        <f>HYPERLINK("http://geochem.nrcan.gc.ca/cdogs/content/cr_/cr_00060_e.htm", "60")</f>
        <v>60</v>
      </c>
      <c r="J1113" t="s">
        <v>277</v>
      </c>
      <c r="K1113" t="s">
        <v>278</v>
      </c>
      <c r="L1113">
        <v>56</v>
      </c>
      <c r="M1113" t="s">
        <v>279</v>
      </c>
      <c r="N1113">
        <v>1112</v>
      </c>
      <c r="O1113" t="s">
        <v>280</v>
      </c>
      <c r="P1113" t="s">
        <v>334</v>
      </c>
      <c r="Q1113" t="s">
        <v>64</v>
      </c>
      <c r="R1113" t="s">
        <v>205</v>
      </c>
      <c r="S1113" t="s">
        <v>58</v>
      </c>
      <c r="T1113" t="s">
        <v>40</v>
      </c>
      <c r="U1113" t="s">
        <v>534</v>
      </c>
      <c r="V1113" t="s">
        <v>1132</v>
      </c>
      <c r="W1113" t="s">
        <v>40</v>
      </c>
      <c r="X1113" t="s">
        <v>192</v>
      </c>
      <c r="Y1113" t="s">
        <v>121</v>
      </c>
      <c r="Z1113" t="s">
        <v>127</v>
      </c>
      <c r="AA1113" t="s">
        <v>128</v>
      </c>
      <c r="AB1113" t="s">
        <v>122</v>
      </c>
      <c r="AC1113" t="s">
        <v>4991</v>
      </c>
      <c r="AD1113" t="s">
        <v>462</v>
      </c>
      <c r="AE1113" t="s">
        <v>40</v>
      </c>
    </row>
    <row r="1114" spans="1:31" x14ac:dyDescent="0.3">
      <c r="A1114" t="s">
        <v>5059</v>
      </c>
      <c r="B1114" t="s">
        <v>5060</v>
      </c>
      <c r="C1114" s="1" t="str">
        <f t="shared" si="176"/>
        <v>21:0541</v>
      </c>
      <c r="D1114" s="1" t="str">
        <f t="shared" ref="D1114:D1130" si="180">HYPERLINK("http://geochem.nrcan.gc.ca/cdogs/content/svy/svy210086_e.htm", "21:0086")</f>
        <v>21:0086</v>
      </c>
      <c r="E1114" t="s">
        <v>5061</v>
      </c>
      <c r="F1114" t="s">
        <v>5062</v>
      </c>
      <c r="H1114">
        <v>55.844220999999997</v>
      </c>
      <c r="I1114">
        <v>-100.3917184</v>
      </c>
      <c r="J1114" s="1" t="str">
        <f t="shared" ref="J1114:J1130" si="181">HYPERLINK("http://geochem.nrcan.gc.ca/cdogs/content/kwd/kwd020027_e.htm", "NGR lake sediment grab sample")</f>
        <v>NGR lake sediment grab sample</v>
      </c>
      <c r="K1114" s="1" t="str">
        <f t="shared" ref="K1114:K1130" si="182">HYPERLINK("http://geochem.nrcan.gc.ca/cdogs/content/kwd/kwd080006_e.htm", "&lt;177 micron (NGR)")</f>
        <v>&lt;177 micron (NGR)</v>
      </c>
      <c r="L1114">
        <v>56</v>
      </c>
      <c r="M1114" t="s">
        <v>243</v>
      </c>
      <c r="N1114">
        <v>1113</v>
      </c>
      <c r="O1114" t="s">
        <v>423</v>
      </c>
      <c r="P1114" t="s">
        <v>334</v>
      </c>
      <c r="Q1114" t="s">
        <v>44</v>
      </c>
      <c r="R1114" t="s">
        <v>82</v>
      </c>
      <c r="S1114" t="s">
        <v>180</v>
      </c>
      <c r="T1114" t="s">
        <v>40</v>
      </c>
      <c r="U1114" t="s">
        <v>4124</v>
      </c>
      <c r="V1114" t="s">
        <v>64</v>
      </c>
      <c r="W1114" t="s">
        <v>132</v>
      </c>
      <c r="X1114" t="s">
        <v>109</v>
      </c>
      <c r="Y1114" t="s">
        <v>152</v>
      </c>
      <c r="Z1114" t="s">
        <v>262</v>
      </c>
      <c r="AA1114" t="s">
        <v>291</v>
      </c>
      <c r="AB1114" t="s">
        <v>154</v>
      </c>
      <c r="AC1114" t="s">
        <v>2383</v>
      </c>
      <c r="AD1114" t="s">
        <v>395</v>
      </c>
      <c r="AE1114" t="s">
        <v>40</v>
      </c>
    </row>
    <row r="1115" spans="1:31" x14ac:dyDescent="0.3">
      <c r="A1115" t="s">
        <v>5063</v>
      </c>
      <c r="B1115" t="s">
        <v>5064</v>
      </c>
      <c r="C1115" s="1" t="str">
        <f t="shared" si="176"/>
        <v>21:0541</v>
      </c>
      <c r="D1115" s="1" t="str">
        <f t="shared" si="180"/>
        <v>21:0086</v>
      </c>
      <c r="E1115" t="s">
        <v>5065</v>
      </c>
      <c r="F1115" t="s">
        <v>5066</v>
      </c>
      <c r="H1115">
        <v>55.847700799999998</v>
      </c>
      <c r="I1115">
        <v>-100.5559315</v>
      </c>
      <c r="J1115" s="1" t="str">
        <f t="shared" si="181"/>
        <v>NGR lake sediment grab sample</v>
      </c>
      <c r="K1115" s="1" t="str">
        <f t="shared" si="182"/>
        <v>&lt;177 micron (NGR)</v>
      </c>
      <c r="L1115">
        <v>56</v>
      </c>
      <c r="M1115" t="s">
        <v>251</v>
      </c>
      <c r="N1115">
        <v>1114</v>
      </c>
      <c r="O1115" t="s">
        <v>75</v>
      </c>
      <c r="P1115" t="s">
        <v>122</v>
      </c>
      <c r="Q1115" t="s">
        <v>107</v>
      </c>
      <c r="R1115" t="s">
        <v>106</v>
      </c>
      <c r="S1115" t="s">
        <v>180</v>
      </c>
      <c r="T1115" t="s">
        <v>40</v>
      </c>
      <c r="U1115" t="s">
        <v>3201</v>
      </c>
      <c r="V1115" t="s">
        <v>79</v>
      </c>
      <c r="W1115" t="s">
        <v>132</v>
      </c>
      <c r="X1115" t="s">
        <v>192</v>
      </c>
      <c r="Y1115" t="s">
        <v>152</v>
      </c>
      <c r="Z1115" t="s">
        <v>182</v>
      </c>
      <c r="AA1115" t="s">
        <v>205</v>
      </c>
      <c r="AB1115" t="s">
        <v>189</v>
      </c>
      <c r="AC1115" t="s">
        <v>154</v>
      </c>
      <c r="AD1115" t="s">
        <v>395</v>
      </c>
      <c r="AE1115" t="s">
        <v>40</v>
      </c>
    </row>
    <row r="1116" spans="1:31" x14ac:dyDescent="0.3">
      <c r="A1116" t="s">
        <v>5067</v>
      </c>
      <c r="B1116" t="s">
        <v>5068</v>
      </c>
      <c r="C1116" s="1" t="str">
        <f t="shared" si="176"/>
        <v>21:0541</v>
      </c>
      <c r="D1116" s="1" t="str">
        <f t="shared" si="180"/>
        <v>21:0086</v>
      </c>
      <c r="E1116" t="s">
        <v>5069</v>
      </c>
      <c r="F1116" t="s">
        <v>5070</v>
      </c>
      <c r="H1116">
        <v>55.851271599999997</v>
      </c>
      <c r="I1116">
        <v>-100.63541960000001</v>
      </c>
      <c r="J1116" s="1" t="str">
        <f t="shared" si="181"/>
        <v>NGR lake sediment grab sample</v>
      </c>
      <c r="K1116" s="1" t="str">
        <f t="shared" si="182"/>
        <v>&lt;177 micron (NGR)</v>
      </c>
      <c r="L1116">
        <v>56</v>
      </c>
      <c r="M1116" t="s">
        <v>258</v>
      </c>
      <c r="N1116">
        <v>1115</v>
      </c>
      <c r="O1116" t="s">
        <v>685</v>
      </c>
      <c r="P1116" t="s">
        <v>334</v>
      </c>
      <c r="Q1116" t="s">
        <v>121</v>
      </c>
      <c r="R1116" t="s">
        <v>259</v>
      </c>
      <c r="S1116" t="s">
        <v>107</v>
      </c>
      <c r="T1116" t="s">
        <v>40</v>
      </c>
      <c r="U1116" t="s">
        <v>1191</v>
      </c>
      <c r="V1116" t="s">
        <v>192</v>
      </c>
      <c r="W1116" t="s">
        <v>40</v>
      </c>
      <c r="X1116" t="s">
        <v>591</v>
      </c>
      <c r="Y1116" t="s">
        <v>45</v>
      </c>
      <c r="Z1116" t="s">
        <v>77</v>
      </c>
      <c r="AA1116" t="s">
        <v>140</v>
      </c>
      <c r="AB1116" t="s">
        <v>848</v>
      </c>
      <c r="AC1116" t="s">
        <v>537</v>
      </c>
      <c r="AD1116" t="s">
        <v>114</v>
      </c>
      <c r="AE1116" t="s">
        <v>40</v>
      </c>
    </row>
    <row r="1117" spans="1:31" x14ac:dyDescent="0.3">
      <c r="A1117" t="s">
        <v>5071</v>
      </c>
      <c r="B1117" t="s">
        <v>5072</v>
      </c>
      <c r="C1117" s="1" t="str">
        <f t="shared" si="176"/>
        <v>21:0541</v>
      </c>
      <c r="D1117" s="1" t="str">
        <f t="shared" si="180"/>
        <v>21:0086</v>
      </c>
      <c r="E1117" t="s">
        <v>5073</v>
      </c>
      <c r="F1117" t="s">
        <v>5074</v>
      </c>
      <c r="H1117">
        <v>55.855443399999999</v>
      </c>
      <c r="I1117">
        <v>-100.6561083</v>
      </c>
      <c r="J1117" s="1" t="str">
        <f t="shared" si="181"/>
        <v>NGR lake sediment grab sample</v>
      </c>
      <c r="K1117" s="1" t="str">
        <f t="shared" si="182"/>
        <v>&lt;177 micron (NGR)</v>
      </c>
      <c r="L1117">
        <v>56</v>
      </c>
      <c r="M1117" t="s">
        <v>269</v>
      </c>
      <c r="N1117">
        <v>1116</v>
      </c>
      <c r="O1117" t="s">
        <v>380</v>
      </c>
      <c r="P1117" t="s">
        <v>289</v>
      </c>
      <c r="Q1117" t="s">
        <v>121</v>
      </c>
      <c r="R1117" t="s">
        <v>127</v>
      </c>
      <c r="S1117" t="s">
        <v>107</v>
      </c>
      <c r="T1117" t="s">
        <v>40</v>
      </c>
      <c r="U1117" t="s">
        <v>1191</v>
      </c>
      <c r="V1117" t="s">
        <v>143</v>
      </c>
      <c r="W1117" t="s">
        <v>40</v>
      </c>
      <c r="X1117" t="s">
        <v>192</v>
      </c>
      <c r="Y1117" t="s">
        <v>152</v>
      </c>
      <c r="Z1117" t="s">
        <v>140</v>
      </c>
      <c r="AA1117" t="s">
        <v>37</v>
      </c>
      <c r="AB1117" t="s">
        <v>341</v>
      </c>
      <c r="AC1117" t="s">
        <v>84</v>
      </c>
      <c r="AD1117" t="s">
        <v>114</v>
      </c>
      <c r="AE1117" t="s">
        <v>40</v>
      </c>
    </row>
    <row r="1118" spans="1:31" x14ac:dyDescent="0.3">
      <c r="A1118" t="s">
        <v>5075</v>
      </c>
      <c r="B1118" t="s">
        <v>5076</v>
      </c>
      <c r="C1118" s="1" t="str">
        <f t="shared" si="176"/>
        <v>21:0541</v>
      </c>
      <c r="D1118" s="1" t="str">
        <f t="shared" si="180"/>
        <v>21:0086</v>
      </c>
      <c r="E1118" t="s">
        <v>5077</v>
      </c>
      <c r="F1118" t="s">
        <v>5078</v>
      </c>
      <c r="H1118">
        <v>55.853577999999999</v>
      </c>
      <c r="I1118">
        <v>-100.690201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57</v>
      </c>
      <c r="M1118" t="s">
        <v>35</v>
      </c>
      <c r="N1118">
        <v>1117</v>
      </c>
      <c r="O1118" t="s">
        <v>336</v>
      </c>
      <c r="P1118" t="s">
        <v>236</v>
      </c>
      <c r="Q1118" t="s">
        <v>141</v>
      </c>
      <c r="R1118" t="s">
        <v>66</v>
      </c>
      <c r="S1118" t="s">
        <v>93</v>
      </c>
      <c r="T1118" t="s">
        <v>40</v>
      </c>
      <c r="U1118" t="s">
        <v>492</v>
      </c>
      <c r="V1118" t="s">
        <v>113</v>
      </c>
      <c r="W1118" t="s">
        <v>40</v>
      </c>
      <c r="X1118" t="s">
        <v>42</v>
      </c>
      <c r="Y1118" t="s">
        <v>45</v>
      </c>
      <c r="Z1118" t="s">
        <v>81</v>
      </c>
      <c r="AA1118" t="s">
        <v>213</v>
      </c>
      <c r="AB1118" t="s">
        <v>1455</v>
      </c>
      <c r="AC1118" t="s">
        <v>83</v>
      </c>
      <c r="AD1118" t="s">
        <v>395</v>
      </c>
      <c r="AE1118" t="s">
        <v>40</v>
      </c>
    </row>
    <row r="1119" spans="1:31" x14ac:dyDescent="0.3">
      <c r="A1119" t="s">
        <v>5079</v>
      </c>
      <c r="B1119" t="s">
        <v>5080</v>
      </c>
      <c r="C1119" s="1" t="str">
        <f t="shared" si="176"/>
        <v>21:0541</v>
      </c>
      <c r="D1119" s="1" t="str">
        <f t="shared" si="180"/>
        <v>21:0086</v>
      </c>
      <c r="E1119" t="s">
        <v>5077</v>
      </c>
      <c r="F1119" t="s">
        <v>5081</v>
      </c>
      <c r="H1119">
        <v>55.853577999999999</v>
      </c>
      <c r="I1119">
        <v>-100.690201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57</v>
      </c>
      <c r="M1119" t="s">
        <v>90</v>
      </c>
      <c r="N1119">
        <v>1118</v>
      </c>
      <c r="O1119" t="s">
        <v>178</v>
      </c>
      <c r="P1119" t="s">
        <v>236</v>
      </c>
      <c r="Q1119" t="s">
        <v>141</v>
      </c>
      <c r="R1119" t="s">
        <v>66</v>
      </c>
      <c r="S1119" t="s">
        <v>93</v>
      </c>
      <c r="T1119" t="s">
        <v>40</v>
      </c>
      <c r="U1119" t="s">
        <v>809</v>
      </c>
      <c r="V1119" t="s">
        <v>121</v>
      </c>
      <c r="W1119" t="s">
        <v>40</v>
      </c>
      <c r="X1119" t="s">
        <v>42</v>
      </c>
      <c r="Y1119" t="s">
        <v>45</v>
      </c>
      <c r="Z1119" t="s">
        <v>193</v>
      </c>
      <c r="AA1119" t="s">
        <v>140</v>
      </c>
      <c r="AB1119" t="s">
        <v>589</v>
      </c>
      <c r="AC1119" t="s">
        <v>811</v>
      </c>
      <c r="AD1119" t="s">
        <v>395</v>
      </c>
      <c r="AE1119" t="s">
        <v>40</v>
      </c>
    </row>
    <row r="1120" spans="1:31" x14ac:dyDescent="0.3">
      <c r="A1120" t="s">
        <v>5082</v>
      </c>
      <c r="B1120" t="s">
        <v>5083</v>
      </c>
      <c r="C1120" s="1" t="str">
        <f t="shared" si="176"/>
        <v>21:0541</v>
      </c>
      <c r="D1120" s="1" t="str">
        <f t="shared" si="180"/>
        <v>21:0086</v>
      </c>
      <c r="E1120" t="s">
        <v>5077</v>
      </c>
      <c r="F1120" t="s">
        <v>5084</v>
      </c>
      <c r="H1120">
        <v>55.853577999999999</v>
      </c>
      <c r="I1120">
        <v>-100.690201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57</v>
      </c>
      <c r="M1120" t="s">
        <v>74</v>
      </c>
      <c r="N1120">
        <v>1119</v>
      </c>
      <c r="O1120" t="s">
        <v>521</v>
      </c>
      <c r="P1120" t="s">
        <v>127</v>
      </c>
      <c r="Q1120" t="s">
        <v>141</v>
      </c>
      <c r="R1120" t="s">
        <v>77</v>
      </c>
      <c r="S1120" t="s">
        <v>304</v>
      </c>
      <c r="T1120" t="s">
        <v>40</v>
      </c>
      <c r="U1120" t="s">
        <v>446</v>
      </c>
      <c r="V1120" t="s">
        <v>121</v>
      </c>
      <c r="W1120" t="s">
        <v>40</v>
      </c>
      <c r="X1120" t="s">
        <v>42</v>
      </c>
      <c r="Y1120" t="s">
        <v>45</v>
      </c>
      <c r="Z1120" t="s">
        <v>193</v>
      </c>
      <c r="AA1120" t="s">
        <v>37</v>
      </c>
      <c r="AB1120" t="s">
        <v>1824</v>
      </c>
      <c r="AC1120" t="s">
        <v>522</v>
      </c>
      <c r="AD1120" t="s">
        <v>590</v>
      </c>
      <c r="AE1120" t="s">
        <v>40</v>
      </c>
    </row>
    <row r="1121" spans="1:31" x14ac:dyDescent="0.3">
      <c r="A1121" t="s">
        <v>5085</v>
      </c>
      <c r="B1121" t="s">
        <v>5086</v>
      </c>
      <c r="C1121" s="1" t="str">
        <f t="shared" si="176"/>
        <v>21:0541</v>
      </c>
      <c r="D1121" s="1" t="str">
        <f t="shared" si="180"/>
        <v>21:0086</v>
      </c>
      <c r="E1121" t="s">
        <v>5087</v>
      </c>
      <c r="F1121" t="s">
        <v>5088</v>
      </c>
      <c r="H1121">
        <v>55.838977700000001</v>
      </c>
      <c r="I1121">
        <v>-100.7210922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55</v>
      </c>
      <c r="N1121">
        <v>1120</v>
      </c>
      <c r="O1121" t="s">
        <v>216</v>
      </c>
      <c r="P1121" t="s">
        <v>259</v>
      </c>
      <c r="Q1121" t="s">
        <v>58</v>
      </c>
      <c r="R1121" t="s">
        <v>39</v>
      </c>
      <c r="S1121" t="s">
        <v>92</v>
      </c>
      <c r="T1121" t="s">
        <v>40</v>
      </c>
      <c r="U1121" t="s">
        <v>458</v>
      </c>
      <c r="V1121" t="s">
        <v>95</v>
      </c>
      <c r="W1121" t="s">
        <v>132</v>
      </c>
      <c r="X1121" t="s">
        <v>317</v>
      </c>
      <c r="Y1121" t="s">
        <v>152</v>
      </c>
      <c r="Z1121" t="s">
        <v>164</v>
      </c>
      <c r="AA1121" t="s">
        <v>334</v>
      </c>
      <c r="AB1121" t="s">
        <v>3210</v>
      </c>
      <c r="AC1121" t="s">
        <v>62</v>
      </c>
      <c r="AD1121" t="s">
        <v>2370</v>
      </c>
      <c r="AE1121" t="s">
        <v>40</v>
      </c>
    </row>
    <row r="1122" spans="1:31" x14ac:dyDescent="0.3">
      <c r="A1122" t="s">
        <v>5089</v>
      </c>
      <c r="B1122" t="s">
        <v>5090</v>
      </c>
      <c r="C1122" s="1" t="str">
        <f t="shared" si="176"/>
        <v>21:0541</v>
      </c>
      <c r="D1122" s="1" t="str">
        <f t="shared" si="180"/>
        <v>21:0086</v>
      </c>
      <c r="E1122" t="s">
        <v>5091</v>
      </c>
      <c r="F1122" t="s">
        <v>5092</v>
      </c>
      <c r="H1122">
        <v>55.154832499999998</v>
      </c>
      <c r="I1122">
        <v>-101.015333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57</v>
      </c>
      <c r="M1122" t="s">
        <v>104</v>
      </c>
      <c r="N1122">
        <v>1121</v>
      </c>
      <c r="O1122" t="s">
        <v>202</v>
      </c>
      <c r="P1122" t="s">
        <v>334</v>
      </c>
      <c r="Q1122" t="s">
        <v>152</v>
      </c>
      <c r="R1122" t="s">
        <v>304</v>
      </c>
      <c r="S1122" t="s">
        <v>189</v>
      </c>
      <c r="T1122" t="s">
        <v>40</v>
      </c>
      <c r="U1122" t="s">
        <v>163</v>
      </c>
      <c r="V1122" t="s">
        <v>192</v>
      </c>
      <c r="W1122" t="s">
        <v>40</v>
      </c>
      <c r="X1122" t="s">
        <v>192</v>
      </c>
      <c r="Y1122" t="s">
        <v>45</v>
      </c>
      <c r="Z1122" t="s">
        <v>127</v>
      </c>
      <c r="AA1122" t="s">
        <v>334</v>
      </c>
      <c r="AB1122" t="s">
        <v>1440</v>
      </c>
      <c r="AC1122" t="s">
        <v>98</v>
      </c>
      <c r="AD1122" t="s">
        <v>452</v>
      </c>
      <c r="AE1122" t="s">
        <v>40</v>
      </c>
    </row>
    <row r="1123" spans="1:31" x14ac:dyDescent="0.3">
      <c r="A1123" t="s">
        <v>5093</v>
      </c>
      <c r="B1123" t="s">
        <v>5094</v>
      </c>
      <c r="C1123" s="1" t="str">
        <f t="shared" si="176"/>
        <v>21:0541</v>
      </c>
      <c r="D1123" s="1" t="str">
        <f t="shared" si="180"/>
        <v>21:0086</v>
      </c>
      <c r="E1123" t="s">
        <v>5095</v>
      </c>
      <c r="F1123" t="s">
        <v>5096</v>
      </c>
      <c r="H1123">
        <v>55.196614199999999</v>
      </c>
      <c r="I1123">
        <v>-100.86531220000001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57</v>
      </c>
      <c r="M1123" t="s">
        <v>119</v>
      </c>
      <c r="N1123">
        <v>1122</v>
      </c>
      <c r="O1123" t="s">
        <v>75</v>
      </c>
      <c r="P1123" t="s">
        <v>236</v>
      </c>
      <c r="Q1123" t="s">
        <v>58</v>
      </c>
      <c r="R1123" t="s">
        <v>165</v>
      </c>
      <c r="S1123" t="s">
        <v>92</v>
      </c>
      <c r="T1123" t="s">
        <v>40</v>
      </c>
      <c r="U1123" t="s">
        <v>527</v>
      </c>
      <c r="V1123" t="s">
        <v>410</v>
      </c>
      <c r="W1123" t="s">
        <v>40</v>
      </c>
      <c r="X1123" t="s">
        <v>192</v>
      </c>
      <c r="Y1123" t="s">
        <v>45</v>
      </c>
      <c r="Z1123" t="s">
        <v>155</v>
      </c>
      <c r="AA1123" t="s">
        <v>291</v>
      </c>
      <c r="AB1123" t="s">
        <v>3518</v>
      </c>
      <c r="AC1123" t="s">
        <v>782</v>
      </c>
      <c r="AD1123" t="s">
        <v>979</v>
      </c>
      <c r="AE1123" t="s">
        <v>40</v>
      </c>
    </row>
    <row r="1124" spans="1:31" x14ac:dyDescent="0.3">
      <c r="A1124" t="s">
        <v>5097</v>
      </c>
      <c r="B1124" t="s">
        <v>5098</v>
      </c>
      <c r="C1124" s="1" t="str">
        <f t="shared" si="176"/>
        <v>21:0541</v>
      </c>
      <c r="D1124" s="1" t="str">
        <f t="shared" si="180"/>
        <v>21:0086</v>
      </c>
      <c r="E1124" t="s">
        <v>5099</v>
      </c>
      <c r="F1124" t="s">
        <v>5100</v>
      </c>
      <c r="H1124">
        <v>55.211822099999999</v>
      </c>
      <c r="I1124">
        <v>-100.8599869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57</v>
      </c>
      <c r="M1124" t="s">
        <v>137</v>
      </c>
      <c r="N1124">
        <v>1123</v>
      </c>
      <c r="O1124" t="s">
        <v>207</v>
      </c>
      <c r="P1124" t="s">
        <v>326</v>
      </c>
      <c r="Q1124" t="s">
        <v>141</v>
      </c>
      <c r="R1124" t="s">
        <v>140</v>
      </c>
      <c r="S1124" t="s">
        <v>92</v>
      </c>
      <c r="T1124" t="s">
        <v>40</v>
      </c>
      <c r="U1124" t="s">
        <v>1166</v>
      </c>
      <c r="V1124" t="s">
        <v>64</v>
      </c>
      <c r="W1124" t="s">
        <v>132</v>
      </c>
      <c r="X1124" t="s">
        <v>192</v>
      </c>
      <c r="Y1124" t="s">
        <v>152</v>
      </c>
      <c r="Z1124" t="s">
        <v>262</v>
      </c>
      <c r="AA1124" t="s">
        <v>190</v>
      </c>
      <c r="AB1124" t="s">
        <v>509</v>
      </c>
      <c r="AC1124" t="s">
        <v>84</v>
      </c>
      <c r="AD1124" t="s">
        <v>1879</v>
      </c>
      <c r="AE1124" t="s">
        <v>40</v>
      </c>
    </row>
    <row r="1125" spans="1:31" x14ac:dyDescent="0.3">
      <c r="A1125" t="s">
        <v>5101</v>
      </c>
      <c r="B1125" t="s">
        <v>5102</v>
      </c>
      <c r="C1125" s="1" t="str">
        <f t="shared" si="176"/>
        <v>21:0541</v>
      </c>
      <c r="D1125" s="1" t="str">
        <f t="shared" si="180"/>
        <v>21:0086</v>
      </c>
      <c r="E1125" t="s">
        <v>5103</v>
      </c>
      <c r="F1125" t="s">
        <v>5104</v>
      </c>
      <c r="H1125">
        <v>55.229581899999999</v>
      </c>
      <c r="I1125">
        <v>-100.8254802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57</v>
      </c>
      <c r="M1125" t="s">
        <v>151</v>
      </c>
      <c r="N1125">
        <v>1124</v>
      </c>
      <c r="O1125" t="s">
        <v>81</v>
      </c>
      <c r="P1125" t="s">
        <v>225</v>
      </c>
      <c r="Q1125" t="s">
        <v>45</v>
      </c>
      <c r="R1125" t="s">
        <v>180</v>
      </c>
      <c r="S1125" t="s">
        <v>93</v>
      </c>
      <c r="T1125" t="s">
        <v>40</v>
      </c>
      <c r="U1125" t="s">
        <v>380</v>
      </c>
      <c r="V1125" t="s">
        <v>1667</v>
      </c>
      <c r="W1125" t="s">
        <v>132</v>
      </c>
      <c r="X1125" t="s">
        <v>309</v>
      </c>
      <c r="Y1125" t="s">
        <v>64</v>
      </c>
      <c r="Z1125" t="s">
        <v>281</v>
      </c>
      <c r="AA1125" t="s">
        <v>190</v>
      </c>
      <c r="AB1125" t="s">
        <v>697</v>
      </c>
      <c r="AC1125" t="s">
        <v>113</v>
      </c>
      <c r="AD1125" t="s">
        <v>490</v>
      </c>
      <c r="AE1125" t="s">
        <v>40</v>
      </c>
    </row>
    <row r="1126" spans="1:31" x14ac:dyDescent="0.3">
      <c r="A1126" t="s">
        <v>5105</v>
      </c>
      <c r="B1126" t="s">
        <v>5106</v>
      </c>
      <c r="C1126" s="1" t="str">
        <f t="shared" si="176"/>
        <v>21:0541</v>
      </c>
      <c r="D1126" s="1" t="str">
        <f t="shared" si="180"/>
        <v>21:0086</v>
      </c>
      <c r="E1126" t="s">
        <v>5107</v>
      </c>
      <c r="F1126" t="s">
        <v>5108</v>
      </c>
      <c r="H1126">
        <v>55.259142500000003</v>
      </c>
      <c r="I1126">
        <v>-100.76997679999999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57</v>
      </c>
      <c r="M1126" t="s">
        <v>162</v>
      </c>
      <c r="N1126">
        <v>1125</v>
      </c>
      <c r="O1126" t="s">
        <v>244</v>
      </c>
      <c r="P1126" t="s">
        <v>205</v>
      </c>
      <c r="Q1126" t="s">
        <v>64</v>
      </c>
      <c r="R1126" t="s">
        <v>291</v>
      </c>
      <c r="S1126" t="s">
        <v>141</v>
      </c>
      <c r="T1126" t="s">
        <v>40</v>
      </c>
      <c r="U1126" t="s">
        <v>314</v>
      </c>
      <c r="V1126" t="s">
        <v>591</v>
      </c>
      <c r="W1126" t="s">
        <v>40</v>
      </c>
      <c r="X1126" t="s">
        <v>309</v>
      </c>
      <c r="Y1126" t="s">
        <v>45</v>
      </c>
      <c r="Z1126" t="s">
        <v>106</v>
      </c>
      <c r="AA1126" t="s">
        <v>140</v>
      </c>
      <c r="AB1126" t="s">
        <v>439</v>
      </c>
      <c r="AC1126" t="s">
        <v>228</v>
      </c>
      <c r="AD1126" t="s">
        <v>146</v>
      </c>
      <c r="AE1126" t="s">
        <v>40</v>
      </c>
    </row>
    <row r="1127" spans="1:31" x14ac:dyDescent="0.3">
      <c r="A1127" t="s">
        <v>5109</v>
      </c>
      <c r="B1127" t="s">
        <v>5110</v>
      </c>
      <c r="C1127" s="1" t="str">
        <f t="shared" si="176"/>
        <v>21:0541</v>
      </c>
      <c r="D1127" s="1" t="str">
        <f t="shared" si="180"/>
        <v>21:0086</v>
      </c>
      <c r="E1127" t="s">
        <v>5111</v>
      </c>
      <c r="F1127" t="s">
        <v>5112</v>
      </c>
      <c r="H1127">
        <v>55.278067499999999</v>
      </c>
      <c r="I1127">
        <v>-100.7230812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57</v>
      </c>
      <c r="M1127" t="s">
        <v>177</v>
      </c>
      <c r="N1127">
        <v>1126</v>
      </c>
      <c r="O1127" t="s">
        <v>336</v>
      </c>
      <c r="P1127" t="s">
        <v>37</v>
      </c>
      <c r="Q1127" t="s">
        <v>44</v>
      </c>
      <c r="R1127" t="s">
        <v>853</v>
      </c>
      <c r="S1127" t="s">
        <v>205</v>
      </c>
      <c r="T1127" t="s">
        <v>40</v>
      </c>
      <c r="U1127" t="s">
        <v>631</v>
      </c>
      <c r="V1127" t="s">
        <v>121</v>
      </c>
      <c r="W1127" t="s">
        <v>132</v>
      </c>
      <c r="X1127" t="s">
        <v>317</v>
      </c>
      <c r="Y1127" t="s">
        <v>45</v>
      </c>
      <c r="Z1127" t="s">
        <v>120</v>
      </c>
      <c r="AA1127" t="s">
        <v>304</v>
      </c>
      <c r="AB1127" t="s">
        <v>971</v>
      </c>
      <c r="AC1127" t="s">
        <v>68</v>
      </c>
      <c r="AD1127" t="s">
        <v>3783</v>
      </c>
      <c r="AE1127" t="s">
        <v>40</v>
      </c>
    </row>
    <row r="1128" spans="1:31" x14ac:dyDescent="0.3">
      <c r="A1128" t="s">
        <v>5113</v>
      </c>
      <c r="B1128" t="s">
        <v>5114</v>
      </c>
      <c r="C1128" s="1" t="str">
        <f t="shared" si="176"/>
        <v>21:0541</v>
      </c>
      <c r="D1128" s="1" t="str">
        <f t="shared" si="180"/>
        <v>21:0086</v>
      </c>
      <c r="E1128" t="s">
        <v>5115</v>
      </c>
      <c r="F1128" t="s">
        <v>5116</v>
      </c>
      <c r="H1128">
        <v>55.280665300000003</v>
      </c>
      <c r="I1128">
        <v>-100.64820020000001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57</v>
      </c>
      <c r="M1128" t="s">
        <v>187</v>
      </c>
      <c r="N1128">
        <v>1127</v>
      </c>
      <c r="O1128" t="s">
        <v>336</v>
      </c>
      <c r="P1128" t="s">
        <v>190</v>
      </c>
      <c r="Q1128" t="s">
        <v>107</v>
      </c>
      <c r="R1128" t="s">
        <v>202</v>
      </c>
      <c r="S1128" t="s">
        <v>93</v>
      </c>
      <c r="T1128" t="s">
        <v>40</v>
      </c>
      <c r="U1128" t="s">
        <v>446</v>
      </c>
      <c r="V1128" t="s">
        <v>98</v>
      </c>
      <c r="W1128" t="s">
        <v>40</v>
      </c>
      <c r="X1128" t="s">
        <v>192</v>
      </c>
      <c r="Y1128" t="s">
        <v>45</v>
      </c>
      <c r="Z1128" t="s">
        <v>352</v>
      </c>
      <c r="AA1128" t="s">
        <v>291</v>
      </c>
      <c r="AB1128" t="s">
        <v>2827</v>
      </c>
      <c r="AC1128" t="s">
        <v>68</v>
      </c>
      <c r="AD1128" t="s">
        <v>1350</v>
      </c>
      <c r="AE1128" t="s">
        <v>40</v>
      </c>
    </row>
    <row r="1129" spans="1:31" x14ac:dyDescent="0.3">
      <c r="A1129" t="s">
        <v>5117</v>
      </c>
      <c r="B1129" t="s">
        <v>5118</v>
      </c>
      <c r="C1129" s="1" t="str">
        <f t="shared" si="176"/>
        <v>21:0541</v>
      </c>
      <c r="D1129" s="1" t="str">
        <f t="shared" si="180"/>
        <v>21:0086</v>
      </c>
      <c r="E1129" t="s">
        <v>5119</v>
      </c>
      <c r="F1129" t="s">
        <v>5120</v>
      </c>
      <c r="H1129">
        <v>55.310761800000002</v>
      </c>
      <c r="I1129">
        <v>-100.63567519999999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57</v>
      </c>
      <c r="M1129" t="s">
        <v>200</v>
      </c>
      <c r="N1129">
        <v>1128</v>
      </c>
      <c r="O1129" t="s">
        <v>178</v>
      </c>
      <c r="P1129" t="s">
        <v>188</v>
      </c>
      <c r="Q1129" t="s">
        <v>179</v>
      </c>
      <c r="R1129" t="s">
        <v>245</v>
      </c>
      <c r="S1129" t="s">
        <v>304</v>
      </c>
      <c r="T1129" t="s">
        <v>40</v>
      </c>
      <c r="U1129" t="s">
        <v>574</v>
      </c>
      <c r="V1129" t="s">
        <v>121</v>
      </c>
      <c r="W1129" t="s">
        <v>40</v>
      </c>
      <c r="X1129" t="s">
        <v>192</v>
      </c>
      <c r="Y1129" t="s">
        <v>45</v>
      </c>
      <c r="Z1129" t="s">
        <v>352</v>
      </c>
      <c r="AA1129" t="s">
        <v>140</v>
      </c>
      <c r="AB1129" t="s">
        <v>965</v>
      </c>
      <c r="AC1129" t="s">
        <v>83</v>
      </c>
      <c r="AD1129" t="s">
        <v>3783</v>
      </c>
      <c r="AE1129" t="s">
        <v>40</v>
      </c>
    </row>
    <row r="1130" spans="1:31" x14ac:dyDescent="0.3">
      <c r="A1130" t="s">
        <v>5121</v>
      </c>
      <c r="B1130" t="s">
        <v>5122</v>
      </c>
      <c r="C1130" s="1" t="str">
        <f t="shared" si="176"/>
        <v>21:0541</v>
      </c>
      <c r="D1130" s="1" t="str">
        <f t="shared" si="180"/>
        <v>21:0086</v>
      </c>
      <c r="E1130" t="s">
        <v>5123</v>
      </c>
      <c r="F1130" t="s">
        <v>5124</v>
      </c>
      <c r="H1130">
        <v>55.313048199999997</v>
      </c>
      <c r="I1130">
        <v>-100.60833510000001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57</v>
      </c>
      <c r="M1130" t="s">
        <v>212</v>
      </c>
      <c r="N1130">
        <v>1129</v>
      </c>
      <c r="O1130" t="s">
        <v>207</v>
      </c>
      <c r="P1130" t="s">
        <v>379</v>
      </c>
      <c r="Q1130" t="s">
        <v>107</v>
      </c>
      <c r="R1130" t="s">
        <v>59</v>
      </c>
      <c r="S1130" t="s">
        <v>38</v>
      </c>
      <c r="T1130" t="s">
        <v>40</v>
      </c>
      <c r="U1130" t="s">
        <v>1027</v>
      </c>
      <c r="V1130" t="s">
        <v>98</v>
      </c>
      <c r="W1130" t="s">
        <v>132</v>
      </c>
      <c r="X1130" t="s">
        <v>192</v>
      </c>
      <c r="Y1130" t="s">
        <v>45</v>
      </c>
      <c r="Z1130" t="s">
        <v>352</v>
      </c>
      <c r="AA1130" t="s">
        <v>291</v>
      </c>
      <c r="AB1130" t="s">
        <v>122</v>
      </c>
      <c r="AC1130" t="s">
        <v>537</v>
      </c>
      <c r="AD1130" t="s">
        <v>395</v>
      </c>
      <c r="AE1130" t="s">
        <v>40</v>
      </c>
    </row>
    <row r="1131" spans="1:31" x14ac:dyDescent="0.3">
      <c r="A1131" t="s">
        <v>5125</v>
      </c>
      <c r="B1131" t="s">
        <v>5126</v>
      </c>
      <c r="C1131" s="1" t="str">
        <f t="shared" si="176"/>
        <v>21:0541</v>
      </c>
      <c r="D1131" s="1" t="str">
        <f>HYPERLINK("http://geochem.nrcan.gc.ca/cdogs/content/svy/svy_e.htm", "")</f>
        <v/>
      </c>
      <c r="G1131" s="1" t="str">
        <f>HYPERLINK("http://geochem.nrcan.gc.ca/cdogs/content/cr_/cr_00060_e.htm", "60")</f>
        <v>60</v>
      </c>
      <c r="J1131" t="s">
        <v>277</v>
      </c>
      <c r="K1131" t="s">
        <v>278</v>
      </c>
      <c r="L1131">
        <v>57</v>
      </c>
      <c r="M1131" t="s">
        <v>279</v>
      </c>
      <c r="N1131">
        <v>1130</v>
      </c>
      <c r="O1131" t="s">
        <v>346</v>
      </c>
      <c r="P1131" t="s">
        <v>334</v>
      </c>
      <c r="Q1131" t="s">
        <v>64</v>
      </c>
      <c r="R1131" t="s">
        <v>289</v>
      </c>
      <c r="S1131" t="s">
        <v>189</v>
      </c>
      <c r="T1131" t="s">
        <v>40</v>
      </c>
      <c r="U1131" t="s">
        <v>1268</v>
      </c>
      <c r="V1131" t="s">
        <v>1132</v>
      </c>
      <c r="W1131" t="s">
        <v>40</v>
      </c>
      <c r="X1131" t="s">
        <v>192</v>
      </c>
      <c r="Y1131" t="s">
        <v>121</v>
      </c>
      <c r="Z1131" t="s">
        <v>127</v>
      </c>
      <c r="AA1131" t="s">
        <v>140</v>
      </c>
      <c r="AB1131" t="s">
        <v>1692</v>
      </c>
      <c r="AC1131" t="s">
        <v>1692</v>
      </c>
      <c r="AD1131" t="s">
        <v>146</v>
      </c>
      <c r="AE1131" t="s">
        <v>40</v>
      </c>
    </row>
    <row r="1132" spans="1:31" x14ac:dyDescent="0.3">
      <c r="A1132" t="s">
        <v>5127</v>
      </c>
      <c r="B1132" t="s">
        <v>5128</v>
      </c>
      <c r="C1132" s="1" t="str">
        <f t="shared" si="176"/>
        <v>21:0541</v>
      </c>
      <c r="D1132" s="1" t="str">
        <f t="shared" ref="D1132:D1154" si="183">HYPERLINK("http://geochem.nrcan.gc.ca/cdogs/content/svy/svy210086_e.htm", "21:0086")</f>
        <v>21:0086</v>
      </c>
      <c r="E1132" t="s">
        <v>5129</v>
      </c>
      <c r="F1132" t="s">
        <v>5130</v>
      </c>
      <c r="H1132">
        <v>55.352194099999998</v>
      </c>
      <c r="I1132">
        <v>-100.59275839999999</v>
      </c>
      <c r="J1132" s="1" t="str">
        <f t="shared" ref="J1132:J1154" si="184">HYPERLINK("http://geochem.nrcan.gc.ca/cdogs/content/kwd/kwd020027_e.htm", "NGR lake sediment grab sample")</f>
        <v>NGR lake sediment grab sample</v>
      </c>
      <c r="K1132" s="1" t="str">
        <f t="shared" ref="K1132:K1154" si="185">HYPERLINK("http://geochem.nrcan.gc.ca/cdogs/content/kwd/kwd080006_e.htm", "&lt;177 micron (NGR)")</f>
        <v>&lt;177 micron (NGR)</v>
      </c>
      <c r="L1132">
        <v>57</v>
      </c>
      <c r="M1132" t="s">
        <v>223</v>
      </c>
      <c r="N1132">
        <v>1131</v>
      </c>
      <c r="O1132" t="s">
        <v>142</v>
      </c>
      <c r="P1132" t="s">
        <v>39</v>
      </c>
      <c r="Q1132" t="s">
        <v>107</v>
      </c>
      <c r="R1132" t="s">
        <v>47</v>
      </c>
      <c r="S1132" t="s">
        <v>289</v>
      </c>
      <c r="T1132" t="s">
        <v>40</v>
      </c>
      <c r="U1132" t="s">
        <v>574</v>
      </c>
      <c r="V1132" t="s">
        <v>373</v>
      </c>
      <c r="W1132" t="s">
        <v>132</v>
      </c>
      <c r="X1132" t="s">
        <v>591</v>
      </c>
      <c r="Y1132" t="s">
        <v>45</v>
      </c>
      <c r="Z1132" t="s">
        <v>508</v>
      </c>
      <c r="AA1132" t="s">
        <v>128</v>
      </c>
      <c r="AB1132" t="s">
        <v>3393</v>
      </c>
      <c r="AC1132" t="s">
        <v>681</v>
      </c>
      <c r="AD1132" t="s">
        <v>2119</v>
      </c>
      <c r="AE1132" t="s">
        <v>40</v>
      </c>
    </row>
    <row r="1133" spans="1:31" x14ac:dyDescent="0.3">
      <c r="A1133" t="s">
        <v>5131</v>
      </c>
      <c r="B1133" t="s">
        <v>5132</v>
      </c>
      <c r="C1133" s="1" t="str">
        <f t="shared" si="176"/>
        <v>21:0541</v>
      </c>
      <c r="D1133" s="1" t="str">
        <f t="shared" si="183"/>
        <v>21:0086</v>
      </c>
      <c r="E1133" t="s">
        <v>5133</v>
      </c>
      <c r="F1133" t="s">
        <v>5134</v>
      </c>
      <c r="H1133">
        <v>55.348977900000001</v>
      </c>
      <c r="I1133">
        <v>-100.5471907</v>
      </c>
      <c r="J1133" s="1" t="str">
        <f t="shared" si="184"/>
        <v>NGR lake sediment grab sample</v>
      </c>
      <c r="K1133" s="1" t="str">
        <f t="shared" si="185"/>
        <v>&lt;177 micron (NGR)</v>
      </c>
      <c r="L1133">
        <v>57</v>
      </c>
      <c r="M1133" t="s">
        <v>234</v>
      </c>
      <c r="N1133">
        <v>1132</v>
      </c>
      <c r="O1133" t="s">
        <v>178</v>
      </c>
      <c r="P1133" t="s">
        <v>236</v>
      </c>
      <c r="Q1133" t="s">
        <v>107</v>
      </c>
      <c r="R1133" t="s">
        <v>59</v>
      </c>
      <c r="S1133" t="s">
        <v>304</v>
      </c>
      <c r="T1133" t="s">
        <v>40</v>
      </c>
      <c r="U1133" t="s">
        <v>672</v>
      </c>
      <c r="V1133" t="s">
        <v>113</v>
      </c>
      <c r="W1133" t="s">
        <v>132</v>
      </c>
      <c r="X1133" t="s">
        <v>591</v>
      </c>
      <c r="Y1133" t="s">
        <v>45</v>
      </c>
      <c r="Z1133" t="s">
        <v>352</v>
      </c>
      <c r="AA1133" t="s">
        <v>190</v>
      </c>
      <c r="AB1133" t="s">
        <v>1866</v>
      </c>
      <c r="AC1133" t="s">
        <v>917</v>
      </c>
      <c r="AD1133" t="s">
        <v>3314</v>
      </c>
      <c r="AE1133" t="s">
        <v>40</v>
      </c>
    </row>
    <row r="1134" spans="1:31" x14ac:dyDescent="0.3">
      <c r="A1134" t="s">
        <v>5135</v>
      </c>
      <c r="B1134" t="s">
        <v>5136</v>
      </c>
      <c r="C1134" s="1" t="str">
        <f t="shared" si="176"/>
        <v>21:0541</v>
      </c>
      <c r="D1134" s="1" t="str">
        <f t="shared" si="183"/>
        <v>21:0086</v>
      </c>
      <c r="E1134" t="s">
        <v>5137</v>
      </c>
      <c r="F1134" t="s">
        <v>5138</v>
      </c>
      <c r="H1134">
        <v>55.335260300000002</v>
      </c>
      <c r="I1134">
        <v>-100.52600270000001</v>
      </c>
      <c r="J1134" s="1" t="str">
        <f t="shared" si="184"/>
        <v>NGR lake sediment grab sample</v>
      </c>
      <c r="K1134" s="1" t="str">
        <f t="shared" si="185"/>
        <v>&lt;177 micron (NGR)</v>
      </c>
      <c r="L1134">
        <v>57</v>
      </c>
      <c r="M1134" t="s">
        <v>243</v>
      </c>
      <c r="N1134">
        <v>1133</v>
      </c>
      <c r="O1134" t="s">
        <v>336</v>
      </c>
      <c r="P1134" t="s">
        <v>127</v>
      </c>
      <c r="Q1134" t="s">
        <v>107</v>
      </c>
      <c r="R1134" t="s">
        <v>202</v>
      </c>
      <c r="S1134" t="s">
        <v>93</v>
      </c>
      <c r="T1134" t="s">
        <v>40</v>
      </c>
      <c r="U1134" t="s">
        <v>809</v>
      </c>
      <c r="V1134" t="s">
        <v>98</v>
      </c>
      <c r="W1134" t="s">
        <v>40</v>
      </c>
      <c r="X1134" t="s">
        <v>192</v>
      </c>
      <c r="Y1134" t="s">
        <v>45</v>
      </c>
      <c r="Z1134" t="s">
        <v>193</v>
      </c>
      <c r="AA1134" t="s">
        <v>190</v>
      </c>
      <c r="AB1134" t="s">
        <v>259</v>
      </c>
      <c r="AC1134" t="s">
        <v>58</v>
      </c>
      <c r="AD1134" t="s">
        <v>3783</v>
      </c>
      <c r="AE1134" t="s">
        <v>40</v>
      </c>
    </row>
    <row r="1135" spans="1:31" x14ac:dyDescent="0.3">
      <c r="A1135" t="s">
        <v>5139</v>
      </c>
      <c r="B1135" t="s">
        <v>5140</v>
      </c>
      <c r="C1135" s="1" t="str">
        <f t="shared" si="176"/>
        <v>21:0541</v>
      </c>
      <c r="D1135" s="1" t="str">
        <f t="shared" si="183"/>
        <v>21:0086</v>
      </c>
      <c r="E1135" t="s">
        <v>5141</v>
      </c>
      <c r="F1135" t="s">
        <v>5142</v>
      </c>
      <c r="H1135">
        <v>55.375724699999999</v>
      </c>
      <c r="I1135">
        <v>-100.53784829999999</v>
      </c>
      <c r="J1135" s="1" t="str">
        <f t="shared" si="184"/>
        <v>NGR lake sediment grab sample</v>
      </c>
      <c r="K1135" s="1" t="str">
        <f t="shared" si="185"/>
        <v>&lt;177 micron (NGR)</v>
      </c>
      <c r="L1135">
        <v>57</v>
      </c>
      <c r="M1135" t="s">
        <v>251</v>
      </c>
      <c r="N1135">
        <v>1134</v>
      </c>
      <c r="O1135" t="s">
        <v>207</v>
      </c>
      <c r="P1135" t="s">
        <v>127</v>
      </c>
      <c r="Q1135" t="s">
        <v>58</v>
      </c>
      <c r="R1135" t="s">
        <v>66</v>
      </c>
      <c r="S1135" t="s">
        <v>92</v>
      </c>
      <c r="T1135" t="s">
        <v>40</v>
      </c>
      <c r="U1135" t="s">
        <v>1365</v>
      </c>
      <c r="V1135" t="s">
        <v>64</v>
      </c>
      <c r="W1135" t="s">
        <v>40</v>
      </c>
      <c r="X1135" t="s">
        <v>591</v>
      </c>
      <c r="Y1135" t="s">
        <v>45</v>
      </c>
      <c r="Z1135" t="s">
        <v>81</v>
      </c>
      <c r="AA1135" t="s">
        <v>59</v>
      </c>
      <c r="AB1135" t="s">
        <v>3384</v>
      </c>
      <c r="AC1135" t="s">
        <v>3960</v>
      </c>
      <c r="AD1135" t="s">
        <v>1879</v>
      </c>
      <c r="AE1135" t="s">
        <v>40</v>
      </c>
    </row>
    <row r="1136" spans="1:31" x14ac:dyDescent="0.3">
      <c r="A1136" t="s">
        <v>5143</v>
      </c>
      <c r="B1136" t="s">
        <v>5144</v>
      </c>
      <c r="C1136" s="1" t="str">
        <f t="shared" si="176"/>
        <v>21:0541</v>
      </c>
      <c r="D1136" s="1" t="str">
        <f t="shared" si="183"/>
        <v>21:0086</v>
      </c>
      <c r="E1136" t="s">
        <v>5145</v>
      </c>
      <c r="F1136" t="s">
        <v>5146</v>
      </c>
      <c r="H1136">
        <v>55.4049409</v>
      </c>
      <c r="I1136">
        <v>-100.5300261</v>
      </c>
      <c r="J1136" s="1" t="str">
        <f t="shared" si="184"/>
        <v>NGR lake sediment grab sample</v>
      </c>
      <c r="K1136" s="1" t="str">
        <f t="shared" si="185"/>
        <v>&lt;177 micron (NGR)</v>
      </c>
      <c r="L1136">
        <v>57</v>
      </c>
      <c r="M1136" t="s">
        <v>258</v>
      </c>
      <c r="N1136">
        <v>1135</v>
      </c>
      <c r="O1136" t="s">
        <v>207</v>
      </c>
      <c r="P1136" t="s">
        <v>626</v>
      </c>
      <c r="Q1136" t="s">
        <v>58</v>
      </c>
      <c r="R1136" t="s">
        <v>77</v>
      </c>
      <c r="S1136" t="s">
        <v>93</v>
      </c>
      <c r="T1136" t="s">
        <v>40</v>
      </c>
      <c r="U1136" t="s">
        <v>854</v>
      </c>
      <c r="V1136" t="s">
        <v>317</v>
      </c>
      <c r="W1136" t="s">
        <v>40</v>
      </c>
      <c r="X1136" t="s">
        <v>591</v>
      </c>
      <c r="Y1136" t="s">
        <v>152</v>
      </c>
      <c r="Z1136" t="s">
        <v>81</v>
      </c>
      <c r="AA1136" t="s">
        <v>140</v>
      </c>
      <c r="AB1136" t="s">
        <v>3812</v>
      </c>
      <c r="AC1136" t="s">
        <v>442</v>
      </c>
      <c r="AD1136" t="s">
        <v>1879</v>
      </c>
      <c r="AE1136" t="s">
        <v>40</v>
      </c>
    </row>
    <row r="1137" spans="1:31" x14ac:dyDescent="0.3">
      <c r="A1137" t="s">
        <v>5147</v>
      </c>
      <c r="B1137" t="s">
        <v>5148</v>
      </c>
      <c r="C1137" s="1" t="str">
        <f t="shared" si="176"/>
        <v>21:0541</v>
      </c>
      <c r="D1137" s="1" t="str">
        <f t="shared" si="183"/>
        <v>21:0086</v>
      </c>
      <c r="E1137" t="s">
        <v>5149</v>
      </c>
      <c r="F1137" t="s">
        <v>5150</v>
      </c>
      <c r="H1137">
        <v>55.422823299999997</v>
      </c>
      <c r="I1137">
        <v>-100.4633247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57</v>
      </c>
      <c r="M1137" t="s">
        <v>269</v>
      </c>
      <c r="N1137">
        <v>1136</v>
      </c>
      <c r="O1137" t="s">
        <v>75</v>
      </c>
      <c r="P1137" t="s">
        <v>82</v>
      </c>
      <c r="Q1137" t="s">
        <v>179</v>
      </c>
      <c r="R1137" t="s">
        <v>37</v>
      </c>
      <c r="S1137" t="s">
        <v>93</v>
      </c>
      <c r="T1137" t="s">
        <v>40</v>
      </c>
      <c r="U1137" t="s">
        <v>290</v>
      </c>
      <c r="V1137" t="s">
        <v>98</v>
      </c>
      <c r="W1137" t="s">
        <v>40</v>
      </c>
      <c r="X1137" t="s">
        <v>109</v>
      </c>
      <c r="Y1137" t="s">
        <v>45</v>
      </c>
      <c r="Z1137" t="s">
        <v>81</v>
      </c>
      <c r="AA1137" t="s">
        <v>291</v>
      </c>
      <c r="AB1137" t="s">
        <v>38</v>
      </c>
      <c r="AC1137" t="s">
        <v>361</v>
      </c>
      <c r="AD1137" t="s">
        <v>1350</v>
      </c>
      <c r="AE1137" t="s">
        <v>40</v>
      </c>
    </row>
    <row r="1138" spans="1:31" x14ac:dyDescent="0.3">
      <c r="A1138" t="s">
        <v>5151</v>
      </c>
      <c r="B1138" t="s">
        <v>5152</v>
      </c>
      <c r="C1138" s="1" t="str">
        <f t="shared" si="176"/>
        <v>21:0541</v>
      </c>
      <c r="D1138" s="1" t="str">
        <f t="shared" si="183"/>
        <v>21:0086</v>
      </c>
      <c r="E1138" t="s">
        <v>5153</v>
      </c>
      <c r="F1138" t="s">
        <v>5154</v>
      </c>
      <c r="H1138">
        <v>55.463250899999998</v>
      </c>
      <c r="I1138">
        <v>-100.3729539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58</v>
      </c>
      <c r="M1138" t="s">
        <v>35</v>
      </c>
      <c r="N1138">
        <v>1137</v>
      </c>
      <c r="O1138" t="s">
        <v>423</v>
      </c>
      <c r="P1138" t="s">
        <v>271</v>
      </c>
      <c r="Q1138" t="s">
        <v>45</v>
      </c>
      <c r="R1138" t="s">
        <v>259</v>
      </c>
      <c r="S1138" t="s">
        <v>141</v>
      </c>
      <c r="T1138" t="s">
        <v>40</v>
      </c>
      <c r="U1138" t="s">
        <v>163</v>
      </c>
      <c r="V1138" t="s">
        <v>125</v>
      </c>
      <c r="W1138" t="s">
        <v>132</v>
      </c>
      <c r="X1138" t="s">
        <v>309</v>
      </c>
      <c r="Y1138" t="s">
        <v>45</v>
      </c>
      <c r="Z1138" t="s">
        <v>326</v>
      </c>
      <c r="AA1138" t="s">
        <v>140</v>
      </c>
      <c r="AB1138" t="s">
        <v>3060</v>
      </c>
      <c r="AC1138" t="s">
        <v>410</v>
      </c>
      <c r="AD1138" t="s">
        <v>264</v>
      </c>
      <c r="AE1138" t="s">
        <v>40</v>
      </c>
    </row>
    <row r="1139" spans="1:31" x14ac:dyDescent="0.3">
      <c r="A1139" t="s">
        <v>5155</v>
      </c>
      <c r="B1139" t="s">
        <v>5156</v>
      </c>
      <c r="C1139" s="1" t="str">
        <f t="shared" si="176"/>
        <v>21:0541</v>
      </c>
      <c r="D1139" s="1" t="str">
        <f t="shared" si="183"/>
        <v>21:0086</v>
      </c>
      <c r="E1139" t="s">
        <v>5157</v>
      </c>
      <c r="F1139" t="s">
        <v>5158</v>
      </c>
      <c r="H1139">
        <v>55.448475899999998</v>
      </c>
      <c r="I1139">
        <v>-100.4379788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58</v>
      </c>
      <c r="M1139" t="s">
        <v>55</v>
      </c>
      <c r="N1139">
        <v>1138</v>
      </c>
      <c r="O1139" t="s">
        <v>521</v>
      </c>
      <c r="P1139" t="s">
        <v>165</v>
      </c>
      <c r="Q1139" t="s">
        <v>123</v>
      </c>
      <c r="R1139" t="s">
        <v>37</v>
      </c>
      <c r="S1139" t="s">
        <v>44</v>
      </c>
      <c r="T1139" t="s">
        <v>40</v>
      </c>
      <c r="U1139" t="s">
        <v>1148</v>
      </c>
      <c r="V1139" t="s">
        <v>113</v>
      </c>
      <c r="W1139" t="s">
        <v>132</v>
      </c>
      <c r="X1139" t="s">
        <v>192</v>
      </c>
      <c r="Y1139" t="s">
        <v>64</v>
      </c>
      <c r="Z1139" t="s">
        <v>81</v>
      </c>
      <c r="AA1139" t="s">
        <v>128</v>
      </c>
      <c r="AB1139" t="s">
        <v>140</v>
      </c>
      <c r="AC1139" t="s">
        <v>83</v>
      </c>
      <c r="AD1139" t="s">
        <v>979</v>
      </c>
      <c r="AE1139" t="s">
        <v>40</v>
      </c>
    </row>
    <row r="1140" spans="1:31" x14ac:dyDescent="0.3">
      <c r="A1140" t="s">
        <v>5159</v>
      </c>
      <c r="B1140" t="s">
        <v>5160</v>
      </c>
      <c r="C1140" s="1" t="str">
        <f t="shared" si="176"/>
        <v>21:0541</v>
      </c>
      <c r="D1140" s="1" t="str">
        <f t="shared" si="183"/>
        <v>21:0086</v>
      </c>
      <c r="E1140" t="s">
        <v>5153</v>
      </c>
      <c r="F1140" t="s">
        <v>5161</v>
      </c>
      <c r="H1140">
        <v>55.463250899999998</v>
      </c>
      <c r="I1140">
        <v>-100.3729539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58</v>
      </c>
      <c r="M1140" t="s">
        <v>90</v>
      </c>
      <c r="N1140">
        <v>1139</v>
      </c>
      <c r="O1140" t="s">
        <v>235</v>
      </c>
      <c r="P1140" t="s">
        <v>60</v>
      </c>
      <c r="Q1140" t="s">
        <v>45</v>
      </c>
      <c r="R1140" t="s">
        <v>225</v>
      </c>
      <c r="S1140" t="s">
        <v>141</v>
      </c>
      <c r="T1140" t="s">
        <v>40</v>
      </c>
      <c r="U1140" t="s">
        <v>332</v>
      </c>
      <c r="V1140" t="s">
        <v>273</v>
      </c>
      <c r="W1140" t="s">
        <v>132</v>
      </c>
      <c r="X1140" t="s">
        <v>309</v>
      </c>
      <c r="Y1140" t="s">
        <v>64</v>
      </c>
      <c r="Z1140" t="s">
        <v>326</v>
      </c>
      <c r="AA1140" t="s">
        <v>37</v>
      </c>
      <c r="AB1140" t="s">
        <v>5162</v>
      </c>
      <c r="AC1140" t="s">
        <v>575</v>
      </c>
      <c r="AD1140" t="s">
        <v>195</v>
      </c>
      <c r="AE1140" t="s">
        <v>40</v>
      </c>
    </row>
    <row r="1141" spans="1:31" x14ac:dyDescent="0.3">
      <c r="A1141" t="s">
        <v>5163</v>
      </c>
      <c r="B1141" t="s">
        <v>5164</v>
      </c>
      <c r="C1141" s="1" t="str">
        <f t="shared" si="176"/>
        <v>21:0541</v>
      </c>
      <c r="D1141" s="1" t="str">
        <f t="shared" si="183"/>
        <v>21:0086</v>
      </c>
      <c r="E1141" t="s">
        <v>5153</v>
      </c>
      <c r="F1141" t="s">
        <v>5165</v>
      </c>
      <c r="H1141">
        <v>55.463250899999998</v>
      </c>
      <c r="I1141">
        <v>-100.3729539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74</v>
      </c>
      <c r="N1141">
        <v>1140</v>
      </c>
      <c r="O1141" t="s">
        <v>508</v>
      </c>
      <c r="P1141" t="s">
        <v>205</v>
      </c>
      <c r="Q1141" t="s">
        <v>64</v>
      </c>
      <c r="R1141" t="s">
        <v>326</v>
      </c>
      <c r="S1141" t="s">
        <v>58</v>
      </c>
      <c r="T1141" t="s">
        <v>40</v>
      </c>
      <c r="U1141" t="s">
        <v>1377</v>
      </c>
      <c r="V1141" t="s">
        <v>125</v>
      </c>
      <c r="W1141" t="s">
        <v>132</v>
      </c>
      <c r="X1141" t="s">
        <v>309</v>
      </c>
      <c r="Y1141" t="s">
        <v>152</v>
      </c>
      <c r="Z1141" t="s">
        <v>291</v>
      </c>
      <c r="AA1141" t="s">
        <v>59</v>
      </c>
      <c r="AB1141" t="s">
        <v>642</v>
      </c>
      <c r="AC1141" t="s">
        <v>410</v>
      </c>
      <c r="AD1141" t="s">
        <v>292</v>
      </c>
      <c r="AE1141" t="s">
        <v>40</v>
      </c>
    </row>
    <row r="1142" spans="1:31" x14ac:dyDescent="0.3">
      <c r="A1142" t="s">
        <v>5166</v>
      </c>
      <c r="B1142" t="s">
        <v>5167</v>
      </c>
      <c r="C1142" s="1" t="str">
        <f t="shared" si="176"/>
        <v>21:0541</v>
      </c>
      <c r="D1142" s="1" t="str">
        <f t="shared" si="183"/>
        <v>21:0086</v>
      </c>
      <c r="E1142" t="s">
        <v>5168</v>
      </c>
      <c r="F1142" t="s">
        <v>5169</v>
      </c>
      <c r="H1142">
        <v>55.485039100000002</v>
      </c>
      <c r="I1142">
        <v>-100.3318673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58</v>
      </c>
      <c r="M1142" t="s">
        <v>104</v>
      </c>
      <c r="N1142">
        <v>1141</v>
      </c>
      <c r="O1142" t="s">
        <v>120</v>
      </c>
      <c r="P1142" t="s">
        <v>122</v>
      </c>
      <c r="Q1142" t="s">
        <v>45</v>
      </c>
      <c r="R1142" t="s">
        <v>236</v>
      </c>
      <c r="S1142" t="s">
        <v>107</v>
      </c>
      <c r="T1142" t="s">
        <v>40</v>
      </c>
      <c r="U1142" t="s">
        <v>733</v>
      </c>
      <c r="V1142" t="s">
        <v>125</v>
      </c>
      <c r="W1142" t="s">
        <v>40</v>
      </c>
      <c r="X1142" t="s">
        <v>309</v>
      </c>
      <c r="Y1142" t="s">
        <v>45</v>
      </c>
      <c r="Z1142" t="s">
        <v>127</v>
      </c>
      <c r="AA1142" t="s">
        <v>213</v>
      </c>
      <c r="AB1142" t="s">
        <v>652</v>
      </c>
      <c r="AC1142" t="s">
        <v>121</v>
      </c>
      <c r="AD1142" t="s">
        <v>292</v>
      </c>
      <c r="AE1142" t="s">
        <v>40</v>
      </c>
    </row>
    <row r="1143" spans="1:31" x14ac:dyDescent="0.3">
      <c r="A1143" t="s">
        <v>5170</v>
      </c>
      <c r="B1143" t="s">
        <v>5171</v>
      </c>
      <c r="C1143" s="1" t="str">
        <f t="shared" si="176"/>
        <v>21:0541</v>
      </c>
      <c r="D1143" s="1" t="str">
        <f t="shared" si="183"/>
        <v>21:0086</v>
      </c>
      <c r="E1143" t="s">
        <v>5172</v>
      </c>
      <c r="F1143" t="s">
        <v>5173</v>
      </c>
      <c r="H1143">
        <v>55.498262199999999</v>
      </c>
      <c r="I1143">
        <v>-100.3039598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58</v>
      </c>
      <c r="M1143" t="s">
        <v>119</v>
      </c>
      <c r="N1143">
        <v>1142</v>
      </c>
      <c r="O1143" t="s">
        <v>207</v>
      </c>
      <c r="P1143" t="s">
        <v>224</v>
      </c>
      <c r="Q1143" t="s">
        <v>123</v>
      </c>
      <c r="R1143" t="s">
        <v>140</v>
      </c>
      <c r="S1143" t="s">
        <v>38</v>
      </c>
      <c r="T1143" t="s">
        <v>40</v>
      </c>
      <c r="U1143" t="s">
        <v>1634</v>
      </c>
      <c r="V1143" t="s">
        <v>410</v>
      </c>
      <c r="W1143" t="s">
        <v>40</v>
      </c>
      <c r="X1143" t="s">
        <v>591</v>
      </c>
      <c r="Y1143" t="s">
        <v>45</v>
      </c>
      <c r="Z1143" t="s">
        <v>155</v>
      </c>
      <c r="AA1143" t="s">
        <v>128</v>
      </c>
      <c r="AB1143" t="s">
        <v>1602</v>
      </c>
      <c r="AC1143" t="s">
        <v>179</v>
      </c>
      <c r="AD1143" t="s">
        <v>425</v>
      </c>
      <c r="AE1143" t="s">
        <v>40</v>
      </c>
    </row>
    <row r="1144" spans="1:31" x14ac:dyDescent="0.3">
      <c r="A1144" t="s">
        <v>5174</v>
      </c>
      <c r="B1144" t="s">
        <v>5175</v>
      </c>
      <c r="C1144" s="1" t="str">
        <f t="shared" si="176"/>
        <v>21:0541</v>
      </c>
      <c r="D1144" s="1" t="str">
        <f t="shared" si="183"/>
        <v>21:0086</v>
      </c>
      <c r="E1144" t="s">
        <v>5176</v>
      </c>
      <c r="F1144" t="s">
        <v>5177</v>
      </c>
      <c r="H1144">
        <v>55.501748200000002</v>
      </c>
      <c r="I1144">
        <v>-100.2541081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58</v>
      </c>
      <c r="M1144" t="s">
        <v>137</v>
      </c>
      <c r="N1144">
        <v>1143</v>
      </c>
      <c r="O1144" t="s">
        <v>352</v>
      </c>
      <c r="P1144" t="s">
        <v>122</v>
      </c>
      <c r="Q1144" t="s">
        <v>45</v>
      </c>
      <c r="R1144" t="s">
        <v>122</v>
      </c>
      <c r="S1144" t="s">
        <v>189</v>
      </c>
      <c r="T1144" t="s">
        <v>40</v>
      </c>
      <c r="U1144" t="s">
        <v>1211</v>
      </c>
      <c r="V1144" t="s">
        <v>125</v>
      </c>
      <c r="W1144" t="s">
        <v>132</v>
      </c>
      <c r="X1144" t="s">
        <v>192</v>
      </c>
      <c r="Y1144" t="s">
        <v>45</v>
      </c>
      <c r="Z1144" t="s">
        <v>82</v>
      </c>
      <c r="AA1144" t="s">
        <v>140</v>
      </c>
      <c r="AB1144" t="s">
        <v>4044</v>
      </c>
      <c r="AC1144" t="s">
        <v>3860</v>
      </c>
      <c r="AD1144" t="s">
        <v>264</v>
      </c>
      <c r="AE1144" t="s">
        <v>40</v>
      </c>
    </row>
    <row r="1145" spans="1:31" x14ac:dyDescent="0.3">
      <c r="A1145" t="s">
        <v>5178</v>
      </c>
      <c r="B1145" t="s">
        <v>5179</v>
      </c>
      <c r="C1145" s="1" t="str">
        <f t="shared" si="176"/>
        <v>21:0541</v>
      </c>
      <c r="D1145" s="1" t="str">
        <f t="shared" si="183"/>
        <v>21:0086</v>
      </c>
      <c r="E1145" t="s">
        <v>5180</v>
      </c>
      <c r="F1145" t="s">
        <v>5181</v>
      </c>
      <c r="H1145">
        <v>55.519062400000003</v>
      </c>
      <c r="I1145">
        <v>-100.183905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58</v>
      </c>
      <c r="M1145" t="s">
        <v>151</v>
      </c>
      <c r="N1145">
        <v>1144</v>
      </c>
      <c r="O1145" t="s">
        <v>508</v>
      </c>
      <c r="P1145" t="s">
        <v>289</v>
      </c>
      <c r="Q1145" t="s">
        <v>45</v>
      </c>
      <c r="R1145" t="s">
        <v>626</v>
      </c>
      <c r="S1145" t="s">
        <v>107</v>
      </c>
      <c r="T1145" t="s">
        <v>40</v>
      </c>
      <c r="U1145" t="s">
        <v>1323</v>
      </c>
      <c r="V1145" t="s">
        <v>125</v>
      </c>
      <c r="W1145" t="s">
        <v>40</v>
      </c>
      <c r="X1145" t="s">
        <v>309</v>
      </c>
      <c r="Y1145" t="s">
        <v>64</v>
      </c>
      <c r="Z1145" t="s">
        <v>127</v>
      </c>
      <c r="AA1145" t="s">
        <v>37</v>
      </c>
      <c r="AB1145" t="s">
        <v>2010</v>
      </c>
      <c r="AC1145" t="s">
        <v>722</v>
      </c>
      <c r="AD1145" t="s">
        <v>146</v>
      </c>
      <c r="AE1145" t="s">
        <v>40</v>
      </c>
    </row>
    <row r="1146" spans="1:31" x14ac:dyDescent="0.3">
      <c r="A1146" t="s">
        <v>5182</v>
      </c>
      <c r="B1146" t="s">
        <v>5183</v>
      </c>
      <c r="C1146" s="1" t="str">
        <f t="shared" si="176"/>
        <v>21:0541</v>
      </c>
      <c r="D1146" s="1" t="str">
        <f t="shared" si="183"/>
        <v>21:0086</v>
      </c>
      <c r="E1146" t="s">
        <v>5184</v>
      </c>
      <c r="F1146" t="s">
        <v>5185</v>
      </c>
      <c r="H1146">
        <v>55.546900299999997</v>
      </c>
      <c r="I1146">
        <v>-100.1663069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58</v>
      </c>
      <c r="M1146" t="s">
        <v>162</v>
      </c>
      <c r="N1146">
        <v>1145</v>
      </c>
      <c r="O1146" t="s">
        <v>139</v>
      </c>
      <c r="P1146" t="s">
        <v>271</v>
      </c>
      <c r="Q1146" t="s">
        <v>45</v>
      </c>
      <c r="R1146" t="s">
        <v>225</v>
      </c>
      <c r="S1146" t="s">
        <v>189</v>
      </c>
      <c r="T1146" t="s">
        <v>40</v>
      </c>
      <c r="U1146" t="s">
        <v>207</v>
      </c>
      <c r="V1146" t="s">
        <v>125</v>
      </c>
      <c r="W1146" t="s">
        <v>40</v>
      </c>
      <c r="X1146" t="s">
        <v>309</v>
      </c>
      <c r="Y1146" t="s">
        <v>64</v>
      </c>
      <c r="Z1146" t="s">
        <v>127</v>
      </c>
      <c r="AA1146" t="s">
        <v>140</v>
      </c>
      <c r="AB1146" t="s">
        <v>1177</v>
      </c>
      <c r="AC1146" t="s">
        <v>1088</v>
      </c>
      <c r="AD1146" t="s">
        <v>302</v>
      </c>
      <c r="AE1146" t="s">
        <v>40</v>
      </c>
    </row>
    <row r="1147" spans="1:31" x14ac:dyDescent="0.3">
      <c r="A1147" t="s">
        <v>5186</v>
      </c>
      <c r="B1147" t="s">
        <v>5187</v>
      </c>
      <c r="C1147" s="1" t="str">
        <f t="shared" si="176"/>
        <v>21:0541</v>
      </c>
      <c r="D1147" s="1" t="str">
        <f t="shared" si="183"/>
        <v>21:0086</v>
      </c>
      <c r="E1147" t="s">
        <v>5188</v>
      </c>
      <c r="F1147" t="s">
        <v>5189</v>
      </c>
      <c r="H1147">
        <v>55.577787800000003</v>
      </c>
      <c r="I1147">
        <v>-100.14613989999999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58</v>
      </c>
      <c r="M1147" t="s">
        <v>177</v>
      </c>
      <c r="N1147">
        <v>1146</v>
      </c>
      <c r="O1147" t="s">
        <v>170</v>
      </c>
      <c r="P1147" t="s">
        <v>291</v>
      </c>
      <c r="Q1147" t="s">
        <v>64</v>
      </c>
      <c r="R1147" t="s">
        <v>224</v>
      </c>
      <c r="S1147" t="s">
        <v>107</v>
      </c>
      <c r="T1147" t="s">
        <v>40</v>
      </c>
      <c r="U1147" t="s">
        <v>1006</v>
      </c>
      <c r="V1147" t="s">
        <v>325</v>
      </c>
      <c r="W1147" t="s">
        <v>40</v>
      </c>
      <c r="X1147" t="s">
        <v>309</v>
      </c>
      <c r="Y1147" t="s">
        <v>64</v>
      </c>
      <c r="Z1147" t="s">
        <v>144</v>
      </c>
      <c r="AA1147" t="s">
        <v>190</v>
      </c>
      <c r="AB1147" t="s">
        <v>47</v>
      </c>
      <c r="AC1147" t="s">
        <v>68</v>
      </c>
      <c r="AD1147" t="s">
        <v>229</v>
      </c>
      <c r="AE1147" t="s">
        <v>40</v>
      </c>
    </row>
    <row r="1148" spans="1:31" x14ac:dyDescent="0.3">
      <c r="A1148" t="s">
        <v>5190</v>
      </c>
      <c r="B1148" t="s">
        <v>5191</v>
      </c>
      <c r="C1148" s="1" t="str">
        <f t="shared" si="176"/>
        <v>21:0541</v>
      </c>
      <c r="D1148" s="1" t="str">
        <f t="shared" si="183"/>
        <v>21:0086</v>
      </c>
      <c r="E1148" t="s">
        <v>5192</v>
      </c>
      <c r="F1148" t="s">
        <v>5193</v>
      </c>
      <c r="H1148">
        <v>55.587754599999997</v>
      </c>
      <c r="I1148">
        <v>-100.1108572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58</v>
      </c>
      <c r="M1148" t="s">
        <v>187</v>
      </c>
      <c r="N1148">
        <v>1147</v>
      </c>
      <c r="O1148" t="s">
        <v>75</v>
      </c>
      <c r="P1148" t="s">
        <v>289</v>
      </c>
      <c r="Q1148" t="s">
        <v>189</v>
      </c>
      <c r="R1148" t="s">
        <v>753</v>
      </c>
      <c r="S1148" t="s">
        <v>166</v>
      </c>
      <c r="T1148" t="s">
        <v>40</v>
      </c>
      <c r="U1148" t="s">
        <v>1634</v>
      </c>
      <c r="V1148" t="s">
        <v>109</v>
      </c>
      <c r="W1148" t="s">
        <v>132</v>
      </c>
      <c r="X1148" t="s">
        <v>309</v>
      </c>
      <c r="Y1148" t="s">
        <v>45</v>
      </c>
      <c r="Z1148" t="s">
        <v>164</v>
      </c>
      <c r="AA1148" t="s">
        <v>213</v>
      </c>
      <c r="AB1148" t="s">
        <v>3096</v>
      </c>
      <c r="AC1148" t="s">
        <v>2383</v>
      </c>
      <c r="AD1148" t="s">
        <v>1703</v>
      </c>
      <c r="AE1148" t="s">
        <v>40</v>
      </c>
    </row>
    <row r="1149" spans="1:31" x14ac:dyDescent="0.3">
      <c r="A1149" t="s">
        <v>5194</v>
      </c>
      <c r="B1149" t="s">
        <v>5195</v>
      </c>
      <c r="C1149" s="1" t="str">
        <f t="shared" si="176"/>
        <v>21:0541</v>
      </c>
      <c r="D1149" s="1" t="str">
        <f t="shared" si="183"/>
        <v>21:0086</v>
      </c>
      <c r="E1149" t="s">
        <v>5196</v>
      </c>
      <c r="F1149" t="s">
        <v>5197</v>
      </c>
      <c r="H1149">
        <v>55.619665599999998</v>
      </c>
      <c r="I1149">
        <v>-100.016324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58</v>
      </c>
      <c r="M1149" t="s">
        <v>200</v>
      </c>
      <c r="N1149">
        <v>1148</v>
      </c>
      <c r="O1149" t="s">
        <v>120</v>
      </c>
      <c r="P1149" t="s">
        <v>122</v>
      </c>
      <c r="Q1149" t="s">
        <v>121</v>
      </c>
      <c r="R1149" t="s">
        <v>39</v>
      </c>
      <c r="S1149" t="s">
        <v>179</v>
      </c>
      <c r="T1149" t="s">
        <v>40</v>
      </c>
      <c r="U1149" t="s">
        <v>944</v>
      </c>
      <c r="V1149" t="s">
        <v>303</v>
      </c>
      <c r="W1149" t="s">
        <v>40</v>
      </c>
      <c r="X1149" t="s">
        <v>309</v>
      </c>
      <c r="Y1149" t="s">
        <v>152</v>
      </c>
      <c r="Z1149" t="s">
        <v>144</v>
      </c>
      <c r="AA1149" t="s">
        <v>508</v>
      </c>
      <c r="AB1149" t="s">
        <v>2327</v>
      </c>
      <c r="AC1149" t="s">
        <v>3200</v>
      </c>
      <c r="AD1149" t="s">
        <v>3783</v>
      </c>
      <c r="AE1149" t="s">
        <v>40</v>
      </c>
    </row>
    <row r="1150" spans="1:31" x14ac:dyDescent="0.3">
      <c r="A1150" t="s">
        <v>5198</v>
      </c>
      <c r="B1150" t="s">
        <v>5199</v>
      </c>
      <c r="C1150" s="1" t="str">
        <f t="shared" si="176"/>
        <v>21:0541</v>
      </c>
      <c r="D1150" s="1" t="str">
        <f t="shared" si="183"/>
        <v>21:0086</v>
      </c>
      <c r="E1150" t="s">
        <v>5200</v>
      </c>
      <c r="F1150" t="s">
        <v>5201</v>
      </c>
      <c r="H1150">
        <v>55.264645999999999</v>
      </c>
      <c r="I1150">
        <v>-100.9508278</v>
      </c>
      <c r="J1150" s="1" t="str">
        <f t="shared" si="184"/>
        <v>NGR lake sediment grab sample</v>
      </c>
      <c r="K1150" s="1" t="str">
        <f t="shared" si="185"/>
        <v>&lt;177 micron (NGR)</v>
      </c>
      <c r="L1150">
        <v>58</v>
      </c>
      <c r="M1150" t="s">
        <v>212</v>
      </c>
      <c r="N1150">
        <v>1149</v>
      </c>
      <c r="O1150" t="s">
        <v>178</v>
      </c>
      <c r="P1150" t="s">
        <v>127</v>
      </c>
      <c r="Q1150" t="s">
        <v>141</v>
      </c>
      <c r="R1150" t="s">
        <v>97</v>
      </c>
      <c r="S1150" t="s">
        <v>180</v>
      </c>
      <c r="T1150" t="s">
        <v>132</v>
      </c>
      <c r="U1150" t="s">
        <v>2751</v>
      </c>
      <c r="V1150" t="s">
        <v>79</v>
      </c>
      <c r="W1150" t="s">
        <v>40</v>
      </c>
      <c r="X1150" t="s">
        <v>192</v>
      </c>
      <c r="Y1150" t="s">
        <v>152</v>
      </c>
      <c r="Z1150" t="s">
        <v>193</v>
      </c>
      <c r="AA1150" t="s">
        <v>128</v>
      </c>
      <c r="AB1150" t="s">
        <v>1731</v>
      </c>
      <c r="AC1150" t="s">
        <v>123</v>
      </c>
      <c r="AD1150" t="s">
        <v>1350</v>
      </c>
      <c r="AE1150" t="s">
        <v>40</v>
      </c>
    </row>
    <row r="1151" spans="1:31" x14ac:dyDescent="0.3">
      <c r="A1151" t="s">
        <v>5202</v>
      </c>
      <c r="B1151" t="s">
        <v>5203</v>
      </c>
      <c r="C1151" s="1" t="str">
        <f t="shared" si="176"/>
        <v>21:0541</v>
      </c>
      <c r="D1151" s="1" t="str">
        <f t="shared" si="183"/>
        <v>21:0086</v>
      </c>
      <c r="E1151" t="s">
        <v>5204</v>
      </c>
      <c r="F1151" t="s">
        <v>5205</v>
      </c>
      <c r="H1151">
        <v>55.289832599999997</v>
      </c>
      <c r="I1151">
        <v>-100.95966900000001</v>
      </c>
      <c r="J1151" s="1" t="str">
        <f t="shared" si="184"/>
        <v>NGR lake sediment grab sample</v>
      </c>
      <c r="K1151" s="1" t="str">
        <f t="shared" si="185"/>
        <v>&lt;177 micron (NGR)</v>
      </c>
      <c r="L1151">
        <v>58</v>
      </c>
      <c r="M1151" t="s">
        <v>223</v>
      </c>
      <c r="N1151">
        <v>1150</v>
      </c>
      <c r="O1151" t="s">
        <v>336</v>
      </c>
      <c r="P1151" t="s">
        <v>291</v>
      </c>
      <c r="Q1151" t="s">
        <v>189</v>
      </c>
      <c r="R1151" t="s">
        <v>165</v>
      </c>
      <c r="S1151" t="s">
        <v>93</v>
      </c>
      <c r="T1151" t="s">
        <v>40</v>
      </c>
      <c r="U1151" t="s">
        <v>297</v>
      </c>
      <c r="V1151" t="s">
        <v>64</v>
      </c>
      <c r="W1151" t="s">
        <v>132</v>
      </c>
      <c r="X1151" t="s">
        <v>591</v>
      </c>
      <c r="Y1151" t="s">
        <v>45</v>
      </c>
      <c r="Z1151" t="s">
        <v>81</v>
      </c>
      <c r="AA1151" t="s">
        <v>128</v>
      </c>
      <c r="AB1151" t="s">
        <v>3812</v>
      </c>
      <c r="AC1151" t="s">
        <v>253</v>
      </c>
      <c r="AD1151" t="s">
        <v>576</v>
      </c>
      <c r="AE1151" t="s">
        <v>40</v>
      </c>
    </row>
    <row r="1152" spans="1:31" x14ac:dyDescent="0.3">
      <c r="A1152" t="s">
        <v>5206</v>
      </c>
      <c r="B1152" t="s">
        <v>5207</v>
      </c>
      <c r="C1152" s="1" t="str">
        <f t="shared" si="176"/>
        <v>21:0541</v>
      </c>
      <c r="D1152" s="1" t="str">
        <f t="shared" si="183"/>
        <v>21:0086</v>
      </c>
      <c r="E1152" t="s">
        <v>5208</v>
      </c>
      <c r="F1152" t="s">
        <v>5209</v>
      </c>
      <c r="H1152">
        <v>55.316737600000003</v>
      </c>
      <c r="I1152">
        <v>-100.954927</v>
      </c>
      <c r="J1152" s="1" t="str">
        <f t="shared" si="184"/>
        <v>NGR lake sediment grab sample</v>
      </c>
      <c r="K1152" s="1" t="str">
        <f t="shared" si="185"/>
        <v>&lt;177 micron (NGR)</v>
      </c>
      <c r="L1152">
        <v>58</v>
      </c>
      <c r="M1152" t="s">
        <v>234</v>
      </c>
      <c r="N1152">
        <v>1151</v>
      </c>
      <c r="O1152" t="s">
        <v>270</v>
      </c>
      <c r="P1152" t="s">
        <v>753</v>
      </c>
      <c r="Q1152" t="s">
        <v>121</v>
      </c>
      <c r="R1152" t="s">
        <v>188</v>
      </c>
      <c r="S1152" t="s">
        <v>179</v>
      </c>
      <c r="T1152" t="s">
        <v>40</v>
      </c>
      <c r="U1152" t="s">
        <v>1148</v>
      </c>
      <c r="V1152" t="s">
        <v>109</v>
      </c>
      <c r="W1152" t="s">
        <v>132</v>
      </c>
      <c r="X1152" t="s">
        <v>309</v>
      </c>
      <c r="Y1152" t="s">
        <v>45</v>
      </c>
      <c r="Z1152" t="s">
        <v>46</v>
      </c>
      <c r="AA1152" t="s">
        <v>346</v>
      </c>
      <c r="AB1152" t="s">
        <v>528</v>
      </c>
      <c r="AC1152" t="s">
        <v>62</v>
      </c>
      <c r="AD1152" t="s">
        <v>979</v>
      </c>
      <c r="AE1152" t="s">
        <v>40</v>
      </c>
    </row>
    <row r="1153" spans="1:31" x14ac:dyDescent="0.3">
      <c r="A1153" t="s">
        <v>5210</v>
      </c>
      <c r="B1153" t="s">
        <v>5211</v>
      </c>
      <c r="C1153" s="1" t="str">
        <f t="shared" si="176"/>
        <v>21:0541</v>
      </c>
      <c r="D1153" s="1" t="str">
        <f t="shared" si="183"/>
        <v>21:0086</v>
      </c>
      <c r="E1153" t="s">
        <v>5212</v>
      </c>
      <c r="F1153" t="s">
        <v>5213</v>
      </c>
      <c r="H1153">
        <v>55.316117599999998</v>
      </c>
      <c r="I1153">
        <v>-100.8950407</v>
      </c>
      <c r="J1153" s="1" t="str">
        <f t="shared" si="184"/>
        <v>NGR lake sediment grab sample</v>
      </c>
      <c r="K1153" s="1" t="str">
        <f t="shared" si="185"/>
        <v>&lt;177 micron (NGR)</v>
      </c>
      <c r="L1153">
        <v>58</v>
      </c>
      <c r="M1153" t="s">
        <v>243</v>
      </c>
      <c r="N1153">
        <v>1152</v>
      </c>
      <c r="O1153" t="s">
        <v>178</v>
      </c>
      <c r="P1153" t="s">
        <v>236</v>
      </c>
      <c r="Q1153" t="s">
        <v>107</v>
      </c>
      <c r="R1153" t="s">
        <v>202</v>
      </c>
      <c r="S1153" t="s">
        <v>180</v>
      </c>
      <c r="T1153" t="s">
        <v>40</v>
      </c>
      <c r="U1153" t="s">
        <v>574</v>
      </c>
      <c r="V1153" t="s">
        <v>988</v>
      </c>
      <c r="W1153" t="s">
        <v>40</v>
      </c>
      <c r="X1153" t="s">
        <v>192</v>
      </c>
      <c r="Y1153" t="s">
        <v>152</v>
      </c>
      <c r="Z1153" t="s">
        <v>352</v>
      </c>
      <c r="AA1153" t="s">
        <v>59</v>
      </c>
      <c r="AB1153" t="s">
        <v>4334</v>
      </c>
      <c r="AC1153" t="s">
        <v>121</v>
      </c>
      <c r="AD1153" t="s">
        <v>2119</v>
      </c>
      <c r="AE1153" t="s">
        <v>40</v>
      </c>
    </row>
    <row r="1154" spans="1:31" x14ac:dyDescent="0.3">
      <c r="A1154" t="s">
        <v>5214</v>
      </c>
      <c r="B1154" t="s">
        <v>5215</v>
      </c>
      <c r="C1154" s="1" t="str">
        <f t="shared" ref="C1154:C1217" si="186">HYPERLINK("http://geochem.nrcan.gc.ca/cdogs/content/bdl/bdl210541_e.htm", "21:0541")</f>
        <v>21:0541</v>
      </c>
      <c r="D1154" s="1" t="str">
        <f t="shared" si="183"/>
        <v>21:0086</v>
      </c>
      <c r="E1154" t="s">
        <v>5216</v>
      </c>
      <c r="F1154" t="s">
        <v>5217</v>
      </c>
      <c r="H1154">
        <v>55.337185900000001</v>
      </c>
      <c r="I1154">
        <v>-100.8593056</v>
      </c>
      <c r="J1154" s="1" t="str">
        <f t="shared" si="184"/>
        <v>NGR lake sediment grab sample</v>
      </c>
      <c r="K1154" s="1" t="str">
        <f t="shared" si="185"/>
        <v>&lt;177 micron (NGR)</v>
      </c>
      <c r="L1154">
        <v>58</v>
      </c>
      <c r="M1154" t="s">
        <v>251</v>
      </c>
      <c r="N1154">
        <v>1153</v>
      </c>
      <c r="O1154" t="s">
        <v>207</v>
      </c>
      <c r="P1154" t="s">
        <v>60</v>
      </c>
      <c r="Q1154" t="s">
        <v>64</v>
      </c>
      <c r="R1154" t="s">
        <v>60</v>
      </c>
      <c r="S1154" t="s">
        <v>58</v>
      </c>
      <c r="T1154" t="s">
        <v>40</v>
      </c>
      <c r="U1154" t="s">
        <v>314</v>
      </c>
      <c r="V1154" t="s">
        <v>218</v>
      </c>
      <c r="W1154" t="s">
        <v>132</v>
      </c>
      <c r="X1154" t="s">
        <v>309</v>
      </c>
      <c r="Y1154" t="s">
        <v>152</v>
      </c>
      <c r="Z1154" t="s">
        <v>127</v>
      </c>
      <c r="AA1154" t="s">
        <v>59</v>
      </c>
      <c r="AB1154" t="s">
        <v>1324</v>
      </c>
      <c r="AC1154" t="s">
        <v>62</v>
      </c>
      <c r="AD1154" t="s">
        <v>237</v>
      </c>
      <c r="AE1154" t="s">
        <v>40</v>
      </c>
    </row>
    <row r="1155" spans="1:31" x14ac:dyDescent="0.3">
      <c r="A1155" t="s">
        <v>5218</v>
      </c>
      <c r="B1155" t="s">
        <v>5219</v>
      </c>
      <c r="C1155" s="1" t="str">
        <f t="shared" si="186"/>
        <v>21:0541</v>
      </c>
      <c r="D1155" s="1" t="str">
        <f>HYPERLINK("http://geochem.nrcan.gc.ca/cdogs/content/svy/svy_e.htm", "")</f>
        <v/>
      </c>
      <c r="G1155" s="1" t="str">
        <f>HYPERLINK("http://geochem.nrcan.gc.ca/cdogs/content/cr_/cr_00055_e.htm", "55")</f>
        <v>55</v>
      </c>
      <c r="J1155" t="s">
        <v>277</v>
      </c>
      <c r="K1155" t="s">
        <v>278</v>
      </c>
      <c r="L1155">
        <v>58</v>
      </c>
      <c r="M1155" t="s">
        <v>279</v>
      </c>
      <c r="N1155">
        <v>1154</v>
      </c>
      <c r="O1155" t="s">
        <v>164</v>
      </c>
      <c r="P1155" t="s">
        <v>180</v>
      </c>
      <c r="Q1155" t="s">
        <v>121</v>
      </c>
      <c r="R1155" t="s">
        <v>60</v>
      </c>
      <c r="S1155" t="s">
        <v>123</v>
      </c>
      <c r="T1155" t="s">
        <v>40</v>
      </c>
      <c r="U1155" t="s">
        <v>1211</v>
      </c>
      <c r="V1155" t="s">
        <v>1132</v>
      </c>
      <c r="W1155" t="s">
        <v>132</v>
      </c>
      <c r="X1155" t="s">
        <v>591</v>
      </c>
      <c r="Y1155" t="s">
        <v>121</v>
      </c>
      <c r="Z1155" t="s">
        <v>127</v>
      </c>
      <c r="AA1155" t="s">
        <v>430</v>
      </c>
      <c r="AB1155" t="s">
        <v>165</v>
      </c>
      <c r="AC1155" t="s">
        <v>1934</v>
      </c>
      <c r="AD1155" t="s">
        <v>462</v>
      </c>
      <c r="AE1155" t="s">
        <v>40</v>
      </c>
    </row>
    <row r="1156" spans="1:31" x14ac:dyDescent="0.3">
      <c r="A1156" t="s">
        <v>5220</v>
      </c>
      <c r="B1156" t="s">
        <v>5221</v>
      </c>
      <c r="C1156" s="1" t="str">
        <f t="shared" si="186"/>
        <v>21:0541</v>
      </c>
      <c r="D1156" s="1" t="str">
        <f>HYPERLINK("http://geochem.nrcan.gc.ca/cdogs/content/svy/svy210086_e.htm", "21:0086")</f>
        <v>21:0086</v>
      </c>
      <c r="E1156" t="s">
        <v>5222</v>
      </c>
      <c r="F1156" t="s">
        <v>5223</v>
      </c>
      <c r="H1156">
        <v>55.372303899999999</v>
      </c>
      <c r="I1156">
        <v>-100.8275242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58</v>
      </c>
      <c r="M1156" t="s">
        <v>258</v>
      </c>
      <c r="N1156">
        <v>1155</v>
      </c>
      <c r="O1156" t="s">
        <v>164</v>
      </c>
      <c r="P1156" t="s">
        <v>180</v>
      </c>
      <c r="Q1156" t="s">
        <v>121</v>
      </c>
      <c r="R1156" t="s">
        <v>180</v>
      </c>
      <c r="S1156" t="s">
        <v>123</v>
      </c>
      <c r="T1156" t="s">
        <v>40</v>
      </c>
      <c r="U1156" t="s">
        <v>131</v>
      </c>
      <c r="V1156" t="s">
        <v>1132</v>
      </c>
      <c r="W1156" t="s">
        <v>132</v>
      </c>
      <c r="X1156" t="s">
        <v>192</v>
      </c>
      <c r="Y1156" t="s">
        <v>152</v>
      </c>
      <c r="Z1156" t="s">
        <v>352</v>
      </c>
      <c r="AA1156" t="s">
        <v>128</v>
      </c>
      <c r="AB1156" t="s">
        <v>589</v>
      </c>
      <c r="AC1156" t="s">
        <v>742</v>
      </c>
      <c r="AD1156" t="s">
        <v>1879</v>
      </c>
      <c r="AE1156" t="s">
        <v>40</v>
      </c>
    </row>
    <row r="1157" spans="1:31" x14ac:dyDescent="0.3">
      <c r="A1157" t="s">
        <v>5224</v>
      </c>
      <c r="B1157" t="s">
        <v>5225</v>
      </c>
      <c r="C1157" s="1" t="str">
        <f t="shared" si="186"/>
        <v>21:0541</v>
      </c>
      <c r="D1157" s="1" t="str">
        <f>HYPERLINK("http://geochem.nrcan.gc.ca/cdogs/content/svy/svy210086_e.htm", "21:0086")</f>
        <v>21:0086</v>
      </c>
      <c r="E1157" t="s">
        <v>5226</v>
      </c>
      <c r="F1157" t="s">
        <v>5227</v>
      </c>
      <c r="H1157">
        <v>55.383411600000002</v>
      </c>
      <c r="I1157">
        <v>-100.8520785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58</v>
      </c>
      <c r="M1157" t="s">
        <v>269</v>
      </c>
      <c r="N1157">
        <v>1156</v>
      </c>
      <c r="O1157" t="s">
        <v>178</v>
      </c>
      <c r="P1157" t="s">
        <v>236</v>
      </c>
      <c r="Q1157" t="s">
        <v>107</v>
      </c>
      <c r="R1157" t="s">
        <v>144</v>
      </c>
      <c r="S1157" t="s">
        <v>180</v>
      </c>
      <c r="T1157" t="s">
        <v>40</v>
      </c>
      <c r="U1157" t="s">
        <v>1462</v>
      </c>
      <c r="V1157" t="s">
        <v>988</v>
      </c>
      <c r="W1157" t="s">
        <v>40</v>
      </c>
      <c r="X1157" t="s">
        <v>591</v>
      </c>
      <c r="Y1157" t="s">
        <v>45</v>
      </c>
      <c r="Z1157" t="s">
        <v>46</v>
      </c>
      <c r="AA1157" t="s">
        <v>346</v>
      </c>
      <c r="AB1157" t="s">
        <v>796</v>
      </c>
      <c r="AC1157" t="s">
        <v>605</v>
      </c>
      <c r="AD1157" t="s">
        <v>69</v>
      </c>
      <c r="AE1157" t="s">
        <v>132</v>
      </c>
    </row>
    <row r="1158" spans="1:31" x14ac:dyDescent="0.3">
      <c r="A1158" t="s">
        <v>5228</v>
      </c>
      <c r="B1158" t="s">
        <v>5229</v>
      </c>
      <c r="C1158" s="1" t="str">
        <f t="shared" si="186"/>
        <v>21:0541</v>
      </c>
      <c r="D1158" s="1" t="str">
        <f>HYPERLINK("http://geochem.nrcan.gc.ca/cdogs/content/svy/svy210086_e.htm", "21:0086")</f>
        <v>21:0086</v>
      </c>
      <c r="E1158" t="s">
        <v>5230</v>
      </c>
      <c r="F1158" t="s">
        <v>5231</v>
      </c>
      <c r="H1158">
        <v>55.418458999999999</v>
      </c>
      <c r="I1158">
        <v>-100.81822870000001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59</v>
      </c>
      <c r="M1158" t="s">
        <v>35</v>
      </c>
      <c r="N1158">
        <v>1157</v>
      </c>
      <c r="O1158" t="s">
        <v>75</v>
      </c>
      <c r="P1158" t="s">
        <v>334</v>
      </c>
      <c r="Q1158" t="s">
        <v>189</v>
      </c>
      <c r="R1158" t="s">
        <v>291</v>
      </c>
      <c r="S1158" t="s">
        <v>179</v>
      </c>
      <c r="T1158" t="s">
        <v>40</v>
      </c>
      <c r="U1158" t="s">
        <v>944</v>
      </c>
      <c r="V1158" t="s">
        <v>5232</v>
      </c>
      <c r="W1158" t="s">
        <v>40</v>
      </c>
      <c r="X1158" t="s">
        <v>309</v>
      </c>
      <c r="Y1158" t="s">
        <v>64</v>
      </c>
      <c r="Z1158" t="s">
        <v>127</v>
      </c>
      <c r="AA1158" t="s">
        <v>124</v>
      </c>
      <c r="AB1158" t="s">
        <v>2010</v>
      </c>
      <c r="AC1158" t="s">
        <v>1934</v>
      </c>
      <c r="AD1158" t="s">
        <v>492</v>
      </c>
      <c r="AE1158" t="s">
        <v>40</v>
      </c>
    </row>
    <row r="1159" spans="1:31" x14ac:dyDescent="0.3">
      <c r="A1159" t="s">
        <v>5233</v>
      </c>
      <c r="B1159" t="s">
        <v>5234</v>
      </c>
      <c r="C1159" s="1" t="str">
        <f t="shared" si="186"/>
        <v>21:0541</v>
      </c>
      <c r="D1159" s="1" t="str">
        <f>HYPERLINK("http://geochem.nrcan.gc.ca/cdogs/content/svy/svy210086_e.htm", "21:0086")</f>
        <v>21:0086</v>
      </c>
      <c r="E1159" t="s">
        <v>5230</v>
      </c>
      <c r="F1159" t="s">
        <v>5235</v>
      </c>
      <c r="H1159">
        <v>55.418458999999999</v>
      </c>
      <c r="I1159">
        <v>-100.81822870000001</v>
      </c>
      <c r="J1159" s="1" t="str">
        <f>HYPERLINK("http://geochem.nrcan.gc.ca/cdogs/content/kwd/kwd020027_e.htm", "NGR lake sediment grab sample")</f>
        <v>NGR lake sediment grab sample</v>
      </c>
      <c r="K1159" s="1" t="str">
        <f>HYPERLINK("http://geochem.nrcan.gc.ca/cdogs/content/kwd/kwd080006_e.htm", "&lt;177 micron (NGR)")</f>
        <v>&lt;177 micron (NGR)</v>
      </c>
      <c r="L1159">
        <v>59</v>
      </c>
      <c r="M1159" t="s">
        <v>74</v>
      </c>
      <c r="N1159">
        <v>1158</v>
      </c>
      <c r="O1159" t="s">
        <v>207</v>
      </c>
      <c r="P1159" t="s">
        <v>236</v>
      </c>
      <c r="Q1159" t="s">
        <v>45</v>
      </c>
      <c r="R1159" t="s">
        <v>225</v>
      </c>
      <c r="S1159" t="s">
        <v>58</v>
      </c>
      <c r="T1159" t="s">
        <v>132</v>
      </c>
      <c r="U1159" t="s">
        <v>142</v>
      </c>
      <c r="V1159" t="s">
        <v>569</v>
      </c>
      <c r="W1159" t="s">
        <v>132</v>
      </c>
      <c r="X1159" t="s">
        <v>309</v>
      </c>
      <c r="Y1159" t="s">
        <v>45</v>
      </c>
      <c r="Z1159" t="s">
        <v>127</v>
      </c>
      <c r="AA1159" t="s">
        <v>105</v>
      </c>
      <c r="AB1159" t="s">
        <v>1538</v>
      </c>
      <c r="AC1159" t="s">
        <v>84</v>
      </c>
      <c r="AD1159" t="s">
        <v>452</v>
      </c>
      <c r="AE1159" t="s">
        <v>40</v>
      </c>
    </row>
    <row r="1160" spans="1:31" x14ac:dyDescent="0.3">
      <c r="A1160" t="s">
        <v>5236</v>
      </c>
      <c r="B1160" t="s">
        <v>5237</v>
      </c>
      <c r="C1160" s="1" t="str">
        <f t="shared" si="186"/>
        <v>21:0541</v>
      </c>
      <c r="D1160" s="1" t="str">
        <f>HYPERLINK("http://geochem.nrcan.gc.ca/cdogs/content/svy/svy_e.htm", "")</f>
        <v/>
      </c>
      <c r="G1160" s="1" t="str">
        <f>HYPERLINK("http://geochem.nrcan.gc.ca/cdogs/content/cr_/cr_00056_e.htm", "56")</f>
        <v>56</v>
      </c>
      <c r="J1160" t="s">
        <v>277</v>
      </c>
      <c r="K1160" t="s">
        <v>278</v>
      </c>
      <c r="L1160">
        <v>59</v>
      </c>
      <c r="M1160" t="s">
        <v>279</v>
      </c>
      <c r="N1160">
        <v>1159</v>
      </c>
      <c r="O1160" t="s">
        <v>339</v>
      </c>
      <c r="P1160" t="s">
        <v>244</v>
      </c>
      <c r="Q1160" t="s">
        <v>289</v>
      </c>
      <c r="R1160" t="s">
        <v>853</v>
      </c>
      <c r="S1160" t="s">
        <v>304</v>
      </c>
      <c r="T1160" t="s">
        <v>40</v>
      </c>
      <c r="U1160" t="s">
        <v>297</v>
      </c>
      <c r="V1160" t="s">
        <v>742</v>
      </c>
      <c r="W1160" t="s">
        <v>132</v>
      </c>
      <c r="X1160" t="s">
        <v>1215</v>
      </c>
      <c r="Y1160" t="s">
        <v>189</v>
      </c>
      <c r="Z1160" t="s">
        <v>81</v>
      </c>
      <c r="AA1160" t="s">
        <v>339</v>
      </c>
      <c r="AB1160" t="s">
        <v>554</v>
      </c>
      <c r="AC1160" t="s">
        <v>5238</v>
      </c>
      <c r="AD1160" t="s">
        <v>114</v>
      </c>
      <c r="AE1160" t="s">
        <v>110</v>
      </c>
    </row>
    <row r="1161" spans="1:31" x14ac:dyDescent="0.3">
      <c r="A1161" t="s">
        <v>5239</v>
      </c>
      <c r="B1161" t="s">
        <v>5240</v>
      </c>
      <c r="C1161" s="1" t="str">
        <f t="shared" si="186"/>
        <v>21:0541</v>
      </c>
      <c r="D1161" s="1" t="str">
        <f t="shared" ref="D1161:D1187" si="187">HYPERLINK("http://geochem.nrcan.gc.ca/cdogs/content/svy/svy210086_e.htm", "21:0086")</f>
        <v>21:0086</v>
      </c>
      <c r="E1161" t="s">
        <v>5230</v>
      </c>
      <c r="F1161" t="s">
        <v>5241</v>
      </c>
      <c r="H1161">
        <v>55.418458999999999</v>
      </c>
      <c r="I1161">
        <v>-100.81822870000001</v>
      </c>
      <c r="J1161" s="1" t="str">
        <f t="shared" ref="J1161:J1187" si="188">HYPERLINK("http://geochem.nrcan.gc.ca/cdogs/content/kwd/kwd020027_e.htm", "NGR lake sediment grab sample")</f>
        <v>NGR lake sediment grab sample</v>
      </c>
      <c r="K1161" s="1" t="str">
        <f t="shared" ref="K1161:K1187" si="189">HYPERLINK("http://geochem.nrcan.gc.ca/cdogs/content/kwd/kwd080006_e.htm", "&lt;177 micron (NGR)")</f>
        <v>&lt;177 micron (NGR)</v>
      </c>
      <c r="L1161">
        <v>59</v>
      </c>
      <c r="M1161" t="s">
        <v>90</v>
      </c>
      <c r="N1161">
        <v>1160</v>
      </c>
      <c r="O1161" t="s">
        <v>207</v>
      </c>
      <c r="P1161" t="s">
        <v>236</v>
      </c>
      <c r="Q1161" t="s">
        <v>45</v>
      </c>
      <c r="R1161" t="s">
        <v>334</v>
      </c>
      <c r="S1161" t="s">
        <v>141</v>
      </c>
      <c r="T1161" t="s">
        <v>40</v>
      </c>
      <c r="U1161" t="s">
        <v>339</v>
      </c>
      <c r="V1161" t="s">
        <v>4532</v>
      </c>
      <c r="W1161" t="s">
        <v>132</v>
      </c>
      <c r="X1161" t="s">
        <v>309</v>
      </c>
      <c r="Y1161" t="s">
        <v>45</v>
      </c>
      <c r="Z1161" t="s">
        <v>326</v>
      </c>
      <c r="AA1161" t="s">
        <v>430</v>
      </c>
      <c r="AB1161" t="s">
        <v>642</v>
      </c>
      <c r="AC1161" t="s">
        <v>2383</v>
      </c>
      <c r="AD1161" t="s">
        <v>590</v>
      </c>
      <c r="AE1161" t="s">
        <v>40</v>
      </c>
    </row>
    <row r="1162" spans="1:31" x14ac:dyDescent="0.3">
      <c r="A1162" t="s">
        <v>5242</v>
      </c>
      <c r="B1162" t="s">
        <v>5243</v>
      </c>
      <c r="C1162" s="1" t="str">
        <f t="shared" si="186"/>
        <v>21:0541</v>
      </c>
      <c r="D1162" s="1" t="str">
        <f t="shared" si="187"/>
        <v>21:0086</v>
      </c>
      <c r="E1162" t="s">
        <v>5244</v>
      </c>
      <c r="F1162" t="s">
        <v>5245</v>
      </c>
      <c r="H1162">
        <v>55.415458700000002</v>
      </c>
      <c r="I1162">
        <v>-100.78641399999999</v>
      </c>
      <c r="J1162" s="1" t="str">
        <f t="shared" si="188"/>
        <v>NGR lake sediment grab sample</v>
      </c>
      <c r="K1162" s="1" t="str">
        <f t="shared" si="189"/>
        <v>&lt;177 micron (NGR)</v>
      </c>
      <c r="L1162">
        <v>59</v>
      </c>
      <c r="M1162" t="s">
        <v>55</v>
      </c>
      <c r="N1162">
        <v>1161</v>
      </c>
      <c r="O1162" t="s">
        <v>75</v>
      </c>
      <c r="P1162" t="s">
        <v>334</v>
      </c>
      <c r="Q1162" t="s">
        <v>121</v>
      </c>
      <c r="R1162" t="s">
        <v>127</v>
      </c>
      <c r="S1162" t="s">
        <v>179</v>
      </c>
      <c r="T1162" t="s">
        <v>40</v>
      </c>
      <c r="U1162" t="s">
        <v>534</v>
      </c>
      <c r="V1162" t="s">
        <v>45</v>
      </c>
      <c r="W1162" t="s">
        <v>132</v>
      </c>
      <c r="X1162" t="s">
        <v>309</v>
      </c>
      <c r="Y1162" t="s">
        <v>152</v>
      </c>
      <c r="Z1162" t="s">
        <v>46</v>
      </c>
      <c r="AA1162" t="s">
        <v>346</v>
      </c>
      <c r="AB1162" t="s">
        <v>4972</v>
      </c>
      <c r="AC1162" t="s">
        <v>722</v>
      </c>
      <c r="AD1162" t="s">
        <v>441</v>
      </c>
      <c r="AE1162" t="s">
        <v>40</v>
      </c>
    </row>
    <row r="1163" spans="1:31" x14ac:dyDescent="0.3">
      <c r="A1163" t="s">
        <v>5246</v>
      </c>
      <c r="B1163" t="s">
        <v>5247</v>
      </c>
      <c r="C1163" s="1" t="str">
        <f t="shared" si="186"/>
        <v>21:0541</v>
      </c>
      <c r="D1163" s="1" t="str">
        <f t="shared" si="187"/>
        <v>21:0086</v>
      </c>
      <c r="E1163" t="s">
        <v>5248</v>
      </c>
      <c r="F1163" t="s">
        <v>5249</v>
      </c>
      <c r="H1163">
        <v>55.4687822</v>
      </c>
      <c r="I1163">
        <v>-100.79741199999999</v>
      </c>
      <c r="J1163" s="1" t="str">
        <f t="shared" si="188"/>
        <v>NGR lake sediment grab sample</v>
      </c>
      <c r="K1163" s="1" t="str">
        <f t="shared" si="189"/>
        <v>&lt;177 micron (NGR)</v>
      </c>
      <c r="L1163">
        <v>59</v>
      </c>
      <c r="M1163" t="s">
        <v>104</v>
      </c>
      <c r="N1163">
        <v>1162</v>
      </c>
      <c r="O1163" t="s">
        <v>207</v>
      </c>
      <c r="P1163" t="s">
        <v>39</v>
      </c>
      <c r="Q1163" t="s">
        <v>189</v>
      </c>
      <c r="R1163" t="s">
        <v>165</v>
      </c>
      <c r="S1163" t="s">
        <v>166</v>
      </c>
      <c r="T1163" t="s">
        <v>40</v>
      </c>
      <c r="U1163" t="s">
        <v>407</v>
      </c>
      <c r="V1163" t="s">
        <v>42</v>
      </c>
      <c r="W1163" t="s">
        <v>132</v>
      </c>
      <c r="X1163" t="s">
        <v>591</v>
      </c>
      <c r="Y1163" t="s">
        <v>45</v>
      </c>
      <c r="Z1163" t="s">
        <v>155</v>
      </c>
      <c r="AA1163" t="s">
        <v>155</v>
      </c>
      <c r="AB1163" t="s">
        <v>1648</v>
      </c>
      <c r="AC1163" t="s">
        <v>123</v>
      </c>
      <c r="AD1163" t="s">
        <v>69</v>
      </c>
      <c r="AE1163" t="s">
        <v>40</v>
      </c>
    </row>
    <row r="1164" spans="1:31" x14ac:dyDescent="0.3">
      <c r="A1164" t="s">
        <v>5250</v>
      </c>
      <c r="B1164" t="s">
        <v>5251</v>
      </c>
      <c r="C1164" s="1" t="str">
        <f t="shared" si="186"/>
        <v>21:0541</v>
      </c>
      <c r="D1164" s="1" t="str">
        <f t="shared" si="187"/>
        <v>21:0086</v>
      </c>
      <c r="E1164" t="s">
        <v>5252</v>
      </c>
      <c r="F1164" t="s">
        <v>5253</v>
      </c>
      <c r="H1164">
        <v>55.499918100000002</v>
      </c>
      <c r="I1164">
        <v>-100.7060656</v>
      </c>
      <c r="J1164" s="1" t="str">
        <f t="shared" si="188"/>
        <v>NGR lake sediment grab sample</v>
      </c>
      <c r="K1164" s="1" t="str">
        <f t="shared" si="189"/>
        <v>&lt;177 micron (NGR)</v>
      </c>
      <c r="L1164">
        <v>59</v>
      </c>
      <c r="M1164" t="s">
        <v>119</v>
      </c>
      <c r="N1164">
        <v>1163</v>
      </c>
      <c r="O1164" t="s">
        <v>207</v>
      </c>
      <c r="P1164" t="s">
        <v>140</v>
      </c>
      <c r="Q1164" t="s">
        <v>179</v>
      </c>
      <c r="R1164" t="s">
        <v>59</v>
      </c>
      <c r="S1164" t="s">
        <v>180</v>
      </c>
      <c r="T1164" t="s">
        <v>40</v>
      </c>
      <c r="U1164" t="s">
        <v>41</v>
      </c>
      <c r="V1164" t="s">
        <v>373</v>
      </c>
      <c r="W1164" t="s">
        <v>132</v>
      </c>
      <c r="X1164" t="s">
        <v>591</v>
      </c>
      <c r="Y1164" t="s">
        <v>152</v>
      </c>
      <c r="Z1164" t="s">
        <v>508</v>
      </c>
      <c r="AA1164" t="s">
        <v>334</v>
      </c>
      <c r="AB1164" t="s">
        <v>1643</v>
      </c>
      <c r="AC1164" t="s">
        <v>988</v>
      </c>
      <c r="AD1164" t="s">
        <v>2119</v>
      </c>
      <c r="AE1164" t="s">
        <v>40</v>
      </c>
    </row>
    <row r="1165" spans="1:31" x14ac:dyDescent="0.3">
      <c r="A1165" t="s">
        <v>5254</v>
      </c>
      <c r="B1165" t="s">
        <v>5255</v>
      </c>
      <c r="C1165" s="1" t="str">
        <f t="shared" si="186"/>
        <v>21:0541</v>
      </c>
      <c r="D1165" s="1" t="str">
        <f t="shared" si="187"/>
        <v>21:0086</v>
      </c>
      <c r="E1165" t="s">
        <v>5256</v>
      </c>
      <c r="F1165" t="s">
        <v>5257</v>
      </c>
      <c r="H1165">
        <v>55.517587900000002</v>
      </c>
      <c r="I1165">
        <v>-100.7246169</v>
      </c>
      <c r="J1165" s="1" t="str">
        <f t="shared" si="188"/>
        <v>NGR lake sediment grab sample</v>
      </c>
      <c r="K1165" s="1" t="str">
        <f t="shared" si="189"/>
        <v>&lt;177 micron (NGR)</v>
      </c>
      <c r="L1165">
        <v>59</v>
      </c>
      <c r="M1165" t="s">
        <v>137</v>
      </c>
      <c r="N1165">
        <v>1164</v>
      </c>
      <c r="O1165" t="s">
        <v>521</v>
      </c>
      <c r="P1165" t="s">
        <v>39</v>
      </c>
      <c r="Q1165" t="s">
        <v>166</v>
      </c>
      <c r="R1165" t="s">
        <v>245</v>
      </c>
      <c r="S1165" t="s">
        <v>180</v>
      </c>
      <c r="T1165" t="s">
        <v>40</v>
      </c>
      <c r="U1165" t="s">
        <v>1103</v>
      </c>
      <c r="V1165" t="s">
        <v>754</v>
      </c>
      <c r="W1165" t="s">
        <v>40</v>
      </c>
      <c r="X1165" t="s">
        <v>591</v>
      </c>
      <c r="Y1165" t="s">
        <v>152</v>
      </c>
      <c r="Z1165" t="s">
        <v>508</v>
      </c>
      <c r="AA1165" t="s">
        <v>128</v>
      </c>
      <c r="AB1165" t="s">
        <v>367</v>
      </c>
      <c r="AC1165" t="s">
        <v>3340</v>
      </c>
      <c r="AD1165" t="s">
        <v>3314</v>
      </c>
      <c r="AE1165" t="s">
        <v>40</v>
      </c>
    </row>
    <row r="1166" spans="1:31" x14ac:dyDescent="0.3">
      <c r="A1166" t="s">
        <v>5258</v>
      </c>
      <c r="B1166" t="s">
        <v>5259</v>
      </c>
      <c r="C1166" s="1" t="str">
        <f t="shared" si="186"/>
        <v>21:0541</v>
      </c>
      <c r="D1166" s="1" t="str">
        <f t="shared" si="187"/>
        <v>21:0086</v>
      </c>
      <c r="E1166" t="s">
        <v>5260</v>
      </c>
      <c r="F1166" t="s">
        <v>5261</v>
      </c>
      <c r="H1166">
        <v>55.536769900000003</v>
      </c>
      <c r="I1166">
        <v>-100.6966934</v>
      </c>
      <c r="J1166" s="1" t="str">
        <f t="shared" si="188"/>
        <v>NGR lake sediment grab sample</v>
      </c>
      <c r="K1166" s="1" t="str">
        <f t="shared" si="189"/>
        <v>&lt;177 micron (NGR)</v>
      </c>
      <c r="L1166">
        <v>59</v>
      </c>
      <c r="M1166" t="s">
        <v>151</v>
      </c>
      <c r="N1166">
        <v>1165</v>
      </c>
      <c r="O1166" t="s">
        <v>521</v>
      </c>
      <c r="P1166" t="s">
        <v>190</v>
      </c>
      <c r="Q1166" t="s">
        <v>92</v>
      </c>
      <c r="R1166" t="s">
        <v>76</v>
      </c>
      <c r="S1166" t="s">
        <v>60</v>
      </c>
      <c r="T1166" t="s">
        <v>40</v>
      </c>
      <c r="U1166" t="s">
        <v>297</v>
      </c>
      <c r="V1166" t="s">
        <v>408</v>
      </c>
      <c r="W1166" t="s">
        <v>40</v>
      </c>
      <c r="X1166" t="s">
        <v>192</v>
      </c>
      <c r="Y1166" t="s">
        <v>152</v>
      </c>
      <c r="Z1166" t="s">
        <v>508</v>
      </c>
      <c r="AA1166" t="s">
        <v>346</v>
      </c>
      <c r="AB1166" t="s">
        <v>3235</v>
      </c>
      <c r="AC1166" t="s">
        <v>5262</v>
      </c>
      <c r="AD1166" t="s">
        <v>2119</v>
      </c>
      <c r="AE1166" t="s">
        <v>40</v>
      </c>
    </row>
    <row r="1167" spans="1:31" x14ac:dyDescent="0.3">
      <c r="A1167" t="s">
        <v>5263</v>
      </c>
      <c r="B1167" t="s">
        <v>5264</v>
      </c>
      <c r="C1167" s="1" t="str">
        <f t="shared" si="186"/>
        <v>21:0541</v>
      </c>
      <c r="D1167" s="1" t="str">
        <f t="shared" si="187"/>
        <v>21:0086</v>
      </c>
      <c r="E1167" t="s">
        <v>5265</v>
      </c>
      <c r="F1167" t="s">
        <v>5266</v>
      </c>
      <c r="H1167">
        <v>55.557946200000004</v>
      </c>
      <c r="I1167">
        <v>-100.6893444</v>
      </c>
      <c r="J1167" s="1" t="str">
        <f t="shared" si="188"/>
        <v>NGR lake sediment grab sample</v>
      </c>
      <c r="K1167" s="1" t="str">
        <f t="shared" si="189"/>
        <v>&lt;177 micron (NGR)</v>
      </c>
      <c r="L1167">
        <v>59</v>
      </c>
      <c r="M1167" t="s">
        <v>162</v>
      </c>
      <c r="N1167">
        <v>1166</v>
      </c>
      <c r="O1167" t="s">
        <v>75</v>
      </c>
      <c r="P1167" t="s">
        <v>225</v>
      </c>
      <c r="Q1167" t="s">
        <v>121</v>
      </c>
      <c r="R1167" t="s">
        <v>753</v>
      </c>
      <c r="S1167" t="s">
        <v>141</v>
      </c>
      <c r="T1167" t="s">
        <v>40</v>
      </c>
      <c r="U1167" t="s">
        <v>1365</v>
      </c>
      <c r="V1167" t="s">
        <v>228</v>
      </c>
      <c r="W1167" t="s">
        <v>70</v>
      </c>
      <c r="X1167" t="s">
        <v>309</v>
      </c>
      <c r="Y1167" t="s">
        <v>45</v>
      </c>
      <c r="Z1167" t="s">
        <v>46</v>
      </c>
      <c r="AA1167" t="s">
        <v>155</v>
      </c>
      <c r="AB1167" t="s">
        <v>59</v>
      </c>
      <c r="AC1167" t="s">
        <v>5262</v>
      </c>
      <c r="AD1167" t="s">
        <v>441</v>
      </c>
      <c r="AE1167" t="s">
        <v>40</v>
      </c>
    </row>
    <row r="1168" spans="1:31" x14ac:dyDescent="0.3">
      <c r="A1168" t="s">
        <v>5267</v>
      </c>
      <c r="B1168" t="s">
        <v>5268</v>
      </c>
      <c r="C1168" s="1" t="str">
        <f t="shared" si="186"/>
        <v>21:0541</v>
      </c>
      <c r="D1168" s="1" t="str">
        <f t="shared" si="187"/>
        <v>21:0086</v>
      </c>
      <c r="E1168" t="s">
        <v>5269</v>
      </c>
      <c r="F1168" t="s">
        <v>5270</v>
      </c>
      <c r="H1168">
        <v>55.558743300000003</v>
      </c>
      <c r="I1168">
        <v>-100.74094150000001</v>
      </c>
      <c r="J1168" s="1" t="str">
        <f t="shared" si="188"/>
        <v>NGR lake sediment grab sample</v>
      </c>
      <c r="K1168" s="1" t="str">
        <f t="shared" si="189"/>
        <v>&lt;177 micron (NGR)</v>
      </c>
      <c r="L1168">
        <v>59</v>
      </c>
      <c r="M1168" t="s">
        <v>177</v>
      </c>
      <c r="N1168">
        <v>1167</v>
      </c>
      <c r="O1168" t="s">
        <v>336</v>
      </c>
      <c r="P1168" t="s">
        <v>291</v>
      </c>
      <c r="Q1168" t="s">
        <v>44</v>
      </c>
      <c r="R1168" t="s">
        <v>144</v>
      </c>
      <c r="S1168" t="s">
        <v>271</v>
      </c>
      <c r="T1168" t="s">
        <v>40</v>
      </c>
      <c r="U1168" t="s">
        <v>2635</v>
      </c>
      <c r="V1168" t="s">
        <v>373</v>
      </c>
      <c r="W1168" t="s">
        <v>40</v>
      </c>
      <c r="X1168" t="s">
        <v>109</v>
      </c>
      <c r="Y1168" t="s">
        <v>152</v>
      </c>
      <c r="Z1168" t="s">
        <v>508</v>
      </c>
      <c r="AA1168" t="s">
        <v>262</v>
      </c>
      <c r="AB1168" t="s">
        <v>1355</v>
      </c>
      <c r="AC1168" t="s">
        <v>554</v>
      </c>
      <c r="AD1168" t="s">
        <v>3509</v>
      </c>
      <c r="AE1168" t="s">
        <v>40</v>
      </c>
    </row>
    <row r="1169" spans="1:31" x14ac:dyDescent="0.3">
      <c r="A1169" t="s">
        <v>5271</v>
      </c>
      <c r="B1169" t="s">
        <v>5272</v>
      </c>
      <c r="C1169" s="1" t="str">
        <f t="shared" si="186"/>
        <v>21:0541</v>
      </c>
      <c r="D1169" s="1" t="str">
        <f t="shared" si="187"/>
        <v>21:0086</v>
      </c>
      <c r="E1169" t="s">
        <v>5273</v>
      </c>
      <c r="F1169" t="s">
        <v>5274</v>
      </c>
      <c r="H1169">
        <v>55.588060400000003</v>
      </c>
      <c r="I1169">
        <v>-100.7307179</v>
      </c>
      <c r="J1169" s="1" t="str">
        <f t="shared" si="188"/>
        <v>NGR lake sediment grab sample</v>
      </c>
      <c r="K1169" s="1" t="str">
        <f t="shared" si="189"/>
        <v>&lt;177 micron (NGR)</v>
      </c>
      <c r="L1169">
        <v>59</v>
      </c>
      <c r="M1169" t="s">
        <v>187</v>
      </c>
      <c r="N1169">
        <v>1168</v>
      </c>
      <c r="O1169" t="s">
        <v>178</v>
      </c>
      <c r="P1169" t="s">
        <v>236</v>
      </c>
      <c r="Q1169" t="s">
        <v>44</v>
      </c>
      <c r="R1169" t="s">
        <v>37</v>
      </c>
      <c r="S1169" t="s">
        <v>60</v>
      </c>
      <c r="T1169" t="s">
        <v>40</v>
      </c>
      <c r="U1169" t="s">
        <v>4124</v>
      </c>
      <c r="V1169" t="s">
        <v>121</v>
      </c>
      <c r="W1169" t="s">
        <v>40</v>
      </c>
      <c r="X1169" t="s">
        <v>192</v>
      </c>
      <c r="Y1169" t="s">
        <v>152</v>
      </c>
      <c r="Z1169" t="s">
        <v>352</v>
      </c>
      <c r="AA1169" t="s">
        <v>139</v>
      </c>
      <c r="AB1169" t="s">
        <v>3539</v>
      </c>
      <c r="AC1169" t="s">
        <v>522</v>
      </c>
      <c r="AD1169" t="s">
        <v>2119</v>
      </c>
      <c r="AE1169" t="s">
        <v>40</v>
      </c>
    </row>
    <row r="1170" spans="1:31" x14ac:dyDescent="0.3">
      <c r="A1170" t="s">
        <v>5275</v>
      </c>
      <c r="B1170" t="s">
        <v>5276</v>
      </c>
      <c r="C1170" s="1" t="str">
        <f t="shared" si="186"/>
        <v>21:0541</v>
      </c>
      <c r="D1170" s="1" t="str">
        <f t="shared" si="187"/>
        <v>21:0086</v>
      </c>
      <c r="E1170" t="s">
        <v>5277</v>
      </c>
      <c r="F1170" t="s">
        <v>5278</v>
      </c>
      <c r="H1170">
        <v>55.6175712</v>
      </c>
      <c r="I1170">
        <v>-100.7687461</v>
      </c>
      <c r="J1170" s="1" t="str">
        <f t="shared" si="188"/>
        <v>NGR lake sediment grab sample</v>
      </c>
      <c r="K1170" s="1" t="str">
        <f t="shared" si="189"/>
        <v>&lt;177 micron (NGR)</v>
      </c>
      <c r="L1170">
        <v>59</v>
      </c>
      <c r="M1170" t="s">
        <v>200</v>
      </c>
      <c r="N1170">
        <v>1169</v>
      </c>
      <c r="O1170" t="s">
        <v>336</v>
      </c>
      <c r="P1170" t="s">
        <v>291</v>
      </c>
      <c r="Q1170" t="s">
        <v>44</v>
      </c>
      <c r="R1170" t="s">
        <v>37</v>
      </c>
      <c r="S1170" t="s">
        <v>271</v>
      </c>
      <c r="T1170" t="s">
        <v>40</v>
      </c>
      <c r="U1170" t="s">
        <v>5279</v>
      </c>
      <c r="V1170" t="s">
        <v>988</v>
      </c>
      <c r="W1170" t="s">
        <v>40</v>
      </c>
      <c r="X1170" t="s">
        <v>192</v>
      </c>
      <c r="Y1170" t="s">
        <v>152</v>
      </c>
      <c r="Z1170" t="s">
        <v>352</v>
      </c>
      <c r="AA1170" t="s">
        <v>46</v>
      </c>
      <c r="AB1170" t="s">
        <v>442</v>
      </c>
      <c r="AC1170" t="s">
        <v>1934</v>
      </c>
      <c r="AD1170" t="s">
        <v>3783</v>
      </c>
      <c r="AE1170" t="s">
        <v>40</v>
      </c>
    </row>
    <row r="1171" spans="1:31" x14ac:dyDescent="0.3">
      <c r="A1171" t="s">
        <v>5280</v>
      </c>
      <c r="B1171" t="s">
        <v>5281</v>
      </c>
      <c r="C1171" s="1" t="str">
        <f t="shared" si="186"/>
        <v>21:0541</v>
      </c>
      <c r="D1171" s="1" t="str">
        <f t="shared" si="187"/>
        <v>21:0086</v>
      </c>
      <c r="E1171" t="s">
        <v>5282</v>
      </c>
      <c r="F1171" t="s">
        <v>5283</v>
      </c>
      <c r="H1171">
        <v>55.6090357</v>
      </c>
      <c r="I1171">
        <v>-100.83347139999999</v>
      </c>
      <c r="J1171" s="1" t="str">
        <f t="shared" si="188"/>
        <v>NGR lake sediment grab sample</v>
      </c>
      <c r="K1171" s="1" t="str">
        <f t="shared" si="189"/>
        <v>&lt;177 micron (NGR)</v>
      </c>
      <c r="L1171">
        <v>59</v>
      </c>
      <c r="M1171" t="s">
        <v>212</v>
      </c>
      <c r="N1171">
        <v>1170</v>
      </c>
      <c r="O1171" t="s">
        <v>521</v>
      </c>
      <c r="P1171" t="s">
        <v>127</v>
      </c>
      <c r="Q1171" t="s">
        <v>166</v>
      </c>
      <c r="R1171" t="s">
        <v>46</v>
      </c>
      <c r="S1171" t="s">
        <v>205</v>
      </c>
      <c r="T1171" t="s">
        <v>40</v>
      </c>
      <c r="U1171" t="s">
        <v>2365</v>
      </c>
      <c r="V1171" t="s">
        <v>782</v>
      </c>
      <c r="W1171" t="s">
        <v>40</v>
      </c>
      <c r="X1171" t="s">
        <v>192</v>
      </c>
      <c r="Y1171" t="s">
        <v>45</v>
      </c>
      <c r="Z1171" t="s">
        <v>678</v>
      </c>
      <c r="AA1171" t="s">
        <v>37</v>
      </c>
      <c r="AB1171" t="s">
        <v>554</v>
      </c>
      <c r="AC1171" t="s">
        <v>107</v>
      </c>
      <c r="AD1171" t="s">
        <v>3741</v>
      </c>
      <c r="AE1171" t="s">
        <v>40</v>
      </c>
    </row>
    <row r="1172" spans="1:31" x14ac:dyDescent="0.3">
      <c r="A1172" t="s">
        <v>5284</v>
      </c>
      <c r="B1172" t="s">
        <v>5285</v>
      </c>
      <c r="C1172" s="1" t="str">
        <f t="shared" si="186"/>
        <v>21:0541</v>
      </c>
      <c r="D1172" s="1" t="str">
        <f t="shared" si="187"/>
        <v>21:0086</v>
      </c>
      <c r="E1172" t="s">
        <v>5286</v>
      </c>
      <c r="F1172" t="s">
        <v>5287</v>
      </c>
      <c r="H1172">
        <v>55.646732399999998</v>
      </c>
      <c r="I1172">
        <v>-100.80714999999999</v>
      </c>
      <c r="J1172" s="1" t="str">
        <f t="shared" si="188"/>
        <v>NGR lake sediment grab sample</v>
      </c>
      <c r="K1172" s="1" t="str">
        <f t="shared" si="189"/>
        <v>&lt;177 micron (NGR)</v>
      </c>
      <c r="L1172">
        <v>59</v>
      </c>
      <c r="M1172" t="s">
        <v>223</v>
      </c>
      <c r="N1172">
        <v>1171</v>
      </c>
      <c r="O1172" t="s">
        <v>178</v>
      </c>
      <c r="P1172" t="s">
        <v>236</v>
      </c>
      <c r="Q1172" t="s">
        <v>44</v>
      </c>
      <c r="R1172" t="s">
        <v>97</v>
      </c>
      <c r="S1172" t="s">
        <v>205</v>
      </c>
      <c r="T1172" t="s">
        <v>40</v>
      </c>
      <c r="U1172" t="s">
        <v>3422</v>
      </c>
      <c r="V1172" t="s">
        <v>373</v>
      </c>
      <c r="W1172" t="s">
        <v>40</v>
      </c>
      <c r="X1172" t="s">
        <v>192</v>
      </c>
      <c r="Y1172" t="s">
        <v>45</v>
      </c>
      <c r="Z1172" t="s">
        <v>508</v>
      </c>
      <c r="AA1172" t="s">
        <v>128</v>
      </c>
      <c r="AB1172" t="s">
        <v>58</v>
      </c>
      <c r="AC1172" t="s">
        <v>189</v>
      </c>
      <c r="AD1172" t="s">
        <v>3783</v>
      </c>
      <c r="AE1172" t="s">
        <v>40</v>
      </c>
    </row>
    <row r="1173" spans="1:31" x14ac:dyDescent="0.3">
      <c r="A1173" t="s">
        <v>5288</v>
      </c>
      <c r="B1173" t="s">
        <v>5289</v>
      </c>
      <c r="C1173" s="1" t="str">
        <f t="shared" si="186"/>
        <v>21:0541</v>
      </c>
      <c r="D1173" s="1" t="str">
        <f t="shared" si="187"/>
        <v>21:0086</v>
      </c>
      <c r="E1173" t="s">
        <v>5290</v>
      </c>
      <c r="F1173" t="s">
        <v>5291</v>
      </c>
      <c r="H1173">
        <v>55.693749699999998</v>
      </c>
      <c r="I1173">
        <v>-100.8798338</v>
      </c>
      <c r="J1173" s="1" t="str">
        <f t="shared" si="188"/>
        <v>NGR lake sediment grab sample</v>
      </c>
      <c r="K1173" s="1" t="str">
        <f t="shared" si="189"/>
        <v>&lt;177 micron (NGR)</v>
      </c>
      <c r="L1173">
        <v>59</v>
      </c>
      <c r="M1173" t="s">
        <v>234</v>
      </c>
      <c r="N1173">
        <v>1172</v>
      </c>
      <c r="O1173" t="s">
        <v>142</v>
      </c>
      <c r="P1173" t="s">
        <v>334</v>
      </c>
      <c r="Q1173" t="s">
        <v>121</v>
      </c>
      <c r="R1173" t="s">
        <v>82</v>
      </c>
      <c r="S1173" t="s">
        <v>179</v>
      </c>
      <c r="T1173" t="s">
        <v>40</v>
      </c>
      <c r="U1173" t="s">
        <v>452</v>
      </c>
      <c r="V1173" t="s">
        <v>130</v>
      </c>
      <c r="W1173" t="s">
        <v>40</v>
      </c>
      <c r="X1173" t="s">
        <v>309</v>
      </c>
      <c r="Y1173" t="s">
        <v>45</v>
      </c>
      <c r="Z1173" t="s">
        <v>140</v>
      </c>
      <c r="AA1173" t="s">
        <v>262</v>
      </c>
      <c r="AB1173" t="s">
        <v>144</v>
      </c>
      <c r="AC1173" t="s">
        <v>1355</v>
      </c>
      <c r="AD1173" t="s">
        <v>441</v>
      </c>
      <c r="AE1173" t="s">
        <v>40</v>
      </c>
    </row>
    <row r="1174" spans="1:31" x14ac:dyDescent="0.3">
      <c r="A1174" t="s">
        <v>5292</v>
      </c>
      <c r="B1174" t="s">
        <v>5293</v>
      </c>
      <c r="C1174" s="1" t="str">
        <f t="shared" si="186"/>
        <v>21:0541</v>
      </c>
      <c r="D1174" s="1" t="str">
        <f t="shared" si="187"/>
        <v>21:0086</v>
      </c>
      <c r="E1174" t="s">
        <v>5294</v>
      </c>
      <c r="F1174" t="s">
        <v>5295</v>
      </c>
      <c r="H1174">
        <v>55.706630599999997</v>
      </c>
      <c r="I1174">
        <v>-100.9363975</v>
      </c>
      <c r="J1174" s="1" t="str">
        <f t="shared" si="188"/>
        <v>NGR lake sediment grab sample</v>
      </c>
      <c r="K1174" s="1" t="str">
        <f t="shared" si="189"/>
        <v>&lt;177 micron (NGR)</v>
      </c>
      <c r="L1174">
        <v>59</v>
      </c>
      <c r="M1174" t="s">
        <v>243</v>
      </c>
      <c r="N1174">
        <v>1173</v>
      </c>
      <c r="O1174" t="s">
        <v>75</v>
      </c>
      <c r="P1174" t="s">
        <v>326</v>
      </c>
      <c r="Q1174" t="s">
        <v>166</v>
      </c>
      <c r="R1174" t="s">
        <v>188</v>
      </c>
      <c r="S1174" t="s">
        <v>93</v>
      </c>
      <c r="T1174" t="s">
        <v>40</v>
      </c>
      <c r="U1174" t="s">
        <v>4340</v>
      </c>
      <c r="V1174" t="s">
        <v>98</v>
      </c>
      <c r="W1174" t="s">
        <v>40</v>
      </c>
      <c r="X1174" t="s">
        <v>109</v>
      </c>
      <c r="Y1174" t="s">
        <v>152</v>
      </c>
      <c r="Z1174" t="s">
        <v>81</v>
      </c>
      <c r="AA1174" t="s">
        <v>46</v>
      </c>
      <c r="AB1174" t="s">
        <v>83</v>
      </c>
      <c r="AC1174" t="s">
        <v>3187</v>
      </c>
      <c r="AD1174" t="s">
        <v>395</v>
      </c>
      <c r="AE1174" t="s">
        <v>40</v>
      </c>
    </row>
    <row r="1175" spans="1:31" x14ac:dyDescent="0.3">
      <c r="A1175" t="s">
        <v>5296</v>
      </c>
      <c r="B1175" t="s">
        <v>5297</v>
      </c>
      <c r="C1175" s="1" t="str">
        <f t="shared" si="186"/>
        <v>21:0541</v>
      </c>
      <c r="D1175" s="1" t="str">
        <f t="shared" si="187"/>
        <v>21:0086</v>
      </c>
      <c r="E1175" t="s">
        <v>5298</v>
      </c>
      <c r="F1175" t="s">
        <v>5299</v>
      </c>
      <c r="H1175">
        <v>55.710176699999998</v>
      </c>
      <c r="I1175">
        <v>-101.0328908</v>
      </c>
      <c r="J1175" s="1" t="str">
        <f t="shared" si="188"/>
        <v>NGR lake sediment grab sample</v>
      </c>
      <c r="K1175" s="1" t="str">
        <f t="shared" si="189"/>
        <v>&lt;177 micron (NGR)</v>
      </c>
      <c r="L1175">
        <v>59</v>
      </c>
      <c r="M1175" t="s">
        <v>251</v>
      </c>
      <c r="N1175">
        <v>1174</v>
      </c>
      <c r="O1175" t="s">
        <v>416</v>
      </c>
      <c r="P1175" t="s">
        <v>205</v>
      </c>
      <c r="Q1175" t="s">
        <v>107</v>
      </c>
      <c r="R1175" t="s">
        <v>39</v>
      </c>
      <c r="S1175" t="s">
        <v>92</v>
      </c>
      <c r="T1175" t="s">
        <v>40</v>
      </c>
      <c r="U1175" t="s">
        <v>5300</v>
      </c>
      <c r="V1175" t="s">
        <v>253</v>
      </c>
      <c r="W1175" t="s">
        <v>40</v>
      </c>
      <c r="X1175" t="s">
        <v>109</v>
      </c>
      <c r="Y1175" t="s">
        <v>152</v>
      </c>
      <c r="Z1175" t="s">
        <v>164</v>
      </c>
      <c r="AA1175" t="s">
        <v>46</v>
      </c>
      <c r="AB1175" t="s">
        <v>327</v>
      </c>
      <c r="AC1175" t="s">
        <v>3182</v>
      </c>
      <c r="AD1175" t="s">
        <v>3201</v>
      </c>
      <c r="AE1175" t="s">
        <v>40</v>
      </c>
    </row>
    <row r="1176" spans="1:31" x14ac:dyDescent="0.3">
      <c r="A1176" t="s">
        <v>5301</v>
      </c>
      <c r="B1176" t="s">
        <v>5302</v>
      </c>
      <c r="C1176" s="1" t="str">
        <f t="shared" si="186"/>
        <v>21:0541</v>
      </c>
      <c r="D1176" s="1" t="str">
        <f t="shared" si="187"/>
        <v>21:0086</v>
      </c>
      <c r="E1176" t="s">
        <v>5303</v>
      </c>
      <c r="F1176" t="s">
        <v>5304</v>
      </c>
      <c r="H1176">
        <v>55.734124199999997</v>
      </c>
      <c r="I1176">
        <v>-101.07455880000001</v>
      </c>
      <c r="J1176" s="1" t="str">
        <f t="shared" si="188"/>
        <v>NGR lake sediment grab sample</v>
      </c>
      <c r="K1176" s="1" t="str">
        <f t="shared" si="189"/>
        <v>&lt;177 micron (NGR)</v>
      </c>
      <c r="L1176">
        <v>59</v>
      </c>
      <c r="M1176" t="s">
        <v>258</v>
      </c>
      <c r="N1176">
        <v>1175</v>
      </c>
      <c r="O1176" t="s">
        <v>112</v>
      </c>
      <c r="P1176" t="s">
        <v>304</v>
      </c>
      <c r="Q1176" t="s">
        <v>166</v>
      </c>
      <c r="R1176" t="s">
        <v>291</v>
      </c>
      <c r="S1176" t="s">
        <v>225</v>
      </c>
      <c r="T1176" t="s">
        <v>40</v>
      </c>
      <c r="U1176" t="s">
        <v>5305</v>
      </c>
      <c r="V1176" t="s">
        <v>394</v>
      </c>
      <c r="W1176" t="s">
        <v>40</v>
      </c>
      <c r="X1176" t="s">
        <v>1440</v>
      </c>
      <c r="Y1176" t="s">
        <v>152</v>
      </c>
      <c r="Z1176" t="s">
        <v>386</v>
      </c>
      <c r="AA1176" t="s">
        <v>224</v>
      </c>
      <c r="AB1176" t="s">
        <v>189</v>
      </c>
      <c r="AC1176" t="s">
        <v>722</v>
      </c>
      <c r="AD1176" t="s">
        <v>425</v>
      </c>
      <c r="AE1176" t="s">
        <v>40</v>
      </c>
    </row>
    <row r="1177" spans="1:31" x14ac:dyDescent="0.3">
      <c r="A1177" t="s">
        <v>5306</v>
      </c>
      <c r="B1177" t="s">
        <v>5307</v>
      </c>
      <c r="C1177" s="1" t="str">
        <f t="shared" si="186"/>
        <v>21:0541</v>
      </c>
      <c r="D1177" s="1" t="str">
        <f t="shared" si="187"/>
        <v>21:0086</v>
      </c>
      <c r="E1177" t="s">
        <v>5308</v>
      </c>
      <c r="F1177" t="s">
        <v>5309</v>
      </c>
      <c r="H1177">
        <v>55.730793300000002</v>
      </c>
      <c r="I1177">
        <v>-101.11389680000001</v>
      </c>
      <c r="J1177" s="1" t="str">
        <f t="shared" si="188"/>
        <v>NGR lake sediment grab sample</v>
      </c>
      <c r="K1177" s="1" t="str">
        <f t="shared" si="189"/>
        <v>&lt;177 micron (NGR)</v>
      </c>
      <c r="L1177">
        <v>59</v>
      </c>
      <c r="M1177" t="s">
        <v>269</v>
      </c>
      <c r="N1177">
        <v>1176</v>
      </c>
      <c r="O1177" t="s">
        <v>207</v>
      </c>
      <c r="P1177" t="s">
        <v>259</v>
      </c>
      <c r="Q1177" t="s">
        <v>166</v>
      </c>
      <c r="R1177" t="s">
        <v>37</v>
      </c>
      <c r="S1177" t="s">
        <v>60</v>
      </c>
      <c r="T1177" t="s">
        <v>40</v>
      </c>
      <c r="U1177" t="s">
        <v>4925</v>
      </c>
      <c r="V1177" t="s">
        <v>79</v>
      </c>
      <c r="W1177" t="s">
        <v>40</v>
      </c>
      <c r="X1177" t="s">
        <v>42</v>
      </c>
      <c r="Y1177" t="s">
        <v>45</v>
      </c>
      <c r="Z1177" t="s">
        <v>508</v>
      </c>
      <c r="AA1177" t="s">
        <v>106</v>
      </c>
      <c r="AB1177" t="s">
        <v>298</v>
      </c>
      <c r="AC1177" t="s">
        <v>522</v>
      </c>
      <c r="AD1177" t="s">
        <v>3741</v>
      </c>
      <c r="AE1177" t="s">
        <v>40</v>
      </c>
    </row>
    <row r="1178" spans="1:31" x14ac:dyDescent="0.3">
      <c r="A1178" t="s">
        <v>5310</v>
      </c>
      <c r="B1178" t="s">
        <v>5311</v>
      </c>
      <c r="C1178" s="1" t="str">
        <f t="shared" si="186"/>
        <v>21:0541</v>
      </c>
      <c r="D1178" s="1" t="str">
        <f t="shared" si="187"/>
        <v>21:0086</v>
      </c>
      <c r="E1178" t="s">
        <v>5312</v>
      </c>
      <c r="F1178" t="s">
        <v>5313</v>
      </c>
      <c r="H1178">
        <v>55.770496199999997</v>
      </c>
      <c r="I1178">
        <v>-101.12041309999999</v>
      </c>
      <c r="J1178" s="1" t="str">
        <f t="shared" si="188"/>
        <v>NGR lake sediment grab sample</v>
      </c>
      <c r="K1178" s="1" t="str">
        <f t="shared" si="189"/>
        <v>&lt;177 micron (NGR)</v>
      </c>
      <c r="L1178">
        <v>60</v>
      </c>
      <c r="M1178" t="s">
        <v>35</v>
      </c>
      <c r="N1178">
        <v>1177</v>
      </c>
      <c r="O1178" t="s">
        <v>336</v>
      </c>
      <c r="P1178" t="s">
        <v>106</v>
      </c>
      <c r="Q1178" t="s">
        <v>107</v>
      </c>
      <c r="R1178" t="s">
        <v>77</v>
      </c>
      <c r="S1178" t="s">
        <v>93</v>
      </c>
      <c r="T1178" t="s">
        <v>40</v>
      </c>
      <c r="U1178" t="s">
        <v>5314</v>
      </c>
      <c r="V1178" t="s">
        <v>373</v>
      </c>
      <c r="W1178" t="s">
        <v>40</v>
      </c>
      <c r="X1178" t="s">
        <v>42</v>
      </c>
      <c r="Y1178" t="s">
        <v>45</v>
      </c>
      <c r="Z1178" t="s">
        <v>1654</v>
      </c>
      <c r="AA1178" t="s">
        <v>46</v>
      </c>
      <c r="AB1178" t="s">
        <v>1329</v>
      </c>
      <c r="AC1178" t="s">
        <v>742</v>
      </c>
      <c r="AD1178" t="s">
        <v>1879</v>
      </c>
      <c r="AE1178" t="s">
        <v>40</v>
      </c>
    </row>
    <row r="1179" spans="1:31" x14ac:dyDescent="0.3">
      <c r="A1179" t="s">
        <v>5315</v>
      </c>
      <c r="B1179" t="s">
        <v>5316</v>
      </c>
      <c r="C1179" s="1" t="str">
        <f t="shared" si="186"/>
        <v>21:0541</v>
      </c>
      <c r="D1179" s="1" t="str">
        <f t="shared" si="187"/>
        <v>21:0086</v>
      </c>
      <c r="E1179" t="s">
        <v>5312</v>
      </c>
      <c r="F1179" t="s">
        <v>5317</v>
      </c>
      <c r="H1179">
        <v>55.770496199999997</v>
      </c>
      <c r="I1179">
        <v>-101.12041309999999</v>
      </c>
      <c r="J1179" s="1" t="str">
        <f t="shared" si="188"/>
        <v>NGR lake sediment grab sample</v>
      </c>
      <c r="K1179" s="1" t="str">
        <f t="shared" si="189"/>
        <v>&lt;177 micron (NGR)</v>
      </c>
      <c r="L1179">
        <v>60</v>
      </c>
      <c r="M1179" t="s">
        <v>90</v>
      </c>
      <c r="N1179">
        <v>1178</v>
      </c>
      <c r="O1179" t="s">
        <v>336</v>
      </c>
      <c r="P1179" t="s">
        <v>165</v>
      </c>
      <c r="Q1179" t="s">
        <v>107</v>
      </c>
      <c r="R1179" t="s">
        <v>37</v>
      </c>
      <c r="S1179" t="s">
        <v>93</v>
      </c>
      <c r="T1179" t="s">
        <v>40</v>
      </c>
      <c r="U1179" t="s">
        <v>1356</v>
      </c>
      <c r="V1179" t="s">
        <v>754</v>
      </c>
      <c r="W1179" t="s">
        <v>40</v>
      </c>
      <c r="X1179" t="s">
        <v>42</v>
      </c>
      <c r="Y1179" t="s">
        <v>45</v>
      </c>
      <c r="Z1179" t="s">
        <v>352</v>
      </c>
      <c r="AA1179" t="s">
        <v>46</v>
      </c>
      <c r="AB1179" t="s">
        <v>1405</v>
      </c>
      <c r="AC1179" t="s">
        <v>227</v>
      </c>
      <c r="AD1179" t="s">
        <v>979</v>
      </c>
      <c r="AE1179" t="s">
        <v>40</v>
      </c>
    </row>
    <row r="1180" spans="1:31" x14ac:dyDescent="0.3">
      <c r="A1180" t="s">
        <v>5318</v>
      </c>
      <c r="B1180" t="s">
        <v>5319</v>
      </c>
      <c r="C1180" s="1" t="str">
        <f t="shared" si="186"/>
        <v>21:0541</v>
      </c>
      <c r="D1180" s="1" t="str">
        <f t="shared" si="187"/>
        <v>21:0086</v>
      </c>
      <c r="E1180" t="s">
        <v>5312</v>
      </c>
      <c r="F1180" t="s">
        <v>5320</v>
      </c>
      <c r="H1180">
        <v>55.770496199999997</v>
      </c>
      <c r="I1180">
        <v>-101.12041309999999</v>
      </c>
      <c r="J1180" s="1" t="str">
        <f t="shared" si="188"/>
        <v>NGR lake sediment grab sample</v>
      </c>
      <c r="K1180" s="1" t="str">
        <f t="shared" si="189"/>
        <v>&lt;177 micron (NGR)</v>
      </c>
      <c r="L1180">
        <v>60</v>
      </c>
      <c r="M1180" t="s">
        <v>74</v>
      </c>
      <c r="N1180">
        <v>1179</v>
      </c>
      <c r="O1180" t="s">
        <v>336</v>
      </c>
      <c r="P1180" t="s">
        <v>165</v>
      </c>
      <c r="Q1180" t="s">
        <v>44</v>
      </c>
      <c r="R1180" t="s">
        <v>37</v>
      </c>
      <c r="S1180" t="s">
        <v>304</v>
      </c>
      <c r="T1180" t="s">
        <v>40</v>
      </c>
      <c r="U1180" t="s">
        <v>576</v>
      </c>
      <c r="V1180" t="s">
        <v>121</v>
      </c>
      <c r="W1180" t="s">
        <v>40</v>
      </c>
      <c r="X1180" t="s">
        <v>126</v>
      </c>
      <c r="Y1180" t="s">
        <v>45</v>
      </c>
      <c r="Z1180" t="s">
        <v>508</v>
      </c>
      <c r="AA1180" t="s">
        <v>262</v>
      </c>
      <c r="AB1180" t="s">
        <v>3462</v>
      </c>
      <c r="AC1180" t="s">
        <v>3182</v>
      </c>
      <c r="AD1180" t="s">
        <v>979</v>
      </c>
      <c r="AE1180" t="s">
        <v>40</v>
      </c>
    </row>
    <row r="1181" spans="1:31" x14ac:dyDescent="0.3">
      <c r="A1181" t="s">
        <v>5321</v>
      </c>
      <c r="B1181" t="s">
        <v>5322</v>
      </c>
      <c r="C1181" s="1" t="str">
        <f t="shared" si="186"/>
        <v>21:0541</v>
      </c>
      <c r="D1181" s="1" t="str">
        <f t="shared" si="187"/>
        <v>21:0086</v>
      </c>
      <c r="E1181" t="s">
        <v>5323</v>
      </c>
      <c r="F1181" t="s">
        <v>5324</v>
      </c>
      <c r="H1181">
        <v>55.795629300000002</v>
      </c>
      <c r="I1181">
        <v>-101.037801</v>
      </c>
      <c r="J1181" s="1" t="str">
        <f t="shared" si="188"/>
        <v>NGR lake sediment grab sample</v>
      </c>
      <c r="K1181" s="1" t="str">
        <f t="shared" si="189"/>
        <v>&lt;177 micron (NGR)</v>
      </c>
      <c r="L1181">
        <v>60</v>
      </c>
      <c r="M1181" t="s">
        <v>55</v>
      </c>
      <c r="N1181">
        <v>1180</v>
      </c>
      <c r="O1181" t="s">
        <v>178</v>
      </c>
      <c r="P1181" t="s">
        <v>236</v>
      </c>
      <c r="Q1181" t="s">
        <v>44</v>
      </c>
      <c r="R1181" t="s">
        <v>202</v>
      </c>
      <c r="S1181" t="s">
        <v>271</v>
      </c>
      <c r="T1181" t="s">
        <v>40</v>
      </c>
      <c r="U1181" t="s">
        <v>5300</v>
      </c>
      <c r="V1181" t="s">
        <v>597</v>
      </c>
      <c r="W1181" t="s">
        <v>40</v>
      </c>
      <c r="X1181" t="s">
        <v>42</v>
      </c>
      <c r="Y1181" t="s">
        <v>45</v>
      </c>
      <c r="Z1181" t="s">
        <v>508</v>
      </c>
      <c r="AA1181" t="s">
        <v>224</v>
      </c>
      <c r="AB1181" t="s">
        <v>2184</v>
      </c>
      <c r="AC1181" t="s">
        <v>554</v>
      </c>
      <c r="AD1181" t="s">
        <v>3741</v>
      </c>
      <c r="AE1181" t="s">
        <v>40</v>
      </c>
    </row>
    <row r="1182" spans="1:31" x14ac:dyDescent="0.3">
      <c r="A1182" t="s">
        <v>5325</v>
      </c>
      <c r="B1182" t="s">
        <v>5326</v>
      </c>
      <c r="C1182" s="1" t="str">
        <f t="shared" si="186"/>
        <v>21:0541</v>
      </c>
      <c r="D1182" s="1" t="str">
        <f t="shared" si="187"/>
        <v>21:0086</v>
      </c>
      <c r="E1182" t="s">
        <v>5327</v>
      </c>
      <c r="F1182" t="s">
        <v>5328</v>
      </c>
      <c r="H1182">
        <v>55.799740700000001</v>
      </c>
      <c r="I1182">
        <v>-100.9808829</v>
      </c>
      <c r="J1182" s="1" t="str">
        <f t="shared" si="188"/>
        <v>NGR lake sediment grab sample</v>
      </c>
      <c r="K1182" s="1" t="str">
        <f t="shared" si="189"/>
        <v>&lt;177 micron (NGR)</v>
      </c>
      <c r="L1182">
        <v>60</v>
      </c>
      <c r="M1182" t="s">
        <v>104</v>
      </c>
      <c r="N1182">
        <v>1181</v>
      </c>
      <c r="O1182" t="s">
        <v>336</v>
      </c>
      <c r="P1182" t="s">
        <v>225</v>
      </c>
      <c r="Q1182" t="s">
        <v>166</v>
      </c>
      <c r="R1182" t="s">
        <v>66</v>
      </c>
      <c r="S1182" t="s">
        <v>180</v>
      </c>
      <c r="T1182" t="s">
        <v>40</v>
      </c>
      <c r="U1182" t="s">
        <v>3440</v>
      </c>
      <c r="V1182" t="s">
        <v>988</v>
      </c>
      <c r="W1182" t="s">
        <v>40</v>
      </c>
      <c r="X1182" t="s">
        <v>192</v>
      </c>
      <c r="Y1182" t="s">
        <v>45</v>
      </c>
      <c r="Z1182" t="s">
        <v>352</v>
      </c>
      <c r="AA1182" t="s">
        <v>106</v>
      </c>
      <c r="AB1182" t="s">
        <v>2176</v>
      </c>
      <c r="AC1182" t="s">
        <v>58</v>
      </c>
      <c r="AD1182" t="s">
        <v>1350</v>
      </c>
      <c r="AE1182" t="s">
        <v>40</v>
      </c>
    </row>
    <row r="1183" spans="1:31" x14ac:dyDescent="0.3">
      <c r="A1183" t="s">
        <v>5329</v>
      </c>
      <c r="B1183" t="s">
        <v>5330</v>
      </c>
      <c r="C1183" s="1" t="str">
        <f t="shared" si="186"/>
        <v>21:0541</v>
      </c>
      <c r="D1183" s="1" t="str">
        <f t="shared" si="187"/>
        <v>21:0086</v>
      </c>
      <c r="E1183" t="s">
        <v>5331</v>
      </c>
      <c r="F1183" t="s">
        <v>5332</v>
      </c>
      <c r="H1183">
        <v>55.831109400000003</v>
      </c>
      <c r="I1183">
        <v>-100.98180600000001</v>
      </c>
      <c r="J1183" s="1" t="str">
        <f t="shared" si="188"/>
        <v>NGR lake sediment grab sample</v>
      </c>
      <c r="K1183" s="1" t="str">
        <f t="shared" si="189"/>
        <v>&lt;177 micron (NGR)</v>
      </c>
      <c r="L1183">
        <v>60</v>
      </c>
      <c r="M1183" t="s">
        <v>119</v>
      </c>
      <c r="N1183">
        <v>1182</v>
      </c>
      <c r="O1183" t="s">
        <v>207</v>
      </c>
      <c r="P1183" t="s">
        <v>225</v>
      </c>
      <c r="Q1183" t="s">
        <v>166</v>
      </c>
      <c r="R1183" t="s">
        <v>37</v>
      </c>
      <c r="S1183" t="s">
        <v>60</v>
      </c>
      <c r="T1183" t="s">
        <v>40</v>
      </c>
      <c r="U1183" t="s">
        <v>4185</v>
      </c>
      <c r="V1183" t="s">
        <v>408</v>
      </c>
      <c r="W1183" t="s">
        <v>40</v>
      </c>
      <c r="X1183" t="s">
        <v>192</v>
      </c>
      <c r="Y1183" t="s">
        <v>152</v>
      </c>
      <c r="Z1183" t="s">
        <v>352</v>
      </c>
      <c r="AA1183" t="s">
        <v>271</v>
      </c>
      <c r="AB1183" t="s">
        <v>141</v>
      </c>
      <c r="AC1183" t="s">
        <v>3182</v>
      </c>
      <c r="AD1183" t="s">
        <v>395</v>
      </c>
      <c r="AE1183" t="s">
        <v>40</v>
      </c>
    </row>
    <row r="1184" spans="1:31" x14ac:dyDescent="0.3">
      <c r="A1184" t="s">
        <v>5333</v>
      </c>
      <c r="B1184" t="s">
        <v>5334</v>
      </c>
      <c r="C1184" s="1" t="str">
        <f t="shared" si="186"/>
        <v>21:0541</v>
      </c>
      <c r="D1184" s="1" t="str">
        <f t="shared" si="187"/>
        <v>21:0086</v>
      </c>
      <c r="E1184" t="s">
        <v>5335</v>
      </c>
      <c r="F1184" t="s">
        <v>5336</v>
      </c>
      <c r="H1184">
        <v>55.858056599999998</v>
      </c>
      <c r="I1184">
        <v>-100.80882219999999</v>
      </c>
      <c r="J1184" s="1" t="str">
        <f t="shared" si="188"/>
        <v>NGR lake sediment grab sample</v>
      </c>
      <c r="K1184" s="1" t="str">
        <f t="shared" si="189"/>
        <v>&lt;177 micron (NGR)</v>
      </c>
      <c r="L1184">
        <v>60</v>
      </c>
      <c r="M1184" t="s">
        <v>137</v>
      </c>
      <c r="N1184">
        <v>1183</v>
      </c>
      <c r="O1184" t="s">
        <v>178</v>
      </c>
      <c r="P1184" t="s">
        <v>236</v>
      </c>
      <c r="Q1184" t="s">
        <v>107</v>
      </c>
      <c r="R1184" t="s">
        <v>66</v>
      </c>
      <c r="S1184" t="s">
        <v>38</v>
      </c>
      <c r="T1184" t="s">
        <v>40</v>
      </c>
      <c r="U1184" t="s">
        <v>604</v>
      </c>
      <c r="V1184" t="s">
        <v>98</v>
      </c>
      <c r="W1184" t="s">
        <v>40</v>
      </c>
      <c r="X1184" t="s">
        <v>192</v>
      </c>
      <c r="Y1184" t="s">
        <v>45</v>
      </c>
      <c r="Z1184" t="s">
        <v>262</v>
      </c>
      <c r="AA1184" t="s">
        <v>46</v>
      </c>
      <c r="AB1184" t="s">
        <v>4296</v>
      </c>
      <c r="AC1184" t="s">
        <v>408</v>
      </c>
      <c r="AD1184" t="s">
        <v>1879</v>
      </c>
      <c r="AE1184" t="s">
        <v>132</v>
      </c>
    </row>
    <row r="1185" spans="1:31" x14ac:dyDescent="0.3">
      <c r="A1185" t="s">
        <v>5337</v>
      </c>
      <c r="B1185" t="s">
        <v>5338</v>
      </c>
      <c r="C1185" s="1" t="str">
        <f t="shared" si="186"/>
        <v>21:0541</v>
      </c>
      <c r="D1185" s="1" t="str">
        <f t="shared" si="187"/>
        <v>21:0086</v>
      </c>
      <c r="E1185" t="s">
        <v>5339</v>
      </c>
      <c r="F1185" t="s">
        <v>5340</v>
      </c>
      <c r="H1185">
        <v>55.831132799999999</v>
      </c>
      <c r="I1185">
        <v>-100.7716956</v>
      </c>
      <c r="J1185" s="1" t="str">
        <f t="shared" si="188"/>
        <v>NGR lake sediment grab sample</v>
      </c>
      <c r="K1185" s="1" t="str">
        <f t="shared" si="189"/>
        <v>&lt;177 micron (NGR)</v>
      </c>
      <c r="L1185">
        <v>60</v>
      </c>
      <c r="M1185" t="s">
        <v>151</v>
      </c>
      <c r="N1185">
        <v>1184</v>
      </c>
      <c r="O1185" t="s">
        <v>75</v>
      </c>
      <c r="P1185" t="s">
        <v>291</v>
      </c>
      <c r="Q1185" t="s">
        <v>58</v>
      </c>
      <c r="R1185" t="s">
        <v>106</v>
      </c>
      <c r="S1185" t="s">
        <v>44</v>
      </c>
      <c r="T1185" t="s">
        <v>40</v>
      </c>
      <c r="U1185" t="s">
        <v>1634</v>
      </c>
      <c r="V1185" t="s">
        <v>42</v>
      </c>
      <c r="W1185" t="s">
        <v>40</v>
      </c>
      <c r="X1185" t="s">
        <v>109</v>
      </c>
      <c r="Y1185" t="s">
        <v>152</v>
      </c>
      <c r="Z1185" t="s">
        <v>164</v>
      </c>
      <c r="AA1185" t="s">
        <v>46</v>
      </c>
      <c r="AB1185" t="s">
        <v>885</v>
      </c>
      <c r="AC1185" t="s">
        <v>754</v>
      </c>
      <c r="AD1185" t="s">
        <v>425</v>
      </c>
      <c r="AE1185" t="s">
        <v>40</v>
      </c>
    </row>
    <row r="1186" spans="1:31" x14ac:dyDescent="0.3">
      <c r="A1186" t="s">
        <v>5341</v>
      </c>
      <c r="B1186" t="s">
        <v>5342</v>
      </c>
      <c r="C1186" s="1" t="str">
        <f t="shared" si="186"/>
        <v>21:0541</v>
      </c>
      <c r="D1186" s="1" t="str">
        <f t="shared" si="187"/>
        <v>21:0086</v>
      </c>
      <c r="E1186" t="s">
        <v>5343</v>
      </c>
      <c r="F1186" t="s">
        <v>5344</v>
      </c>
      <c r="H1186">
        <v>55.8369997</v>
      </c>
      <c r="I1186">
        <v>-100.8198221</v>
      </c>
      <c r="J1186" s="1" t="str">
        <f t="shared" si="188"/>
        <v>NGR lake sediment grab sample</v>
      </c>
      <c r="K1186" s="1" t="str">
        <f t="shared" si="189"/>
        <v>&lt;177 micron (NGR)</v>
      </c>
      <c r="L1186">
        <v>60</v>
      </c>
      <c r="M1186" t="s">
        <v>162</v>
      </c>
      <c r="N1186">
        <v>1185</v>
      </c>
      <c r="O1186" t="s">
        <v>437</v>
      </c>
      <c r="P1186" t="s">
        <v>271</v>
      </c>
      <c r="Q1186" t="s">
        <v>45</v>
      </c>
      <c r="R1186" t="s">
        <v>236</v>
      </c>
      <c r="S1186" t="s">
        <v>179</v>
      </c>
      <c r="T1186" t="s">
        <v>40</v>
      </c>
      <c r="U1186" t="s">
        <v>388</v>
      </c>
      <c r="V1186" t="s">
        <v>218</v>
      </c>
      <c r="W1186" t="s">
        <v>132</v>
      </c>
      <c r="X1186" t="s">
        <v>192</v>
      </c>
      <c r="Y1186" t="s">
        <v>152</v>
      </c>
      <c r="Z1186" t="s">
        <v>326</v>
      </c>
      <c r="AA1186" t="s">
        <v>188</v>
      </c>
      <c r="AB1186" t="s">
        <v>194</v>
      </c>
      <c r="AC1186" t="s">
        <v>261</v>
      </c>
      <c r="AD1186" t="s">
        <v>339</v>
      </c>
      <c r="AE1186" t="s">
        <v>40</v>
      </c>
    </row>
    <row r="1187" spans="1:31" x14ac:dyDescent="0.3">
      <c r="A1187" t="s">
        <v>5345</v>
      </c>
      <c r="B1187" t="s">
        <v>5346</v>
      </c>
      <c r="C1187" s="1" t="str">
        <f t="shared" si="186"/>
        <v>21:0541</v>
      </c>
      <c r="D1187" s="1" t="str">
        <f t="shared" si="187"/>
        <v>21:0086</v>
      </c>
      <c r="E1187" t="s">
        <v>5347</v>
      </c>
      <c r="F1187" t="s">
        <v>5348</v>
      </c>
      <c r="H1187">
        <v>55.817938699999999</v>
      </c>
      <c r="I1187">
        <v>-100.75674720000001</v>
      </c>
      <c r="J1187" s="1" t="str">
        <f t="shared" si="188"/>
        <v>NGR lake sediment grab sample</v>
      </c>
      <c r="K1187" s="1" t="str">
        <f t="shared" si="189"/>
        <v>&lt;177 micron (NGR)</v>
      </c>
      <c r="L1187">
        <v>60</v>
      </c>
      <c r="M1187" t="s">
        <v>177</v>
      </c>
      <c r="N1187">
        <v>1186</v>
      </c>
      <c r="O1187" t="s">
        <v>75</v>
      </c>
      <c r="P1187" t="s">
        <v>39</v>
      </c>
      <c r="Q1187" t="s">
        <v>121</v>
      </c>
      <c r="R1187" t="s">
        <v>82</v>
      </c>
      <c r="S1187" t="s">
        <v>166</v>
      </c>
      <c r="T1187" t="s">
        <v>40</v>
      </c>
      <c r="U1187" t="s">
        <v>1388</v>
      </c>
      <c r="V1187" t="s">
        <v>228</v>
      </c>
      <c r="W1187" t="s">
        <v>132</v>
      </c>
      <c r="X1187" t="s">
        <v>192</v>
      </c>
      <c r="Y1187" t="s">
        <v>152</v>
      </c>
      <c r="Z1187" t="s">
        <v>140</v>
      </c>
      <c r="AA1187" t="s">
        <v>47</v>
      </c>
      <c r="AB1187" t="s">
        <v>2764</v>
      </c>
      <c r="AC1187" t="s">
        <v>597</v>
      </c>
      <c r="AD1187" t="s">
        <v>492</v>
      </c>
      <c r="AE1187" t="s">
        <v>40</v>
      </c>
    </row>
    <row r="1188" spans="1:31" x14ac:dyDescent="0.3">
      <c r="A1188" t="s">
        <v>5349</v>
      </c>
      <c r="B1188" t="s">
        <v>5350</v>
      </c>
      <c r="C1188" s="1" t="str">
        <f t="shared" si="186"/>
        <v>21:0541</v>
      </c>
      <c r="D1188" s="1" t="str">
        <f>HYPERLINK("http://geochem.nrcan.gc.ca/cdogs/content/svy/svy_e.htm", "")</f>
        <v/>
      </c>
      <c r="G1188" s="1" t="str">
        <f>HYPERLINK("http://geochem.nrcan.gc.ca/cdogs/content/cr_/cr_00055_e.htm", "55")</f>
        <v>55</v>
      </c>
      <c r="J1188" t="s">
        <v>277</v>
      </c>
      <c r="K1188" t="s">
        <v>278</v>
      </c>
      <c r="L1188">
        <v>60</v>
      </c>
      <c r="M1188" t="s">
        <v>279</v>
      </c>
      <c r="N1188">
        <v>1187</v>
      </c>
      <c r="O1188" t="s">
        <v>714</v>
      </c>
      <c r="P1188" t="s">
        <v>304</v>
      </c>
      <c r="Q1188" t="s">
        <v>64</v>
      </c>
      <c r="R1188" t="s">
        <v>60</v>
      </c>
      <c r="S1188" t="s">
        <v>189</v>
      </c>
      <c r="T1188" t="s">
        <v>40</v>
      </c>
      <c r="U1188" t="s">
        <v>388</v>
      </c>
      <c r="V1188" t="s">
        <v>303</v>
      </c>
      <c r="W1188" t="s">
        <v>132</v>
      </c>
      <c r="X1188" t="s">
        <v>109</v>
      </c>
      <c r="Y1188" t="s">
        <v>45</v>
      </c>
      <c r="Z1188" t="s">
        <v>291</v>
      </c>
      <c r="AA1188" t="s">
        <v>182</v>
      </c>
      <c r="AB1188" t="s">
        <v>106</v>
      </c>
      <c r="AC1188" t="s">
        <v>522</v>
      </c>
      <c r="AD1188" t="s">
        <v>163</v>
      </c>
      <c r="AE1188" t="s">
        <v>40</v>
      </c>
    </row>
    <row r="1189" spans="1:31" x14ac:dyDescent="0.3">
      <c r="A1189" t="s">
        <v>5351</v>
      </c>
      <c r="B1189" t="s">
        <v>5352</v>
      </c>
      <c r="C1189" s="1" t="str">
        <f t="shared" si="186"/>
        <v>21:0541</v>
      </c>
      <c r="D1189" s="1" t="str">
        <f t="shared" ref="D1189:D1200" si="190">HYPERLINK("http://geochem.nrcan.gc.ca/cdogs/content/svy/svy210086_e.htm", "21:0086")</f>
        <v>21:0086</v>
      </c>
      <c r="E1189" t="s">
        <v>5353</v>
      </c>
      <c r="F1189" t="s">
        <v>5354</v>
      </c>
      <c r="H1189">
        <v>55.828187399999997</v>
      </c>
      <c r="I1189">
        <v>-100.677941</v>
      </c>
      <c r="J1189" s="1" t="str">
        <f t="shared" ref="J1189:J1200" si="191">HYPERLINK("http://geochem.nrcan.gc.ca/cdogs/content/kwd/kwd020027_e.htm", "NGR lake sediment grab sample")</f>
        <v>NGR lake sediment grab sample</v>
      </c>
      <c r="K1189" s="1" t="str">
        <f t="shared" ref="K1189:K1200" si="192">HYPERLINK("http://geochem.nrcan.gc.ca/cdogs/content/kwd/kwd080006_e.htm", "&lt;177 micron (NGR)")</f>
        <v>&lt;177 micron (NGR)</v>
      </c>
      <c r="L1189">
        <v>60</v>
      </c>
      <c r="M1189" t="s">
        <v>187</v>
      </c>
      <c r="N1189">
        <v>1188</v>
      </c>
      <c r="O1189" t="s">
        <v>336</v>
      </c>
      <c r="P1189" t="s">
        <v>291</v>
      </c>
      <c r="Q1189" t="s">
        <v>123</v>
      </c>
      <c r="R1189" t="s">
        <v>165</v>
      </c>
      <c r="S1189" t="s">
        <v>92</v>
      </c>
      <c r="T1189" t="s">
        <v>40</v>
      </c>
      <c r="U1189" t="s">
        <v>462</v>
      </c>
      <c r="V1189" t="s">
        <v>109</v>
      </c>
      <c r="W1189" t="s">
        <v>80</v>
      </c>
      <c r="X1189" t="s">
        <v>591</v>
      </c>
      <c r="Y1189" t="s">
        <v>152</v>
      </c>
      <c r="Z1189" t="s">
        <v>144</v>
      </c>
      <c r="AA1189" t="s">
        <v>188</v>
      </c>
      <c r="AB1189" t="s">
        <v>491</v>
      </c>
      <c r="AC1189" t="s">
        <v>84</v>
      </c>
      <c r="AD1189" t="s">
        <v>181</v>
      </c>
      <c r="AE1189" t="s">
        <v>40</v>
      </c>
    </row>
    <row r="1190" spans="1:31" x14ac:dyDescent="0.3">
      <c r="A1190" t="s">
        <v>5355</v>
      </c>
      <c r="B1190" t="s">
        <v>5356</v>
      </c>
      <c r="C1190" s="1" t="str">
        <f t="shared" si="186"/>
        <v>21:0541</v>
      </c>
      <c r="D1190" s="1" t="str">
        <f t="shared" si="190"/>
        <v>21:0086</v>
      </c>
      <c r="E1190" t="s">
        <v>5357</v>
      </c>
      <c r="F1190" t="s">
        <v>5358</v>
      </c>
      <c r="H1190">
        <v>55.816121099999997</v>
      </c>
      <c r="I1190">
        <v>-100.6611747</v>
      </c>
      <c r="J1190" s="1" t="str">
        <f t="shared" si="191"/>
        <v>NGR lake sediment grab sample</v>
      </c>
      <c r="K1190" s="1" t="str">
        <f t="shared" si="192"/>
        <v>&lt;177 micron (NGR)</v>
      </c>
      <c r="L1190">
        <v>60</v>
      </c>
      <c r="M1190" t="s">
        <v>200</v>
      </c>
      <c r="N1190">
        <v>1189</v>
      </c>
      <c r="O1190" t="s">
        <v>207</v>
      </c>
      <c r="P1190" t="s">
        <v>291</v>
      </c>
      <c r="Q1190" t="s">
        <v>58</v>
      </c>
      <c r="R1190" t="s">
        <v>106</v>
      </c>
      <c r="S1190" t="s">
        <v>92</v>
      </c>
      <c r="T1190" t="s">
        <v>40</v>
      </c>
      <c r="U1190" t="s">
        <v>1166</v>
      </c>
      <c r="V1190" t="s">
        <v>575</v>
      </c>
      <c r="W1190" t="s">
        <v>40</v>
      </c>
      <c r="X1190" t="s">
        <v>109</v>
      </c>
      <c r="Y1190" t="s">
        <v>152</v>
      </c>
      <c r="Z1190" t="s">
        <v>59</v>
      </c>
      <c r="AA1190" t="s">
        <v>188</v>
      </c>
      <c r="AB1190" t="s">
        <v>515</v>
      </c>
      <c r="AC1190" t="s">
        <v>113</v>
      </c>
      <c r="AD1190" t="s">
        <v>146</v>
      </c>
      <c r="AE1190" t="s">
        <v>40</v>
      </c>
    </row>
    <row r="1191" spans="1:31" x14ac:dyDescent="0.3">
      <c r="A1191" t="s">
        <v>5359</v>
      </c>
      <c r="B1191" t="s">
        <v>5360</v>
      </c>
      <c r="C1191" s="1" t="str">
        <f t="shared" si="186"/>
        <v>21:0541</v>
      </c>
      <c r="D1191" s="1" t="str">
        <f t="shared" si="190"/>
        <v>21:0086</v>
      </c>
      <c r="E1191" t="s">
        <v>5361</v>
      </c>
      <c r="F1191" t="s">
        <v>5362</v>
      </c>
      <c r="H1191">
        <v>55.794070699999999</v>
      </c>
      <c r="I1191">
        <v>-100.6171051</v>
      </c>
      <c r="J1191" s="1" t="str">
        <f t="shared" si="191"/>
        <v>NGR lake sediment grab sample</v>
      </c>
      <c r="K1191" s="1" t="str">
        <f t="shared" si="192"/>
        <v>&lt;177 micron (NGR)</v>
      </c>
      <c r="L1191">
        <v>60</v>
      </c>
      <c r="M1191" t="s">
        <v>212</v>
      </c>
      <c r="N1191">
        <v>1190</v>
      </c>
      <c r="O1191" t="s">
        <v>521</v>
      </c>
      <c r="P1191" t="s">
        <v>259</v>
      </c>
      <c r="Q1191" t="s">
        <v>44</v>
      </c>
      <c r="R1191" t="s">
        <v>46</v>
      </c>
      <c r="S1191" t="s">
        <v>205</v>
      </c>
      <c r="T1191" t="s">
        <v>40</v>
      </c>
      <c r="U1191" t="s">
        <v>5363</v>
      </c>
      <c r="V1191" t="s">
        <v>597</v>
      </c>
      <c r="W1191" t="s">
        <v>40</v>
      </c>
      <c r="X1191" t="s">
        <v>109</v>
      </c>
      <c r="Y1191" t="s">
        <v>152</v>
      </c>
      <c r="Z1191" t="s">
        <v>193</v>
      </c>
      <c r="AA1191" t="s">
        <v>289</v>
      </c>
      <c r="AB1191" t="s">
        <v>327</v>
      </c>
      <c r="AC1191" t="s">
        <v>327</v>
      </c>
      <c r="AD1191" t="s">
        <v>979</v>
      </c>
      <c r="AE1191" t="s">
        <v>40</v>
      </c>
    </row>
    <row r="1192" spans="1:31" x14ac:dyDescent="0.3">
      <c r="A1192" t="s">
        <v>5364</v>
      </c>
      <c r="B1192" t="s">
        <v>5365</v>
      </c>
      <c r="C1192" s="1" t="str">
        <f t="shared" si="186"/>
        <v>21:0541</v>
      </c>
      <c r="D1192" s="1" t="str">
        <f t="shared" si="190"/>
        <v>21:0086</v>
      </c>
      <c r="E1192" t="s">
        <v>5366</v>
      </c>
      <c r="F1192" t="s">
        <v>5367</v>
      </c>
      <c r="H1192">
        <v>55.7998397</v>
      </c>
      <c r="I1192">
        <v>-100.5565295</v>
      </c>
      <c r="J1192" s="1" t="str">
        <f t="shared" si="191"/>
        <v>NGR lake sediment grab sample</v>
      </c>
      <c r="K1192" s="1" t="str">
        <f t="shared" si="192"/>
        <v>&lt;177 micron (NGR)</v>
      </c>
      <c r="L1192">
        <v>60</v>
      </c>
      <c r="M1192" t="s">
        <v>223</v>
      </c>
      <c r="N1192">
        <v>1191</v>
      </c>
      <c r="O1192" t="s">
        <v>207</v>
      </c>
      <c r="P1192" t="s">
        <v>326</v>
      </c>
      <c r="Q1192" t="s">
        <v>107</v>
      </c>
      <c r="R1192" t="s">
        <v>379</v>
      </c>
      <c r="S1192" t="s">
        <v>180</v>
      </c>
      <c r="T1192" t="s">
        <v>40</v>
      </c>
      <c r="U1192" t="s">
        <v>5314</v>
      </c>
      <c r="V1192" t="s">
        <v>49</v>
      </c>
      <c r="W1192" t="s">
        <v>40</v>
      </c>
      <c r="X1192" t="s">
        <v>42</v>
      </c>
      <c r="Y1192" t="s">
        <v>152</v>
      </c>
      <c r="Z1192" t="s">
        <v>155</v>
      </c>
      <c r="AA1192" t="s">
        <v>289</v>
      </c>
      <c r="AB1192" t="s">
        <v>123</v>
      </c>
      <c r="AC1192" t="s">
        <v>811</v>
      </c>
      <c r="AD1192" t="s">
        <v>425</v>
      </c>
      <c r="AE1192" t="s">
        <v>132</v>
      </c>
    </row>
    <row r="1193" spans="1:31" x14ac:dyDescent="0.3">
      <c r="A1193" t="s">
        <v>5368</v>
      </c>
      <c r="B1193" t="s">
        <v>5369</v>
      </c>
      <c r="C1193" s="1" t="str">
        <f t="shared" si="186"/>
        <v>21:0541</v>
      </c>
      <c r="D1193" s="1" t="str">
        <f t="shared" si="190"/>
        <v>21:0086</v>
      </c>
      <c r="E1193" t="s">
        <v>5370</v>
      </c>
      <c r="F1193" t="s">
        <v>5371</v>
      </c>
      <c r="H1193">
        <v>55.800288100000003</v>
      </c>
      <c r="I1193">
        <v>-100.4191403</v>
      </c>
      <c r="J1193" s="1" t="str">
        <f t="shared" si="191"/>
        <v>NGR lake sediment grab sample</v>
      </c>
      <c r="K1193" s="1" t="str">
        <f t="shared" si="192"/>
        <v>&lt;177 micron (NGR)</v>
      </c>
      <c r="L1193">
        <v>60</v>
      </c>
      <c r="M1193" t="s">
        <v>234</v>
      </c>
      <c r="N1193">
        <v>1192</v>
      </c>
      <c r="O1193" t="s">
        <v>336</v>
      </c>
      <c r="P1193" t="s">
        <v>291</v>
      </c>
      <c r="Q1193" t="s">
        <v>38</v>
      </c>
      <c r="R1193" t="s">
        <v>245</v>
      </c>
      <c r="S1193" t="s">
        <v>205</v>
      </c>
      <c r="T1193" t="s">
        <v>40</v>
      </c>
      <c r="U1193" t="s">
        <v>5372</v>
      </c>
      <c r="V1193" t="s">
        <v>121</v>
      </c>
      <c r="W1193" t="s">
        <v>132</v>
      </c>
      <c r="X1193" t="s">
        <v>192</v>
      </c>
      <c r="Y1193" t="s">
        <v>152</v>
      </c>
      <c r="Z1193" t="s">
        <v>352</v>
      </c>
      <c r="AA1193" t="s">
        <v>39</v>
      </c>
      <c r="AB1193" t="s">
        <v>111</v>
      </c>
      <c r="AC1193" t="s">
        <v>394</v>
      </c>
      <c r="AD1193" t="s">
        <v>1879</v>
      </c>
      <c r="AE1193" t="s">
        <v>40</v>
      </c>
    </row>
    <row r="1194" spans="1:31" x14ac:dyDescent="0.3">
      <c r="A1194" t="s">
        <v>5373</v>
      </c>
      <c r="B1194" t="s">
        <v>5374</v>
      </c>
      <c r="C1194" s="1" t="str">
        <f t="shared" si="186"/>
        <v>21:0541</v>
      </c>
      <c r="D1194" s="1" t="str">
        <f t="shared" si="190"/>
        <v>21:0086</v>
      </c>
      <c r="E1194" t="s">
        <v>5375</v>
      </c>
      <c r="F1194" t="s">
        <v>5376</v>
      </c>
      <c r="H1194">
        <v>55.775150699999998</v>
      </c>
      <c r="I1194">
        <v>-100.3292661</v>
      </c>
      <c r="J1194" s="1" t="str">
        <f t="shared" si="191"/>
        <v>NGR lake sediment grab sample</v>
      </c>
      <c r="K1194" s="1" t="str">
        <f t="shared" si="192"/>
        <v>&lt;177 micron (NGR)</v>
      </c>
      <c r="L1194">
        <v>60</v>
      </c>
      <c r="M1194" t="s">
        <v>243</v>
      </c>
      <c r="N1194">
        <v>1193</v>
      </c>
      <c r="O1194" t="s">
        <v>75</v>
      </c>
      <c r="P1194" t="s">
        <v>291</v>
      </c>
      <c r="Q1194" t="s">
        <v>58</v>
      </c>
      <c r="R1194" t="s">
        <v>165</v>
      </c>
      <c r="S1194" t="s">
        <v>92</v>
      </c>
      <c r="T1194" t="s">
        <v>40</v>
      </c>
      <c r="U1194" t="s">
        <v>854</v>
      </c>
      <c r="V1194" t="s">
        <v>253</v>
      </c>
      <c r="W1194" t="s">
        <v>40</v>
      </c>
      <c r="X1194" t="s">
        <v>591</v>
      </c>
      <c r="Y1194" t="s">
        <v>152</v>
      </c>
      <c r="Z1194" t="s">
        <v>144</v>
      </c>
      <c r="AA1194" t="s">
        <v>202</v>
      </c>
      <c r="AB1194" t="s">
        <v>2740</v>
      </c>
      <c r="AC1194" t="s">
        <v>5377</v>
      </c>
      <c r="AD1194" t="s">
        <v>514</v>
      </c>
      <c r="AE1194" t="s">
        <v>40</v>
      </c>
    </row>
    <row r="1195" spans="1:31" x14ac:dyDescent="0.3">
      <c r="A1195" t="s">
        <v>5378</v>
      </c>
      <c r="B1195" t="s">
        <v>5379</v>
      </c>
      <c r="C1195" s="1" t="str">
        <f t="shared" si="186"/>
        <v>21:0541</v>
      </c>
      <c r="D1195" s="1" t="str">
        <f t="shared" si="190"/>
        <v>21:0086</v>
      </c>
      <c r="E1195" t="s">
        <v>5380</v>
      </c>
      <c r="F1195" t="s">
        <v>5381</v>
      </c>
      <c r="H1195">
        <v>55.7661844</v>
      </c>
      <c r="I1195">
        <v>-100.18295860000001</v>
      </c>
      <c r="J1195" s="1" t="str">
        <f t="shared" si="191"/>
        <v>NGR lake sediment grab sample</v>
      </c>
      <c r="K1195" s="1" t="str">
        <f t="shared" si="192"/>
        <v>&lt;177 micron (NGR)</v>
      </c>
      <c r="L1195">
        <v>60</v>
      </c>
      <c r="M1195" t="s">
        <v>251</v>
      </c>
      <c r="N1195">
        <v>1194</v>
      </c>
      <c r="O1195" t="s">
        <v>178</v>
      </c>
      <c r="P1195" t="s">
        <v>92</v>
      </c>
      <c r="Q1195" t="s">
        <v>152</v>
      </c>
      <c r="R1195" t="s">
        <v>93</v>
      </c>
      <c r="S1195" t="s">
        <v>121</v>
      </c>
      <c r="T1195" t="s">
        <v>40</v>
      </c>
      <c r="U1195" t="s">
        <v>339</v>
      </c>
      <c r="V1195" t="s">
        <v>870</v>
      </c>
      <c r="W1195" t="s">
        <v>110</v>
      </c>
      <c r="X1195" t="s">
        <v>309</v>
      </c>
      <c r="Y1195" t="s">
        <v>152</v>
      </c>
      <c r="Z1195" t="s">
        <v>93</v>
      </c>
      <c r="AA1195" t="s">
        <v>39</v>
      </c>
      <c r="AB1195" t="s">
        <v>1484</v>
      </c>
      <c r="AC1195" t="s">
        <v>154</v>
      </c>
      <c r="AD1195" t="s">
        <v>75</v>
      </c>
      <c r="AE1195" t="s">
        <v>40</v>
      </c>
    </row>
    <row r="1196" spans="1:31" x14ac:dyDescent="0.3">
      <c r="A1196" t="s">
        <v>5382</v>
      </c>
      <c r="B1196" t="s">
        <v>5383</v>
      </c>
      <c r="C1196" s="1" t="str">
        <f t="shared" si="186"/>
        <v>21:0541</v>
      </c>
      <c r="D1196" s="1" t="str">
        <f t="shared" si="190"/>
        <v>21:0086</v>
      </c>
      <c r="E1196" t="s">
        <v>5384</v>
      </c>
      <c r="F1196" t="s">
        <v>5385</v>
      </c>
      <c r="H1196">
        <v>55.751820000000002</v>
      </c>
      <c r="I1196">
        <v>-100.1269983</v>
      </c>
      <c r="J1196" s="1" t="str">
        <f t="shared" si="191"/>
        <v>NGR lake sediment grab sample</v>
      </c>
      <c r="K1196" s="1" t="str">
        <f t="shared" si="192"/>
        <v>&lt;177 micron (NGR)</v>
      </c>
      <c r="L1196">
        <v>60</v>
      </c>
      <c r="M1196" t="s">
        <v>258</v>
      </c>
      <c r="N1196">
        <v>1195</v>
      </c>
      <c r="O1196" t="s">
        <v>336</v>
      </c>
      <c r="P1196" t="s">
        <v>127</v>
      </c>
      <c r="Q1196" t="s">
        <v>38</v>
      </c>
      <c r="R1196" t="s">
        <v>46</v>
      </c>
      <c r="S1196" t="s">
        <v>205</v>
      </c>
      <c r="T1196" t="s">
        <v>40</v>
      </c>
      <c r="U1196" t="s">
        <v>411</v>
      </c>
      <c r="V1196" t="s">
        <v>597</v>
      </c>
      <c r="W1196" t="s">
        <v>40</v>
      </c>
      <c r="X1196" t="s">
        <v>317</v>
      </c>
      <c r="Y1196" t="s">
        <v>152</v>
      </c>
      <c r="Z1196" t="s">
        <v>182</v>
      </c>
      <c r="AA1196" t="s">
        <v>66</v>
      </c>
      <c r="AB1196" t="s">
        <v>141</v>
      </c>
      <c r="AC1196" t="s">
        <v>715</v>
      </c>
      <c r="AD1196" t="s">
        <v>395</v>
      </c>
      <c r="AE1196" t="s">
        <v>132</v>
      </c>
    </row>
    <row r="1197" spans="1:31" x14ac:dyDescent="0.3">
      <c r="A1197" t="s">
        <v>5386</v>
      </c>
      <c r="B1197" t="s">
        <v>5387</v>
      </c>
      <c r="C1197" s="1" t="str">
        <f t="shared" si="186"/>
        <v>21:0541</v>
      </c>
      <c r="D1197" s="1" t="str">
        <f t="shared" si="190"/>
        <v>21:0086</v>
      </c>
      <c r="E1197" t="s">
        <v>5388</v>
      </c>
      <c r="F1197" t="s">
        <v>5389</v>
      </c>
      <c r="H1197">
        <v>55.7459323</v>
      </c>
      <c r="I1197">
        <v>-100.2195134</v>
      </c>
      <c r="J1197" s="1" t="str">
        <f t="shared" si="191"/>
        <v>NGR lake sediment grab sample</v>
      </c>
      <c r="K1197" s="1" t="str">
        <f t="shared" si="192"/>
        <v>&lt;177 micron (NGR)</v>
      </c>
      <c r="L1197">
        <v>60</v>
      </c>
      <c r="M1197" t="s">
        <v>269</v>
      </c>
      <c r="N1197">
        <v>1196</v>
      </c>
      <c r="O1197" t="s">
        <v>685</v>
      </c>
      <c r="P1197" t="s">
        <v>236</v>
      </c>
      <c r="Q1197" t="s">
        <v>189</v>
      </c>
      <c r="R1197" t="s">
        <v>753</v>
      </c>
      <c r="S1197" t="s">
        <v>166</v>
      </c>
      <c r="T1197" t="s">
        <v>40</v>
      </c>
      <c r="U1197" t="s">
        <v>195</v>
      </c>
      <c r="V1197" t="s">
        <v>575</v>
      </c>
      <c r="W1197" t="s">
        <v>40</v>
      </c>
      <c r="X1197" t="s">
        <v>591</v>
      </c>
      <c r="Y1197" t="s">
        <v>152</v>
      </c>
      <c r="Z1197" t="s">
        <v>155</v>
      </c>
      <c r="AA1197" t="s">
        <v>66</v>
      </c>
      <c r="AB1197" t="s">
        <v>485</v>
      </c>
      <c r="AC1197" t="s">
        <v>529</v>
      </c>
      <c r="AD1197" t="s">
        <v>425</v>
      </c>
      <c r="AE1197" t="s">
        <v>132</v>
      </c>
    </row>
    <row r="1198" spans="1:31" x14ac:dyDescent="0.3">
      <c r="A1198" t="s">
        <v>5390</v>
      </c>
      <c r="B1198" t="s">
        <v>5391</v>
      </c>
      <c r="C1198" s="1" t="str">
        <f t="shared" si="186"/>
        <v>21:0541</v>
      </c>
      <c r="D1198" s="1" t="str">
        <f t="shared" si="190"/>
        <v>21:0086</v>
      </c>
      <c r="E1198" t="s">
        <v>5392</v>
      </c>
      <c r="F1198" t="s">
        <v>5393</v>
      </c>
      <c r="H1198">
        <v>55.750921900000002</v>
      </c>
      <c r="I1198">
        <v>-100.38318940000001</v>
      </c>
      <c r="J1198" s="1" t="str">
        <f t="shared" si="191"/>
        <v>NGR lake sediment grab sample</v>
      </c>
      <c r="K1198" s="1" t="str">
        <f t="shared" si="192"/>
        <v>&lt;177 micron (NGR)</v>
      </c>
      <c r="L1198">
        <v>61</v>
      </c>
      <c r="M1198" t="s">
        <v>35</v>
      </c>
      <c r="N1198">
        <v>1197</v>
      </c>
      <c r="O1198" t="s">
        <v>178</v>
      </c>
      <c r="P1198" t="s">
        <v>259</v>
      </c>
      <c r="Q1198" t="s">
        <v>92</v>
      </c>
      <c r="R1198" t="s">
        <v>202</v>
      </c>
      <c r="S1198" t="s">
        <v>271</v>
      </c>
      <c r="T1198" t="s">
        <v>40</v>
      </c>
      <c r="U1198" t="s">
        <v>4781</v>
      </c>
      <c r="V1198" t="s">
        <v>373</v>
      </c>
      <c r="W1198" t="s">
        <v>40</v>
      </c>
      <c r="X1198" t="s">
        <v>42</v>
      </c>
      <c r="Y1198" t="s">
        <v>152</v>
      </c>
      <c r="Z1198" t="s">
        <v>352</v>
      </c>
      <c r="AA1198" t="s">
        <v>39</v>
      </c>
      <c r="AB1198" t="s">
        <v>327</v>
      </c>
      <c r="AC1198" t="s">
        <v>3182</v>
      </c>
      <c r="AD1198" t="s">
        <v>3914</v>
      </c>
      <c r="AE1198" t="s">
        <v>132</v>
      </c>
    </row>
    <row r="1199" spans="1:31" x14ac:dyDescent="0.3">
      <c r="A1199" t="s">
        <v>5394</v>
      </c>
      <c r="B1199" t="s">
        <v>5395</v>
      </c>
      <c r="C1199" s="1" t="str">
        <f t="shared" si="186"/>
        <v>21:0541</v>
      </c>
      <c r="D1199" s="1" t="str">
        <f t="shared" si="190"/>
        <v>21:0086</v>
      </c>
      <c r="E1199" t="s">
        <v>5396</v>
      </c>
      <c r="F1199" t="s">
        <v>5397</v>
      </c>
      <c r="H1199">
        <v>55.742258200000002</v>
      </c>
      <c r="I1199">
        <v>-100.35420999999999</v>
      </c>
      <c r="J1199" s="1" t="str">
        <f t="shared" si="191"/>
        <v>NGR lake sediment grab sample</v>
      </c>
      <c r="K1199" s="1" t="str">
        <f t="shared" si="192"/>
        <v>&lt;177 micron (NGR)</v>
      </c>
      <c r="L1199">
        <v>61</v>
      </c>
      <c r="M1199" t="s">
        <v>55</v>
      </c>
      <c r="N1199">
        <v>1198</v>
      </c>
      <c r="O1199" t="s">
        <v>75</v>
      </c>
      <c r="P1199" t="s">
        <v>259</v>
      </c>
      <c r="Q1199" t="s">
        <v>166</v>
      </c>
      <c r="R1199" t="s">
        <v>379</v>
      </c>
      <c r="S1199" t="s">
        <v>180</v>
      </c>
      <c r="T1199" t="s">
        <v>40</v>
      </c>
      <c r="U1199" t="s">
        <v>4920</v>
      </c>
      <c r="V1199" t="s">
        <v>62</v>
      </c>
      <c r="W1199" t="s">
        <v>40</v>
      </c>
      <c r="X1199" t="s">
        <v>317</v>
      </c>
      <c r="Y1199" t="s">
        <v>152</v>
      </c>
      <c r="Z1199" t="s">
        <v>155</v>
      </c>
      <c r="AA1199" t="s">
        <v>188</v>
      </c>
      <c r="AB1199" t="s">
        <v>1702</v>
      </c>
      <c r="AC1199" t="s">
        <v>189</v>
      </c>
      <c r="AD1199" t="s">
        <v>411</v>
      </c>
      <c r="AE1199" t="s">
        <v>40</v>
      </c>
    </row>
    <row r="1200" spans="1:31" x14ac:dyDescent="0.3">
      <c r="A1200" t="s">
        <v>5398</v>
      </c>
      <c r="B1200" t="s">
        <v>5399</v>
      </c>
      <c r="C1200" s="1" t="str">
        <f t="shared" si="186"/>
        <v>21:0541</v>
      </c>
      <c r="D1200" s="1" t="str">
        <f t="shared" si="190"/>
        <v>21:0086</v>
      </c>
      <c r="E1200" t="s">
        <v>5392</v>
      </c>
      <c r="F1200" t="s">
        <v>5400</v>
      </c>
      <c r="H1200">
        <v>55.750921900000002</v>
      </c>
      <c r="I1200">
        <v>-100.38318940000001</v>
      </c>
      <c r="J1200" s="1" t="str">
        <f t="shared" si="191"/>
        <v>NGR lake sediment grab sample</v>
      </c>
      <c r="K1200" s="1" t="str">
        <f t="shared" si="192"/>
        <v>&lt;177 micron (NGR)</v>
      </c>
      <c r="L1200">
        <v>61</v>
      </c>
      <c r="M1200" t="s">
        <v>90</v>
      </c>
      <c r="N1200">
        <v>1199</v>
      </c>
      <c r="O1200" t="s">
        <v>178</v>
      </c>
      <c r="P1200" t="s">
        <v>259</v>
      </c>
      <c r="Q1200" t="s">
        <v>44</v>
      </c>
      <c r="R1200" t="s">
        <v>59</v>
      </c>
      <c r="S1200" t="s">
        <v>271</v>
      </c>
      <c r="T1200" t="s">
        <v>40</v>
      </c>
      <c r="U1200" t="s">
        <v>727</v>
      </c>
      <c r="V1200" t="s">
        <v>373</v>
      </c>
      <c r="W1200" t="s">
        <v>40</v>
      </c>
      <c r="X1200" t="s">
        <v>42</v>
      </c>
      <c r="Y1200" t="s">
        <v>152</v>
      </c>
      <c r="Z1200" t="s">
        <v>352</v>
      </c>
      <c r="AA1200" t="s">
        <v>225</v>
      </c>
      <c r="AB1200" t="s">
        <v>58</v>
      </c>
      <c r="AC1200" t="s">
        <v>3187</v>
      </c>
      <c r="AD1200" t="s">
        <v>1879</v>
      </c>
      <c r="AE1200" t="s">
        <v>132</v>
      </c>
    </row>
    <row r="1201" spans="1:31" x14ac:dyDescent="0.3">
      <c r="A1201" t="s">
        <v>5401</v>
      </c>
      <c r="B1201" t="s">
        <v>5402</v>
      </c>
      <c r="C1201" s="1" t="str">
        <f t="shared" si="186"/>
        <v>21:0541</v>
      </c>
      <c r="D1201" s="1" t="str">
        <f>HYPERLINK("http://geochem.nrcan.gc.ca/cdogs/content/svy/svy_e.htm", "")</f>
        <v/>
      </c>
      <c r="G1201" s="1" t="str">
        <f>HYPERLINK("http://geochem.nrcan.gc.ca/cdogs/content/cr_/cr_00060_e.htm", "60")</f>
        <v>60</v>
      </c>
      <c r="J1201" t="s">
        <v>277</v>
      </c>
      <c r="K1201" t="s">
        <v>278</v>
      </c>
      <c r="L1201">
        <v>61</v>
      </c>
      <c r="M1201" t="s">
        <v>279</v>
      </c>
      <c r="N1201">
        <v>1200</v>
      </c>
      <c r="O1201" t="s">
        <v>280</v>
      </c>
      <c r="P1201" t="s">
        <v>334</v>
      </c>
      <c r="Q1201" t="s">
        <v>121</v>
      </c>
      <c r="R1201" t="s">
        <v>289</v>
      </c>
      <c r="S1201" t="s">
        <v>58</v>
      </c>
      <c r="T1201" t="s">
        <v>40</v>
      </c>
      <c r="U1201" t="s">
        <v>1166</v>
      </c>
      <c r="V1201" t="s">
        <v>303</v>
      </c>
      <c r="W1201" t="s">
        <v>132</v>
      </c>
      <c r="X1201" t="s">
        <v>109</v>
      </c>
      <c r="Y1201" t="s">
        <v>45</v>
      </c>
      <c r="Z1201" t="s">
        <v>127</v>
      </c>
      <c r="AA1201" t="s">
        <v>66</v>
      </c>
      <c r="AB1201" t="s">
        <v>824</v>
      </c>
      <c r="AC1201" t="s">
        <v>3155</v>
      </c>
      <c r="AD1201" t="s">
        <v>264</v>
      </c>
      <c r="AE1201" t="s">
        <v>40</v>
      </c>
    </row>
    <row r="1202" spans="1:31" x14ac:dyDescent="0.3">
      <c r="A1202" t="s">
        <v>5403</v>
      </c>
      <c r="B1202" t="s">
        <v>5404</v>
      </c>
      <c r="C1202" s="1" t="str">
        <f t="shared" si="186"/>
        <v>21:0541</v>
      </c>
      <c r="D1202" s="1" t="str">
        <f t="shared" ref="D1202:D1235" si="193">HYPERLINK("http://geochem.nrcan.gc.ca/cdogs/content/svy/svy210086_e.htm", "21:0086")</f>
        <v>21:0086</v>
      </c>
      <c r="E1202" t="s">
        <v>5392</v>
      </c>
      <c r="F1202" t="s">
        <v>5405</v>
      </c>
      <c r="H1202">
        <v>55.750921900000002</v>
      </c>
      <c r="I1202">
        <v>-100.38318940000001</v>
      </c>
      <c r="J1202" s="1" t="str">
        <f t="shared" ref="J1202:J1235" si="194">HYPERLINK("http://geochem.nrcan.gc.ca/cdogs/content/kwd/kwd020027_e.htm", "NGR lake sediment grab sample")</f>
        <v>NGR lake sediment grab sample</v>
      </c>
      <c r="K1202" s="1" t="str">
        <f t="shared" ref="K1202:K1235" si="195">HYPERLINK("http://geochem.nrcan.gc.ca/cdogs/content/kwd/kwd080006_e.htm", "&lt;177 micron (NGR)")</f>
        <v>&lt;177 micron (NGR)</v>
      </c>
      <c r="L1202">
        <v>61</v>
      </c>
      <c r="M1202" t="s">
        <v>74</v>
      </c>
      <c r="N1202">
        <v>1201</v>
      </c>
      <c r="O1202" t="s">
        <v>178</v>
      </c>
      <c r="P1202" t="s">
        <v>291</v>
      </c>
      <c r="Q1202" t="s">
        <v>44</v>
      </c>
      <c r="R1202" t="s">
        <v>59</v>
      </c>
      <c r="S1202" t="s">
        <v>271</v>
      </c>
      <c r="T1202" t="s">
        <v>40</v>
      </c>
      <c r="U1202" t="s">
        <v>4790</v>
      </c>
      <c r="V1202" t="s">
        <v>373</v>
      </c>
      <c r="W1202" t="s">
        <v>40</v>
      </c>
      <c r="X1202" t="s">
        <v>109</v>
      </c>
      <c r="Y1202" t="s">
        <v>152</v>
      </c>
      <c r="Z1202" t="s">
        <v>352</v>
      </c>
      <c r="AA1202" t="s">
        <v>39</v>
      </c>
      <c r="AB1202" t="s">
        <v>58</v>
      </c>
      <c r="AC1202" t="s">
        <v>111</v>
      </c>
      <c r="AD1202" t="s">
        <v>2119</v>
      </c>
      <c r="AE1202" t="s">
        <v>132</v>
      </c>
    </row>
    <row r="1203" spans="1:31" x14ac:dyDescent="0.3">
      <c r="A1203" t="s">
        <v>5406</v>
      </c>
      <c r="B1203" t="s">
        <v>5407</v>
      </c>
      <c r="C1203" s="1" t="str">
        <f t="shared" si="186"/>
        <v>21:0541</v>
      </c>
      <c r="D1203" s="1" t="str">
        <f t="shared" si="193"/>
        <v>21:0086</v>
      </c>
      <c r="E1203" t="s">
        <v>5408</v>
      </c>
      <c r="F1203" t="s">
        <v>5409</v>
      </c>
      <c r="H1203">
        <v>55.750449099999997</v>
      </c>
      <c r="I1203">
        <v>-100.42459839999999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61</v>
      </c>
      <c r="M1203" t="s">
        <v>104</v>
      </c>
      <c r="N1203">
        <v>1202</v>
      </c>
      <c r="O1203" t="s">
        <v>521</v>
      </c>
      <c r="P1203" t="s">
        <v>127</v>
      </c>
      <c r="Q1203" t="s">
        <v>38</v>
      </c>
      <c r="R1203" t="s">
        <v>76</v>
      </c>
      <c r="S1203" t="s">
        <v>122</v>
      </c>
      <c r="T1203" t="s">
        <v>40</v>
      </c>
      <c r="U1203" t="s">
        <v>3330</v>
      </c>
      <c r="V1203" t="s">
        <v>408</v>
      </c>
      <c r="W1203" t="s">
        <v>40</v>
      </c>
      <c r="X1203" t="s">
        <v>109</v>
      </c>
      <c r="Y1203" t="s">
        <v>152</v>
      </c>
      <c r="Z1203" t="s">
        <v>352</v>
      </c>
      <c r="AA1203" t="s">
        <v>289</v>
      </c>
      <c r="AB1203" t="s">
        <v>298</v>
      </c>
      <c r="AC1203" t="s">
        <v>58</v>
      </c>
      <c r="AD1203" t="s">
        <v>590</v>
      </c>
      <c r="AE1203" t="s">
        <v>132</v>
      </c>
    </row>
    <row r="1204" spans="1:31" x14ac:dyDescent="0.3">
      <c r="A1204" t="s">
        <v>5410</v>
      </c>
      <c r="B1204" t="s">
        <v>5411</v>
      </c>
      <c r="C1204" s="1" t="str">
        <f t="shared" si="186"/>
        <v>21:0541</v>
      </c>
      <c r="D1204" s="1" t="str">
        <f t="shared" si="193"/>
        <v>21:0086</v>
      </c>
      <c r="E1204" t="s">
        <v>5412</v>
      </c>
      <c r="F1204" t="s">
        <v>5413</v>
      </c>
      <c r="H1204">
        <v>55.753668900000001</v>
      </c>
      <c r="I1204">
        <v>-100.4565843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61</v>
      </c>
      <c r="M1204" t="s">
        <v>119</v>
      </c>
      <c r="N1204">
        <v>1203</v>
      </c>
      <c r="O1204" t="s">
        <v>336</v>
      </c>
      <c r="P1204" t="s">
        <v>236</v>
      </c>
      <c r="Q1204" t="s">
        <v>38</v>
      </c>
      <c r="R1204" t="s">
        <v>245</v>
      </c>
      <c r="S1204" t="s">
        <v>289</v>
      </c>
      <c r="T1204" t="s">
        <v>40</v>
      </c>
      <c r="U1204" t="s">
        <v>5300</v>
      </c>
      <c r="V1204" t="s">
        <v>988</v>
      </c>
      <c r="W1204" t="s">
        <v>132</v>
      </c>
      <c r="X1204" t="s">
        <v>192</v>
      </c>
      <c r="Y1204" t="s">
        <v>152</v>
      </c>
      <c r="Z1204" t="s">
        <v>81</v>
      </c>
      <c r="AA1204" t="s">
        <v>39</v>
      </c>
      <c r="AB1204" t="s">
        <v>1355</v>
      </c>
      <c r="AC1204" t="s">
        <v>537</v>
      </c>
      <c r="AD1204" t="s">
        <v>590</v>
      </c>
      <c r="AE1204" t="s">
        <v>132</v>
      </c>
    </row>
    <row r="1205" spans="1:31" x14ac:dyDescent="0.3">
      <c r="A1205" t="s">
        <v>5414</v>
      </c>
      <c r="B1205" t="s">
        <v>5415</v>
      </c>
      <c r="C1205" s="1" t="str">
        <f t="shared" si="186"/>
        <v>21:0541</v>
      </c>
      <c r="D1205" s="1" t="str">
        <f t="shared" si="193"/>
        <v>21:0086</v>
      </c>
      <c r="E1205" t="s">
        <v>5416</v>
      </c>
      <c r="F1205" t="s">
        <v>5417</v>
      </c>
      <c r="H1205">
        <v>55.772720700000001</v>
      </c>
      <c r="I1205">
        <v>-100.5269292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61</v>
      </c>
      <c r="M1205" t="s">
        <v>137</v>
      </c>
      <c r="N1205">
        <v>1204</v>
      </c>
      <c r="O1205" t="s">
        <v>1654</v>
      </c>
      <c r="P1205" t="s">
        <v>60</v>
      </c>
      <c r="Q1205" t="s">
        <v>141</v>
      </c>
      <c r="R1205" t="s">
        <v>291</v>
      </c>
      <c r="S1205" t="s">
        <v>44</v>
      </c>
      <c r="T1205" t="s">
        <v>40</v>
      </c>
      <c r="U1205" t="s">
        <v>5418</v>
      </c>
      <c r="V1205" t="s">
        <v>228</v>
      </c>
      <c r="W1205" t="s">
        <v>40</v>
      </c>
      <c r="X1205" t="s">
        <v>192</v>
      </c>
      <c r="Y1205" t="s">
        <v>152</v>
      </c>
      <c r="Z1205" t="s">
        <v>144</v>
      </c>
      <c r="AA1205" t="s">
        <v>289</v>
      </c>
      <c r="AB1205" t="s">
        <v>227</v>
      </c>
      <c r="AC1205" t="s">
        <v>58</v>
      </c>
      <c r="AD1205" t="s">
        <v>50</v>
      </c>
      <c r="AE1205" t="s">
        <v>132</v>
      </c>
    </row>
    <row r="1206" spans="1:31" x14ac:dyDescent="0.3">
      <c r="A1206" t="s">
        <v>5419</v>
      </c>
      <c r="B1206" t="s">
        <v>5420</v>
      </c>
      <c r="C1206" s="1" t="str">
        <f t="shared" si="186"/>
        <v>21:0541</v>
      </c>
      <c r="D1206" s="1" t="str">
        <f t="shared" si="193"/>
        <v>21:0086</v>
      </c>
      <c r="E1206" t="s">
        <v>5421</v>
      </c>
      <c r="F1206" t="s">
        <v>5422</v>
      </c>
      <c r="H1206">
        <v>55.7743112</v>
      </c>
      <c r="I1206">
        <v>-100.5865702</v>
      </c>
      <c r="J1206" s="1" t="str">
        <f t="shared" si="194"/>
        <v>NGR lake sediment grab sample</v>
      </c>
      <c r="K1206" s="1" t="str">
        <f t="shared" si="195"/>
        <v>&lt;177 micron (NGR)</v>
      </c>
      <c r="L1206">
        <v>61</v>
      </c>
      <c r="M1206" t="s">
        <v>151</v>
      </c>
      <c r="N1206">
        <v>1205</v>
      </c>
      <c r="O1206" t="s">
        <v>1382</v>
      </c>
      <c r="P1206" t="s">
        <v>289</v>
      </c>
      <c r="Q1206" t="s">
        <v>141</v>
      </c>
      <c r="R1206" t="s">
        <v>753</v>
      </c>
      <c r="S1206" t="s">
        <v>92</v>
      </c>
      <c r="T1206" t="s">
        <v>40</v>
      </c>
      <c r="U1206" t="s">
        <v>596</v>
      </c>
      <c r="V1206" t="s">
        <v>157</v>
      </c>
      <c r="W1206" t="s">
        <v>40</v>
      </c>
      <c r="X1206" t="s">
        <v>109</v>
      </c>
      <c r="Y1206" t="s">
        <v>152</v>
      </c>
      <c r="Z1206" t="s">
        <v>81</v>
      </c>
      <c r="AA1206" t="s">
        <v>39</v>
      </c>
      <c r="AB1206" t="s">
        <v>141</v>
      </c>
      <c r="AC1206" t="s">
        <v>2383</v>
      </c>
      <c r="AD1206" t="s">
        <v>69</v>
      </c>
      <c r="AE1206" t="s">
        <v>132</v>
      </c>
    </row>
    <row r="1207" spans="1:31" x14ac:dyDescent="0.3">
      <c r="A1207" t="s">
        <v>5423</v>
      </c>
      <c r="B1207" t="s">
        <v>5424</v>
      </c>
      <c r="C1207" s="1" t="str">
        <f t="shared" si="186"/>
        <v>21:0541</v>
      </c>
      <c r="D1207" s="1" t="str">
        <f t="shared" si="193"/>
        <v>21:0086</v>
      </c>
      <c r="E1207" t="s">
        <v>5425</v>
      </c>
      <c r="F1207" t="s">
        <v>5426</v>
      </c>
      <c r="H1207">
        <v>55.768554899999998</v>
      </c>
      <c r="I1207">
        <v>-100.632931</v>
      </c>
      <c r="J1207" s="1" t="str">
        <f t="shared" si="194"/>
        <v>NGR lake sediment grab sample</v>
      </c>
      <c r="K1207" s="1" t="str">
        <f t="shared" si="195"/>
        <v>&lt;177 micron (NGR)</v>
      </c>
      <c r="L1207">
        <v>61</v>
      </c>
      <c r="M1207" t="s">
        <v>162</v>
      </c>
      <c r="N1207">
        <v>1206</v>
      </c>
      <c r="O1207" t="s">
        <v>207</v>
      </c>
      <c r="P1207" t="s">
        <v>225</v>
      </c>
      <c r="Q1207" t="s">
        <v>44</v>
      </c>
      <c r="R1207" t="s">
        <v>66</v>
      </c>
      <c r="S1207" t="s">
        <v>58</v>
      </c>
      <c r="T1207" t="s">
        <v>40</v>
      </c>
      <c r="U1207" t="s">
        <v>3330</v>
      </c>
      <c r="V1207" t="s">
        <v>49</v>
      </c>
      <c r="W1207" t="s">
        <v>40</v>
      </c>
      <c r="X1207" t="s">
        <v>109</v>
      </c>
      <c r="Y1207" t="s">
        <v>152</v>
      </c>
      <c r="Z1207" t="s">
        <v>81</v>
      </c>
      <c r="AA1207" t="s">
        <v>289</v>
      </c>
      <c r="AB1207" t="s">
        <v>442</v>
      </c>
      <c r="AC1207" t="s">
        <v>1072</v>
      </c>
      <c r="AD1207" t="s">
        <v>425</v>
      </c>
      <c r="AE1207" t="s">
        <v>132</v>
      </c>
    </row>
    <row r="1208" spans="1:31" x14ac:dyDescent="0.3">
      <c r="A1208" t="s">
        <v>5427</v>
      </c>
      <c r="B1208" t="s">
        <v>5428</v>
      </c>
      <c r="C1208" s="1" t="str">
        <f t="shared" si="186"/>
        <v>21:0541</v>
      </c>
      <c r="D1208" s="1" t="str">
        <f t="shared" si="193"/>
        <v>21:0086</v>
      </c>
      <c r="E1208" t="s">
        <v>5429</v>
      </c>
      <c r="F1208" t="s">
        <v>5430</v>
      </c>
      <c r="H1208">
        <v>55.794894300000003</v>
      </c>
      <c r="I1208">
        <v>-100.7219407</v>
      </c>
      <c r="J1208" s="1" t="str">
        <f t="shared" si="194"/>
        <v>NGR lake sediment grab sample</v>
      </c>
      <c r="K1208" s="1" t="str">
        <f t="shared" si="195"/>
        <v>&lt;177 micron (NGR)</v>
      </c>
      <c r="L1208">
        <v>61</v>
      </c>
      <c r="M1208" t="s">
        <v>177</v>
      </c>
      <c r="N1208">
        <v>1207</v>
      </c>
      <c r="O1208" t="s">
        <v>178</v>
      </c>
      <c r="P1208" t="s">
        <v>259</v>
      </c>
      <c r="Q1208" t="s">
        <v>44</v>
      </c>
      <c r="R1208" t="s">
        <v>202</v>
      </c>
      <c r="S1208" t="s">
        <v>205</v>
      </c>
      <c r="T1208" t="s">
        <v>40</v>
      </c>
      <c r="U1208" t="s">
        <v>5431</v>
      </c>
      <c r="V1208" t="s">
        <v>408</v>
      </c>
      <c r="W1208" t="s">
        <v>40</v>
      </c>
      <c r="X1208" t="s">
        <v>42</v>
      </c>
      <c r="Y1208" t="s">
        <v>152</v>
      </c>
      <c r="Z1208" t="s">
        <v>182</v>
      </c>
      <c r="AA1208" t="s">
        <v>39</v>
      </c>
      <c r="AB1208" t="s">
        <v>58</v>
      </c>
      <c r="AC1208" t="s">
        <v>2383</v>
      </c>
      <c r="AD1208" t="s">
        <v>979</v>
      </c>
      <c r="AE1208" t="s">
        <v>132</v>
      </c>
    </row>
    <row r="1209" spans="1:31" x14ac:dyDescent="0.3">
      <c r="A1209" t="s">
        <v>5432</v>
      </c>
      <c r="B1209" t="s">
        <v>5433</v>
      </c>
      <c r="C1209" s="1" t="str">
        <f t="shared" si="186"/>
        <v>21:0541</v>
      </c>
      <c r="D1209" s="1" t="str">
        <f t="shared" si="193"/>
        <v>21:0086</v>
      </c>
      <c r="E1209" t="s">
        <v>5434</v>
      </c>
      <c r="F1209" t="s">
        <v>5435</v>
      </c>
      <c r="H1209">
        <v>55.783915200000003</v>
      </c>
      <c r="I1209">
        <v>-100.7617078</v>
      </c>
      <c r="J1209" s="1" t="str">
        <f t="shared" si="194"/>
        <v>NGR lake sediment grab sample</v>
      </c>
      <c r="K1209" s="1" t="str">
        <f t="shared" si="195"/>
        <v>&lt;177 micron (NGR)</v>
      </c>
      <c r="L1209">
        <v>61</v>
      </c>
      <c r="M1209" t="s">
        <v>187</v>
      </c>
      <c r="N1209">
        <v>1208</v>
      </c>
      <c r="O1209" t="s">
        <v>178</v>
      </c>
      <c r="P1209" t="s">
        <v>291</v>
      </c>
      <c r="Q1209" t="s">
        <v>44</v>
      </c>
      <c r="R1209" t="s">
        <v>202</v>
      </c>
      <c r="S1209" t="s">
        <v>205</v>
      </c>
      <c r="T1209" t="s">
        <v>40</v>
      </c>
      <c r="U1209" t="s">
        <v>4198</v>
      </c>
      <c r="V1209" t="s">
        <v>408</v>
      </c>
      <c r="W1209" t="s">
        <v>40</v>
      </c>
      <c r="X1209" t="s">
        <v>317</v>
      </c>
      <c r="Y1209" t="s">
        <v>152</v>
      </c>
      <c r="Z1209" t="s">
        <v>81</v>
      </c>
      <c r="AA1209" t="s">
        <v>225</v>
      </c>
      <c r="AB1209" t="s">
        <v>58</v>
      </c>
      <c r="AC1209" t="s">
        <v>554</v>
      </c>
      <c r="AD1209" t="s">
        <v>2119</v>
      </c>
      <c r="AE1209" t="s">
        <v>132</v>
      </c>
    </row>
    <row r="1210" spans="1:31" x14ac:dyDescent="0.3">
      <c r="A1210" t="s">
        <v>5436</v>
      </c>
      <c r="B1210" t="s">
        <v>5437</v>
      </c>
      <c r="C1210" s="1" t="str">
        <f t="shared" si="186"/>
        <v>21:0541</v>
      </c>
      <c r="D1210" s="1" t="str">
        <f t="shared" si="193"/>
        <v>21:0086</v>
      </c>
      <c r="E1210" t="s">
        <v>5438</v>
      </c>
      <c r="F1210" t="s">
        <v>5439</v>
      </c>
      <c r="H1210">
        <v>55.785268199999997</v>
      </c>
      <c r="I1210">
        <v>-100.8199793</v>
      </c>
      <c r="J1210" s="1" t="str">
        <f t="shared" si="194"/>
        <v>NGR lake sediment grab sample</v>
      </c>
      <c r="K1210" s="1" t="str">
        <f t="shared" si="195"/>
        <v>&lt;177 micron (NGR)</v>
      </c>
      <c r="L1210">
        <v>61</v>
      </c>
      <c r="M1210" t="s">
        <v>200</v>
      </c>
      <c r="N1210">
        <v>1209</v>
      </c>
      <c r="O1210" t="s">
        <v>75</v>
      </c>
      <c r="P1210" t="s">
        <v>753</v>
      </c>
      <c r="Q1210" t="s">
        <v>141</v>
      </c>
      <c r="R1210" t="s">
        <v>165</v>
      </c>
      <c r="S1210" t="s">
        <v>92</v>
      </c>
      <c r="T1210" t="s">
        <v>40</v>
      </c>
      <c r="U1210" t="s">
        <v>1027</v>
      </c>
      <c r="V1210" t="s">
        <v>157</v>
      </c>
      <c r="W1210" t="s">
        <v>40</v>
      </c>
      <c r="X1210" t="s">
        <v>192</v>
      </c>
      <c r="Y1210" t="s">
        <v>152</v>
      </c>
      <c r="Z1210" t="s">
        <v>155</v>
      </c>
      <c r="AA1210" t="s">
        <v>106</v>
      </c>
      <c r="AB1210" t="s">
        <v>3096</v>
      </c>
      <c r="AC1210" t="s">
        <v>522</v>
      </c>
      <c r="AD1210" t="s">
        <v>69</v>
      </c>
      <c r="AE1210" t="s">
        <v>132</v>
      </c>
    </row>
    <row r="1211" spans="1:31" x14ac:dyDescent="0.3">
      <c r="A1211" t="s">
        <v>5440</v>
      </c>
      <c r="B1211" t="s">
        <v>5441</v>
      </c>
      <c r="C1211" s="1" t="str">
        <f t="shared" si="186"/>
        <v>21:0541</v>
      </c>
      <c r="D1211" s="1" t="str">
        <f t="shared" si="193"/>
        <v>21:0086</v>
      </c>
      <c r="E1211" t="s">
        <v>5442</v>
      </c>
      <c r="F1211" t="s">
        <v>5443</v>
      </c>
      <c r="H1211">
        <v>55.7882076</v>
      </c>
      <c r="I1211">
        <v>-100.8814422</v>
      </c>
      <c r="J1211" s="1" t="str">
        <f t="shared" si="194"/>
        <v>NGR lake sediment grab sample</v>
      </c>
      <c r="K1211" s="1" t="str">
        <f t="shared" si="195"/>
        <v>&lt;177 micron (NGR)</v>
      </c>
      <c r="L1211">
        <v>61</v>
      </c>
      <c r="M1211" t="s">
        <v>212</v>
      </c>
      <c r="N1211">
        <v>1210</v>
      </c>
      <c r="O1211" t="s">
        <v>472</v>
      </c>
      <c r="P1211" t="s">
        <v>122</v>
      </c>
      <c r="Q1211" t="s">
        <v>107</v>
      </c>
      <c r="R1211" t="s">
        <v>753</v>
      </c>
      <c r="S1211" t="s">
        <v>93</v>
      </c>
      <c r="T1211" t="s">
        <v>40</v>
      </c>
      <c r="U1211" t="s">
        <v>5056</v>
      </c>
      <c r="V1211" t="s">
        <v>253</v>
      </c>
      <c r="W1211" t="s">
        <v>40</v>
      </c>
      <c r="X1211" t="s">
        <v>109</v>
      </c>
      <c r="Y1211" t="s">
        <v>152</v>
      </c>
      <c r="Z1211" t="s">
        <v>46</v>
      </c>
      <c r="AA1211" t="s">
        <v>289</v>
      </c>
      <c r="AB1211" t="s">
        <v>782</v>
      </c>
      <c r="AC1211" t="s">
        <v>811</v>
      </c>
      <c r="AD1211" t="s">
        <v>411</v>
      </c>
      <c r="AE1211" t="s">
        <v>132</v>
      </c>
    </row>
    <row r="1212" spans="1:31" x14ac:dyDescent="0.3">
      <c r="A1212" t="s">
        <v>5444</v>
      </c>
      <c r="B1212" t="s">
        <v>5445</v>
      </c>
      <c r="C1212" s="1" t="str">
        <f t="shared" si="186"/>
        <v>21:0541</v>
      </c>
      <c r="D1212" s="1" t="str">
        <f t="shared" si="193"/>
        <v>21:0086</v>
      </c>
      <c r="E1212" t="s">
        <v>5446</v>
      </c>
      <c r="F1212" t="s">
        <v>5447</v>
      </c>
      <c r="H1212">
        <v>55.773590599999999</v>
      </c>
      <c r="I1212">
        <v>-100.9212194</v>
      </c>
      <c r="J1212" s="1" t="str">
        <f t="shared" si="194"/>
        <v>NGR lake sediment grab sample</v>
      </c>
      <c r="K1212" s="1" t="str">
        <f t="shared" si="195"/>
        <v>&lt;177 micron (NGR)</v>
      </c>
      <c r="L1212">
        <v>61</v>
      </c>
      <c r="M1212" t="s">
        <v>223</v>
      </c>
      <c r="N1212">
        <v>1211</v>
      </c>
      <c r="O1212" t="s">
        <v>207</v>
      </c>
      <c r="P1212" t="s">
        <v>259</v>
      </c>
      <c r="Q1212" t="s">
        <v>92</v>
      </c>
      <c r="R1212" t="s">
        <v>66</v>
      </c>
      <c r="S1212" t="s">
        <v>205</v>
      </c>
      <c r="T1212" t="s">
        <v>40</v>
      </c>
      <c r="U1212" t="s">
        <v>5448</v>
      </c>
      <c r="V1212" t="s">
        <v>988</v>
      </c>
      <c r="W1212" t="s">
        <v>132</v>
      </c>
      <c r="X1212" t="s">
        <v>42</v>
      </c>
      <c r="Y1212" t="s">
        <v>152</v>
      </c>
      <c r="Z1212" t="s">
        <v>262</v>
      </c>
      <c r="AA1212" t="s">
        <v>225</v>
      </c>
      <c r="AB1212" t="s">
        <v>154</v>
      </c>
      <c r="AC1212" t="s">
        <v>2383</v>
      </c>
      <c r="AD1212" t="s">
        <v>395</v>
      </c>
      <c r="AE1212" t="s">
        <v>132</v>
      </c>
    </row>
    <row r="1213" spans="1:31" x14ac:dyDescent="0.3">
      <c r="A1213" t="s">
        <v>5449</v>
      </c>
      <c r="B1213" t="s">
        <v>5450</v>
      </c>
      <c r="C1213" s="1" t="str">
        <f t="shared" si="186"/>
        <v>21:0541</v>
      </c>
      <c r="D1213" s="1" t="str">
        <f t="shared" si="193"/>
        <v>21:0086</v>
      </c>
      <c r="E1213" t="s">
        <v>5451</v>
      </c>
      <c r="F1213" t="s">
        <v>5452</v>
      </c>
      <c r="H1213">
        <v>55.765085499999998</v>
      </c>
      <c r="I1213">
        <v>-100.95279290000001</v>
      </c>
      <c r="J1213" s="1" t="str">
        <f t="shared" si="194"/>
        <v>NGR lake sediment grab sample</v>
      </c>
      <c r="K1213" s="1" t="str">
        <f t="shared" si="195"/>
        <v>&lt;177 micron (NGR)</v>
      </c>
      <c r="L1213">
        <v>61</v>
      </c>
      <c r="M1213" t="s">
        <v>234</v>
      </c>
      <c r="N1213">
        <v>1212</v>
      </c>
      <c r="O1213" t="s">
        <v>521</v>
      </c>
      <c r="P1213" t="s">
        <v>39</v>
      </c>
      <c r="Q1213" t="s">
        <v>38</v>
      </c>
      <c r="R1213" t="s">
        <v>76</v>
      </c>
      <c r="S1213" t="s">
        <v>289</v>
      </c>
      <c r="T1213" t="s">
        <v>40</v>
      </c>
      <c r="U1213" t="s">
        <v>4243</v>
      </c>
      <c r="V1213" t="s">
        <v>782</v>
      </c>
      <c r="W1213" t="s">
        <v>40</v>
      </c>
      <c r="X1213" t="s">
        <v>42</v>
      </c>
      <c r="Y1213" t="s">
        <v>152</v>
      </c>
      <c r="Z1213" t="s">
        <v>193</v>
      </c>
      <c r="AA1213" t="s">
        <v>289</v>
      </c>
      <c r="AB1213" t="s">
        <v>189</v>
      </c>
      <c r="AC1213" t="s">
        <v>537</v>
      </c>
      <c r="AD1213" t="s">
        <v>411</v>
      </c>
      <c r="AE1213" t="s">
        <v>80</v>
      </c>
    </row>
    <row r="1214" spans="1:31" x14ac:dyDescent="0.3">
      <c r="A1214" t="s">
        <v>5453</v>
      </c>
      <c r="B1214" t="s">
        <v>5454</v>
      </c>
      <c r="C1214" s="1" t="str">
        <f t="shared" si="186"/>
        <v>21:0541</v>
      </c>
      <c r="D1214" s="1" t="str">
        <f t="shared" si="193"/>
        <v>21:0086</v>
      </c>
      <c r="E1214" t="s">
        <v>5455</v>
      </c>
      <c r="F1214" t="s">
        <v>5456</v>
      </c>
      <c r="H1214">
        <v>55.766061399999998</v>
      </c>
      <c r="I1214">
        <v>-101.00990880000001</v>
      </c>
      <c r="J1214" s="1" t="str">
        <f t="shared" si="194"/>
        <v>NGR lake sediment grab sample</v>
      </c>
      <c r="K1214" s="1" t="str">
        <f t="shared" si="195"/>
        <v>&lt;177 micron (NGR)</v>
      </c>
      <c r="L1214">
        <v>61</v>
      </c>
      <c r="M1214" t="s">
        <v>243</v>
      </c>
      <c r="N1214">
        <v>1213</v>
      </c>
      <c r="O1214" t="s">
        <v>75</v>
      </c>
      <c r="P1214" t="s">
        <v>122</v>
      </c>
      <c r="Q1214" t="s">
        <v>107</v>
      </c>
      <c r="R1214" t="s">
        <v>190</v>
      </c>
      <c r="S1214" t="s">
        <v>93</v>
      </c>
      <c r="T1214" t="s">
        <v>40</v>
      </c>
      <c r="U1214" t="s">
        <v>3330</v>
      </c>
      <c r="V1214" t="s">
        <v>98</v>
      </c>
      <c r="W1214" t="s">
        <v>40</v>
      </c>
      <c r="X1214" t="s">
        <v>109</v>
      </c>
      <c r="Y1214" t="s">
        <v>152</v>
      </c>
      <c r="Z1214" t="s">
        <v>164</v>
      </c>
      <c r="AA1214" t="s">
        <v>39</v>
      </c>
      <c r="AB1214" t="s">
        <v>442</v>
      </c>
      <c r="AC1214" t="s">
        <v>598</v>
      </c>
      <c r="AD1214" t="s">
        <v>441</v>
      </c>
      <c r="AE1214" t="s">
        <v>132</v>
      </c>
    </row>
    <row r="1215" spans="1:31" x14ac:dyDescent="0.3">
      <c r="A1215" t="s">
        <v>5457</v>
      </c>
      <c r="B1215" t="s">
        <v>5458</v>
      </c>
      <c r="C1215" s="1" t="str">
        <f t="shared" si="186"/>
        <v>21:0541</v>
      </c>
      <c r="D1215" s="1" t="str">
        <f t="shared" si="193"/>
        <v>21:0086</v>
      </c>
      <c r="E1215" t="s">
        <v>5459</v>
      </c>
      <c r="F1215" t="s">
        <v>5460</v>
      </c>
      <c r="H1215">
        <v>55.769756999999998</v>
      </c>
      <c r="I1215">
        <v>-101.04738759999999</v>
      </c>
      <c r="J1215" s="1" t="str">
        <f t="shared" si="194"/>
        <v>NGR lake sediment grab sample</v>
      </c>
      <c r="K1215" s="1" t="str">
        <f t="shared" si="195"/>
        <v>&lt;177 micron (NGR)</v>
      </c>
      <c r="L1215">
        <v>61</v>
      </c>
      <c r="M1215" t="s">
        <v>251</v>
      </c>
      <c r="N1215">
        <v>1214</v>
      </c>
      <c r="O1215" t="s">
        <v>178</v>
      </c>
      <c r="P1215" t="s">
        <v>127</v>
      </c>
      <c r="Q1215" t="s">
        <v>179</v>
      </c>
      <c r="R1215" t="s">
        <v>59</v>
      </c>
      <c r="S1215" t="s">
        <v>60</v>
      </c>
      <c r="T1215" t="s">
        <v>40</v>
      </c>
      <c r="U1215" t="s">
        <v>5461</v>
      </c>
      <c r="V1215" t="s">
        <v>742</v>
      </c>
      <c r="W1215" t="s">
        <v>40</v>
      </c>
      <c r="X1215" t="s">
        <v>42</v>
      </c>
      <c r="Y1215" t="s">
        <v>152</v>
      </c>
      <c r="Z1215" t="s">
        <v>164</v>
      </c>
      <c r="AA1215" t="s">
        <v>289</v>
      </c>
      <c r="AB1215" t="s">
        <v>141</v>
      </c>
      <c r="AC1215" t="s">
        <v>189</v>
      </c>
      <c r="AD1215" t="s">
        <v>979</v>
      </c>
      <c r="AE1215" t="s">
        <v>132</v>
      </c>
    </row>
    <row r="1216" spans="1:31" x14ac:dyDescent="0.3">
      <c r="A1216" t="s">
        <v>5462</v>
      </c>
      <c r="B1216" t="s">
        <v>5463</v>
      </c>
      <c r="C1216" s="1" t="str">
        <f t="shared" si="186"/>
        <v>21:0541</v>
      </c>
      <c r="D1216" s="1" t="str">
        <f t="shared" si="193"/>
        <v>21:0086</v>
      </c>
      <c r="E1216" t="s">
        <v>5464</v>
      </c>
      <c r="F1216" t="s">
        <v>5465</v>
      </c>
      <c r="H1216">
        <v>55.742340599999999</v>
      </c>
      <c r="I1216">
        <v>-100.95662780000001</v>
      </c>
      <c r="J1216" s="1" t="str">
        <f t="shared" si="194"/>
        <v>NGR lake sediment grab sample</v>
      </c>
      <c r="K1216" s="1" t="str">
        <f t="shared" si="195"/>
        <v>&lt;177 micron (NGR)</v>
      </c>
      <c r="L1216">
        <v>61</v>
      </c>
      <c r="M1216" t="s">
        <v>258</v>
      </c>
      <c r="N1216">
        <v>1215</v>
      </c>
      <c r="O1216" t="s">
        <v>207</v>
      </c>
      <c r="P1216" t="s">
        <v>291</v>
      </c>
      <c r="Q1216" t="s">
        <v>44</v>
      </c>
      <c r="R1216" t="s">
        <v>77</v>
      </c>
      <c r="S1216" t="s">
        <v>271</v>
      </c>
      <c r="T1216" t="s">
        <v>40</v>
      </c>
      <c r="U1216" t="s">
        <v>1350</v>
      </c>
      <c r="V1216" t="s">
        <v>49</v>
      </c>
      <c r="W1216" t="s">
        <v>40</v>
      </c>
      <c r="X1216" t="s">
        <v>109</v>
      </c>
      <c r="Y1216" t="s">
        <v>152</v>
      </c>
      <c r="Z1216" t="s">
        <v>155</v>
      </c>
      <c r="AA1216" t="s">
        <v>60</v>
      </c>
      <c r="AB1216" t="s">
        <v>227</v>
      </c>
      <c r="AC1216" t="s">
        <v>2383</v>
      </c>
      <c r="AD1216" t="s">
        <v>318</v>
      </c>
      <c r="AE1216" t="s">
        <v>132</v>
      </c>
    </row>
    <row r="1217" spans="1:31" x14ac:dyDescent="0.3">
      <c r="A1217" t="s">
        <v>5466</v>
      </c>
      <c r="B1217" t="s">
        <v>5467</v>
      </c>
      <c r="C1217" s="1" t="str">
        <f t="shared" si="186"/>
        <v>21:0541</v>
      </c>
      <c r="D1217" s="1" t="str">
        <f t="shared" si="193"/>
        <v>21:0086</v>
      </c>
      <c r="E1217" t="s">
        <v>5468</v>
      </c>
      <c r="F1217" t="s">
        <v>5469</v>
      </c>
      <c r="H1217">
        <v>55.74785</v>
      </c>
      <c r="I1217">
        <v>-100.83120769999999</v>
      </c>
      <c r="J1217" s="1" t="str">
        <f t="shared" si="194"/>
        <v>NGR lake sediment grab sample</v>
      </c>
      <c r="K1217" s="1" t="str">
        <f t="shared" si="195"/>
        <v>&lt;177 micron (NGR)</v>
      </c>
      <c r="L1217">
        <v>61</v>
      </c>
      <c r="M1217" t="s">
        <v>269</v>
      </c>
      <c r="N1217">
        <v>1216</v>
      </c>
      <c r="O1217" t="s">
        <v>207</v>
      </c>
      <c r="P1217" t="s">
        <v>326</v>
      </c>
      <c r="Q1217" t="s">
        <v>179</v>
      </c>
      <c r="R1217" t="s">
        <v>379</v>
      </c>
      <c r="S1217" t="s">
        <v>304</v>
      </c>
      <c r="T1217" t="s">
        <v>40</v>
      </c>
      <c r="U1217" t="s">
        <v>4243</v>
      </c>
      <c r="V1217" t="s">
        <v>121</v>
      </c>
      <c r="W1217" t="s">
        <v>40</v>
      </c>
      <c r="X1217" t="s">
        <v>109</v>
      </c>
      <c r="Y1217" t="s">
        <v>152</v>
      </c>
      <c r="Z1217" t="s">
        <v>46</v>
      </c>
      <c r="AA1217" t="s">
        <v>225</v>
      </c>
      <c r="AB1217" t="s">
        <v>1405</v>
      </c>
      <c r="AC1217" t="s">
        <v>554</v>
      </c>
      <c r="AD1217" t="s">
        <v>590</v>
      </c>
      <c r="AE1217" t="s">
        <v>40</v>
      </c>
    </row>
    <row r="1218" spans="1:31" x14ac:dyDescent="0.3">
      <c r="A1218" t="s">
        <v>5470</v>
      </c>
      <c r="B1218" t="s">
        <v>5471</v>
      </c>
      <c r="C1218" s="1" t="str">
        <f t="shared" ref="C1218:C1281" si="196">HYPERLINK("http://geochem.nrcan.gc.ca/cdogs/content/bdl/bdl210541_e.htm", "21:0541")</f>
        <v>21:0541</v>
      </c>
      <c r="D1218" s="1" t="str">
        <f t="shared" si="193"/>
        <v>21:0086</v>
      </c>
      <c r="E1218" t="s">
        <v>5472</v>
      </c>
      <c r="F1218" t="s">
        <v>5473</v>
      </c>
      <c r="H1218">
        <v>55.762287600000001</v>
      </c>
      <c r="I1218">
        <v>-100.77080650000001</v>
      </c>
      <c r="J1218" s="1" t="str">
        <f t="shared" si="194"/>
        <v>NGR lake sediment grab sample</v>
      </c>
      <c r="K1218" s="1" t="str">
        <f t="shared" si="195"/>
        <v>&lt;177 micron (NGR)</v>
      </c>
      <c r="L1218">
        <v>62</v>
      </c>
      <c r="M1218" t="s">
        <v>35</v>
      </c>
      <c r="N1218">
        <v>1217</v>
      </c>
      <c r="O1218" t="s">
        <v>75</v>
      </c>
      <c r="P1218" t="s">
        <v>122</v>
      </c>
      <c r="Q1218" t="s">
        <v>179</v>
      </c>
      <c r="R1218" t="s">
        <v>190</v>
      </c>
      <c r="S1218" t="s">
        <v>304</v>
      </c>
      <c r="T1218" t="s">
        <v>40</v>
      </c>
      <c r="U1218" t="s">
        <v>4340</v>
      </c>
      <c r="V1218" t="s">
        <v>98</v>
      </c>
      <c r="W1218" t="s">
        <v>40</v>
      </c>
      <c r="X1218" t="s">
        <v>109</v>
      </c>
      <c r="Y1218" t="s">
        <v>152</v>
      </c>
      <c r="Z1218" t="s">
        <v>46</v>
      </c>
      <c r="AA1218" t="s">
        <v>289</v>
      </c>
      <c r="AB1218" t="s">
        <v>227</v>
      </c>
      <c r="AC1218" t="s">
        <v>782</v>
      </c>
      <c r="AD1218" t="s">
        <v>85</v>
      </c>
      <c r="AE1218" t="s">
        <v>40</v>
      </c>
    </row>
    <row r="1219" spans="1:31" x14ac:dyDescent="0.3">
      <c r="A1219" t="s">
        <v>5474</v>
      </c>
      <c r="B1219" t="s">
        <v>5475</v>
      </c>
      <c r="C1219" s="1" t="str">
        <f t="shared" si="196"/>
        <v>21:0541</v>
      </c>
      <c r="D1219" s="1" t="str">
        <f t="shared" si="193"/>
        <v>21:0086</v>
      </c>
      <c r="E1219" t="s">
        <v>5472</v>
      </c>
      <c r="F1219" t="s">
        <v>5476</v>
      </c>
      <c r="H1219">
        <v>55.762287600000001</v>
      </c>
      <c r="I1219">
        <v>-100.77080650000001</v>
      </c>
      <c r="J1219" s="1" t="str">
        <f t="shared" si="194"/>
        <v>NGR lake sediment grab sample</v>
      </c>
      <c r="K1219" s="1" t="str">
        <f t="shared" si="195"/>
        <v>&lt;177 micron (NGR)</v>
      </c>
      <c r="L1219">
        <v>62</v>
      </c>
      <c r="M1219" t="s">
        <v>90</v>
      </c>
      <c r="N1219">
        <v>1218</v>
      </c>
      <c r="O1219" t="s">
        <v>75</v>
      </c>
      <c r="P1219" t="s">
        <v>281</v>
      </c>
      <c r="Q1219" t="s">
        <v>166</v>
      </c>
      <c r="R1219" t="s">
        <v>188</v>
      </c>
      <c r="S1219" t="s">
        <v>304</v>
      </c>
      <c r="T1219" t="s">
        <v>40</v>
      </c>
      <c r="U1219" t="s">
        <v>3366</v>
      </c>
      <c r="V1219" t="s">
        <v>98</v>
      </c>
      <c r="W1219" t="s">
        <v>40</v>
      </c>
      <c r="X1219" t="s">
        <v>109</v>
      </c>
      <c r="Y1219" t="s">
        <v>152</v>
      </c>
      <c r="Z1219" t="s">
        <v>164</v>
      </c>
      <c r="AA1219" t="s">
        <v>289</v>
      </c>
      <c r="AB1219" t="s">
        <v>811</v>
      </c>
      <c r="AC1219" t="s">
        <v>754</v>
      </c>
      <c r="AD1219" t="s">
        <v>979</v>
      </c>
      <c r="AE1219" t="s">
        <v>40</v>
      </c>
    </row>
    <row r="1220" spans="1:31" x14ac:dyDescent="0.3">
      <c r="A1220" t="s">
        <v>5477</v>
      </c>
      <c r="B1220" t="s">
        <v>5478</v>
      </c>
      <c r="C1220" s="1" t="str">
        <f t="shared" si="196"/>
        <v>21:0541</v>
      </c>
      <c r="D1220" s="1" t="str">
        <f t="shared" si="193"/>
        <v>21:0086</v>
      </c>
      <c r="E1220" t="s">
        <v>5472</v>
      </c>
      <c r="F1220" t="s">
        <v>5479</v>
      </c>
      <c r="H1220">
        <v>55.762287600000001</v>
      </c>
      <c r="I1220">
        <v>-100.77080650000001</v>
      </c>
      <c r="J1220" s="1" t="str">
        <f t="shared" si="194"/>
        <v>NGR lake sediment grab sample</v>
      </c>
      <c r="K1220" s="1" t="str">
        <f t="shared" si="195"/>
        <v>&lt;177 micron (NGR)</v>
      </c>
      <c r="L1220">
        <v>62</v>
      </c>
      <c r="M1220" t="s">
        <v>74</v>
      </c>
      <c r="N1220">
        <v>1219</v>
      </c>
      <c r="O1220" t="s">
        <v>124</v>
      </c>
      <c r="P1220" t="s">
        <v>289</v>
      </c>
      <c r="Q1220" t="s">
        <v>107</v>
      </c>
      <c r="R1220" t="s">
        <v>82</v>
      </c>
      <c r="S1220" t="s">
        <v>304</v>
      </c>
      <c r="T1220" t="s">
        <v>40</v>
      </c>
      <c r="U1220" t="s">
        <v>5480</v>
      </c>
      <c r="V1220" t="s">
        <v>157</v>
      </c>
      <c r="W1220" t="s">
        <v>40</v>
      </c>
      <c r="X1220" t="s">
        <v>192</v>
      </c>
      <c r="Y1220" t="s">
        <v>152</v>
      </c>
      <c r="Z1220" t="s">
        <v>164</v>
      </c>
      <c r="AA1220" t="s">
        <v>289</v>
      </c>
      <c r="AB1220" t="s">
        <v>84</v>
      </c>
      <c r="AC1220" t="s">
        <v>227</v>
      </c>
      <c r="AD1220" t="s">
        <v>979</v>
      </c>
      <c r="AE1220" t="s">
        <v>40</v>
      </c>
    </row>
    <row r="1221" spans="1:31" x14ac:dyDescent="0.3">
      <c r="A1221" t="s">
        <v>5481</v>
      </c>
      <c r="B1221" t="s">
        <v>5482</v>
      </c>
      <c r="C1221" s="1" t="str">
        <f t="shared" si="196"/>
        <v>21:0541</v>
      </c>
      <c r="D1221" s="1" t="str">
        <f t="shared" si="193"/>
        <v>21:0086</v>
      </c>
      <c r="E1221" t="s">
        <v>5483</v>
      </c>
      <c r="F1221" t="s">
        <v>5484</v>
      </c>
      <c r="H1221">
        <v>55.765201400000002</v>
      </c>
      <c r="I1221">
        <v>-100.71553230000001</v>
      </c>
      <c r="J1221" s="1" t="str">
        <f t="shared" si="194"/>
        <v>NGR lake sediment grab sample</v>
      </c>
      <c r="K1221" s="1" t="str">
        <f t="shared" si="195"/>
        <v>&lt;177 micron (NGR)</v>
      </c>
      <c r="L1221">
        <v>62</v>
      </c>
      <c r="M1221" t="s">
        <v>55</v>
      </c>
      <c r="N1221">
        <v>1220</v>
      </c>
      <c r="O1221" t="s">
        <v>336</v>
      </c>
      <c r="P1221" t="s">
        <v>225</v>
      </c>
      <c r="Q1221" t="s">
        <v>44</v>
      </c>
      <c r="R1221" t="s">
        <v>77</v>
      </c>
      <c r="S1221" t="s">
        <v>60</v>
      </c>
      <c r="T1221" t="s">
        <v>40</v>
      </c>
      <c r="U1221" t="s">
        <v>5485</v>
      </c>
      <c r="V1221" t="s">
        <v>754</v>
      </c>
      <c r="W1221" t="s">
        <v>40</v>
      </c>
      <c r="X1221" t="s">
        <v>109</v>
      </c>
      <c r="Y1221" t="s">
        <v>152</v>
      </c>
      <c r="Z1221" t="s">
        <v>182</v>
      </c>
      <c r="AA1221" t="s">
        <v>39</v>
      </c>
      <c r="AB1221" t="s">
        <v>3539</v>
      </c>
      <c r="AC1221" t="s">
        <v>522</v>
      </c>
      <c r="AD1221" t="s">
        <v>590</v>
      </c>
      <c r="AE1221" t="s">
        <v>40</v>
      </c>
    </row>
    <row r="1222" spans="1:31" x14ac:dyDescent="0.3">
      <c r="A1222" t="s">
        <v>5486</v>
      </c>
      <c r="B1222" t="s">
        <v>5487</v>
      </c>
      <c r="C1222" s="1" t="str">
        <f t="shared" si="196"/>
        <v>21:0541</v>
      </c>
      <c r="D1222" s="1" t="str">
        <f t="shared" si="193"/>
        <v>21:0086</v>
      </c>
      <c r="E1222" t="s">
        <v>5488</v>
      </c>
      <c r="F1222" t="s">
        <v>5489</v>
      </c>
      <c r="H1222">
        <v>55.745824200000001</v>
      </c>
      <c r="I1222">
        <v>-100.6506541</v>
      </c>
      <c r="J1222" s="1" t="str">
        <f t="shared" si="194"/>
        <v>NGR lake sediment grab sample</v>
      </c>
      <c r="K1222" s="1" t="str">
        <f t="shared" si="195"/>
        <v>&lt;177 micron (NGR)</v>
      </c>
      <c r="L1222">
        <v>62</v>
      </c>
      <c r="M1222" t="s">
        <v>104</v>
      </c>
      <c r="N1222">
        <v>1221</v>
      </c>
      <c r="O1222" t="s">
        <v>207</v>
      </c>
      <c r="P1222" t="s">
        <v>225</v>
      </c>
      <c r="Q1222" t="s">
        <v>44</v>
      </c>
      <c r="R1222" t="s">
        <v>379</v>
      </c>
      <c r="S1222" t="s">
        <v>60</v>
      </c>
      <c r="T1222" t="s">
        <v>40</v>
      </c>
      <c r="U1222" t="s">
        <v>3314</v>
      </c>
      <c r="V1222" t="s">
        <v>62</v>
      </c>
      <c r="W1222" t="s">
        <v>40</v>
      </c>
      <c r="X1222" t="s">
        <v>192</v>
      </c>
      <c r="Y1222" t="s">
        <v>152</v>
      </c>
      <c r="Z1222" t="s">
        <v>155</v>
      </c>
      <c r="AA1222" t="s">
        <v>289</v>
      </c>
      <c r="AB1222" t="s">
        <v>298</v>
      </c>
      <c r="AC1222" t="s">
        <v>554</v>
      </c>
      <c r="AD1222" t="s">
        <v>1879</v>
      </c>
      <c r="AE1222" t="s">
        <v>132</v>
      </c>
    </row>
    <row r="1223" spans="1:31" x14ac:dyDescent="0.3">
      <c r="A1223" t="s">
        <v>5490</v>
      </c>
      <c r="B1223" t="s">
        <v>5491</v>
      </c>
      <c r="C1223" s="1" t="str">
        <f t="shared" si="196"/>
        <v>21:0541</v>
      </c>
      <c r="D1223" s="1" t="str">
        <f t="shared" si="193"/>
        <v>21:0086</v>
      </c>
      <c r="E1223" t="s">
        <v>5492</v>
      </c>
      <c r="F1223" t="s">
        <v>5493</v>
      </c>
      <c r="H1223">
        <v>55.748294199999997</v>
      </c>
      <c r="I1223">
        <v>-100.5997749</v>
      </c>
      <c r="J1223" s="1" t="str">
        <f t="shared" si="194"/>
        <v>NGR lake sediment grab sample</v>
      </c>
      <c r="K1223" s="1" t="str">
        <f t="shared" si="195"/>
        <v>&lt;177 micron (NGR)</v>
      </c>
      <c r="L1223">
        <v>62</v>
      </c>
      <c r="M1223" t="s">
        <v>119</v>
      </c>
      <c r="N1223">
        <v>1222</v>
      </c>
      <c r="O1223" t="s">
        <v>178</v>
      </c>
      <c r="P1223" t="s">
        <v>291</v>
      </c>
      <c r="Q1223" t="s">
        <v>93</v>
      </c>
      <c r="R1223" t="s">
        <v>202</v>
      </c>
      <c r="S1223" t="s">
        <v>205</v>
      </c>
      <c r="T1223" t="s">
        <v>40</v>
      </c>
      <c r="U1223" t="s">
        <v>5300</v>
      </c>
      <c r="V1223" t="s">
        <v>782</v>
      </c>
      <c r="W1223" t="s">
        <v>40</v>
      </c>
      <c r="X1223" t="s">
        <v>192</v>
      </c>
      <c r="Y1223" t="s">
        <v>152</v>
      </c>
      <c r="Z1223" t="s">
        <v>81</v>
      </c>
      <c r="AA1223" t="s">
        <v>289</v>
      </c>
      <c r="AB1223" t="s">
        <v>1355</v>
      </c>
      <c r="AC1223" t="s">
        <v>715</v>
      </c>
      <c r="AD1223" t="s">
        <v>979</v>
      </c>
      <c r="AE1223" t="s">
        <v>132</v>
      </c>
    </row>
    <row r="1224" spans="1:31" x14ac:dyDescent="0.3">
      <c r="A1224" t="s">
        <v>5494</v>
      </c>
      <c r="B1224" t="s">
        <v>5495</v>
      </c>
      <c r="C1224" s="1" t="str">
        <f t="shared" si="196"/>
        <v>21:0541</v>
      </c>
      <c r="D1224" s="1" t="str">
        <f t="shared" si="193"/>
        <v>21:0086</v>
      </c>
      <c r="E1224" t="s">
        <v>5496</v>
      </c>
      <c r="F1224" t="s">
        <v>5497</v>
      </c>
      <c r="H1224">
        <v>55.717757499999998</v>
      </c>
      <c r="I1224">
        <v>-100.582401</v>
      </c>
      <c r="J1224" s="1" t="str">
        <f t="shared" si="194"/>
        <v>NGR lake sediment grab sample</v>
      </c>
      <c r="K1224" s="1" t="str">
        <f t="shared" si="195"/>
        <v>&lt;177 micron (NGR)</v>
      </c>
      <c r="L1224">
        <v>62</v>
      </c>
      <c r="M1224" t="s">
        <v>137</v>
      </c>
      <c r="N1224">
        <v>1223</v>
      </c>
      <c r="O1224" t="s">
        <v>521</v>
      </c>
      <c r="P1224" t="s">
        <v>190</v>
      </c>
      <c r="Q1224" t="s">
        <v>38</v>
      </c>
      <c r="R1224" t="s">
        <v>46</v>
      </c>
      <c r="S1224" t="s">
        <v>60</v>
      </c>
      <c r="T1224" t="s">
        <v>40</v>
      </c>
      <c r="U1224" t="s">
        <v>1103</v>
      </c>
      <c r="V1224" t="s">
        <v>782</v>
      </c>
      <c r="W1224" t="s">
        <v>40</v>
      </c>
      <c r="X1224" t="s">
        <v>42</v>
      </c>
      <c r="Y1224" t="s">
        <v>152</v>
      </c>
      <c r="Z1224" t="s">
        <v>193</v>
      </c>
      <c r="AA1224" t="s">
        <v>225</v>
      </c>
      <c r="AB1224" t="s">
        <v>5498</v>
      </c>
      <c r="AC1224" t="s">
        <v>123</v>
      </c>
      <c r="AD1224" t="s">
        <v>590</v>
      </c>
      <c r="AE1224" t="s">
        <v>132</v>
      </c>
    </row>
    <row r="1225" spans="1:31" x14ac:dyDescent="0.3">
      <c r="A1225" t="s">
        <v>5499</v>
      </c>
      <c r="B1225" t="s">
        <v>5500</v>
      </c>
      <c r="C1225" s="1" t="str">
        <f t="shared" si="196"/>
        <v>21:0541</v>
      </c>
      <c r="D1225" s="1" t="str">
        <f t="shared" si="193"/>
        <v>21:0086</v>
      </c>
      <c r="E1225" t="s">
        <v>5501</v>
      </c>
      <c r="F1225" t="s">
        <v>5502</v>
      </c>
      <c r="H1225">
        <v>55.724326099999999</v>
      </c>
      <c r="I1225">
        <v>-100.5234342</v>
      </c>
      <c r="J1225" s="1" t="str">
        <f t="shared" si="194"/>
        <v>NGR lake sediment grab sample</v>
      </c>
      <c r="K1225" s="1" t="str">
        <f t="shared" si="195"/>
        <v>&lt;177 micron (NGR)</v>
      </c>
      <c r="L1225">
        <v>62</v>
      </c>
      <c r="M1225" t="s">
        <v>151</v>
      </c>
      <c r="N1225">
        <v>1224</v>
      </c>
      <c r="O1225" t="s">
        <v>75</v>
      </c>
      <c r="P1225" t="s">
        <v>122</v>
      </c>
      <c r="Q1225" t="s">
        <v>166</v>
      </c>
      <c r="R1225" t="s">
        <v>82</v>
      </c>
      <c r="S1225" t="s">
        <v>93</v>
      </c>
      <c r="T1225" t="s">
        <v>40</v>
      </c>
      <c r="U1225" t="s">
        <v>4790</v>
      </c>
      <c r="V1225" t="s">
        <v>253</v>
      </c>
      <c r="W1225" t="s">
        <v>40</v>
      </c>
      <c r="X1225" t="s">
        <v>192</v>
      </c>
      <c r="Y1225" t="s">
        <v>152</v>
      </c>
      <c r="Z1225" t="s">
        <v>164</v>
      </c>
      <c r="AA1225" t="s">
        <v>289</v>
      </c>
      <c r="AB1225" t="s">
        <v>189</v>
      </c>
      <c r="AC1225" t="s">
        <v>605</v>
      </c>
      <c r="AD1225" t="s">
        <v>411</v>
      </c>
      <c r="AE1225" t="s">
        <v>132</v>
      </c>
    </row>
    <row r="1226" spans="1:31" x14ac:dyDescent="0.3">
      <c r="A1226" t="s">
        <v>5503</v>
      </c>
      <c r="B1226" t="s">
        <v>5504</v>
      </c>
      <c r="C1226" s="1" t="str">
        <f t="shared" si="196"/>
        <v>21:0541</v>
      </c>
      <c r="D1226" s="1" t="str">
        <f t="shared" si="193"/>
        <v>21:0086</v>
      </c>
      <c r="E1226" t="s">
        <v>5505</v>
      </c>
      <c r="F1226" t="s">
        <v>5506</v>
      </c>
      <c r="H1226">
        <v>55.7276715</v>
      </c>
      <c r="I1226">
        <v>-100.4872898</v>
      </c>
      <c r="J1226" s="1" t="str">
        <f t="shared" si="194"/>
        <v>NGR lake sediment grab sample</v>
      </c>
      <c r="K1226" s="1" t="str">
        <f t="shared" si="195"/>
        <v>&lt;177 micron (NGR)</v>
      </c>
      <c r="L1226">
        <v>62</v>
      </c>
      <c r="M1226" t="s">
        <v>162</v>
      </c>
      <c r="N1226">
        <v>1225</v>
      </c>
      <c r="O1226" t="s">
        <v>178</v>
      </c>
      <c r="P1226" t="s">
        <v>236</v>
      </c>
      <c r="Q1226" t="s">
        <v>44</v>
      </c>
      <c r="R1226" t="s">
        <v>202</v>
      </c>
      <c r="S1226" t="s">
        <v>205</v>
      </c>
      <c r="T1226" t="s">
        <v>40</v>
      </c>
      <c r="U1226" t="s">
        <v>5507</v>
      </c>
      <c r="V1226" t="s">
        <v>742</v>
      </c>
      <c r="W1226" t="s">
        <v>40</v>
      </c>
      <c r="X1226" t="s">
        <v>42</v>
      </c>
      <c r="Y1226" t="s">
        <v>152</v>
      </c>
      <c r="Z1226" t="s">
        <v>81</v>
      </c>
      <c r="AA1226" t="s">
        <v>225</v>
      </c>
      <c r="AB1226" t="s">
        <v>2180</v>
      </c>
      <c r="AC1226" t="s">
        <v>327</v>
      </c>
      <c r="AD1226" t="s">
        <v>1879</v>
      </c>
      <c r="AE1226" t="s">
        <v>132</v>
      </c>
    </row>
    <row r="1227" spans="1:31" x14ac:dyDescent="0.3">
      <c r="A1227" t="s">
        <v>5508</v>
      </c>
      <c r="B1227" t="s">
        <v>5509</v>
      </c>
      <c r="C1227" s="1" t="str">
        <f t="shared" si="196"/>
        <v>21:0541</v>
      </c>
      <c r="D1227" s="1" t="str">
        <f t="shared" si="193"/>
        <v>21:0086</v>
      </c>
      <c r="E1227" t="s">
        <v>5510</v>
      </c>
      <c r="F1227" t="s">
        <v>5511</v>
      </c>
      <c r="H1227">
        <v>55.710439000000001</v>
      </c>
      <c r="I1227">
        <v>-100.46452720000001</v>
      </c>
      <c r="J1227" s="1" t="str">
        <f t="shared" si="194"/>
        <v>NGR lake sediment grab sample</v>
      </c>
      <c r="K1227" s="1" t="str">
        <f t="shared" si="195"/>
        <v>&lt;177 micron (NGR)</v>
      </c>
      <c r="L1227">
        <v>62</v>
      </c>
      <c r="M1227" t="s">
        <v>177</v>
      </c>
      <c r="N1227">
        <v>1226</v>
      </c>
      <c r="O1227" t="s">
        <v>521</v>
      </c>
      <c r="P1227" t="s">
        <v>39</v>
      </c>
      <c r="Q1227" t="s">
        <v>92</v>
      </c>
      <c r="R1227" t="s">
        <v>76</v>
      </c>
      <c r="S1227" t="s">
        <v>289</v>
      </c>
      <c r="T1227" t="s">
        <v>40</v>
      </c>
      <c r="U1227" t="s">
        <v>5448</v>
      </c>
      <c r="V1227" t="s">
        <v>722</v>
      </c>
      <c r="W1227" t="s">
        <v>40</v>
      </c>
      <c r="X1227" t="s">
        <v>317</v>
      </c>
      <c r="Y1227" t="s">
        <v>152</v>
      </c>
      <c r="Z1227" t="s">
        <v>193</v>
      </c>
      <c r="AA1227" t="s">
        <v>225</v>
      </c>
      <c r="AB1227" t="s">
        <v>1702</v>
      </c>
      <c r="AC1227" t="s">
        <v>537</v>
      </c>
      <c r="AD1227" t="s">
        <v>1879</v>
      </c>
      <c r="AE1227" t="s">
        <v>132</v>
      </c>
    </row>
    <row r="1228" spans="1:31" x14ac:dyDescent="0.3">
      <c r="A1228" t="s">
        <v>5512</v>
      </c>
      <c r="B1228" t="s">
        <v>5513</v>
      </c>
      <c r="C1228" s="1" t="str">
        <f t="shared" si="196"/>
        <v>21:0541</v>
      </c>
      <c r="D1228" s="1" t="str">
        <f t="shared" si="193"/>
        <v>21:0086</v>
      </c>
      <c r="E1228" t="s">
        <v>5514</v>
      </c>
      <c r="F1228" t="s">
        <v>5515</v>
      </c>
      <c r="H1228">
        <v>55.721034199999998</v>
      </c>
      <c r="I1228">
        <v>-100.4240061</v>
      </c>
      <c r="J1228" s="1" t="str">
        <f t="shared" si="194"/>
        <v>NGR lake sediment grab sample</v>
      </c>
      <c r="K1228" s="1" t="str">
        <f t="shared" si="195"/>
        <v>&lt;177 micron (NGR)</v>
      </c>
      <c r="L1228">
        <v>62</v>
      </c>
      <c r="M1228" t="s">
        <v>187</v>
      </c>
      <c r="N1228">
        <v>1227</v>
      </c>
      <c r="O1228" t="s">
        <v>521</v>
      </c>
      <c r="P1228" t="s">
        <v>236</v>
      </c>
      <c r="Q1228" t="s">
        <v>92</v>
      </c>
      <c r="R1228" t="s">
        <v>97</v>
      </c>
      <c r="S1228" t="s">
        <v>205</v>
      </c>
      <c r="T1228" t="s">
        <v>40</v>
      </c>
      <c r="U1228" t="s">
        <v>3783</v>
      </c>
      <c r="V1228" t="s">
        <v>84</v>
      </c>
      <c r="W1228" t="s">
        <v>40</v>
      </c>
      <c r="X1228" t="s">
        <v>42</v>
      </c>
      <c r="Y1228" t="s">
        <v>152</v>
      </c>
      <c r="Z1228" t="s">
        <v>262</v>
      </c>
      <c r="AA1228" t="s">
        <v>386</v>
      </c>
      <c r="AB1228" t="s">
        <v>1731</v>
      </c>
      <c r="AC1228" t="s">
        <v>83</v>
      </c>
      <c r="AD1228" t="s">
        <v>69</v>
      </c>
      <c r="AE1228" t="s">
        <v>132</v>
      </c>
    </row>
    <row r="1229" spans="1:31" x14ac:dyDescent="0.3">
      <c r="A1229" t="s">
        <v>5516</v>
      </c>
      <c r="B1229" t="s">
        <v>5517</v>
      </c>
      <c r="C1229" s="1" t="str">
        <f t="shared" si="196"/>
        <v>21:0541</v>
      </c>
      <c r="D1229" s="1" t="str">
        <f t="shared" si="193"/>
        <v>21:0086</v>
      </c>
      <c r="E1229" t="s">
        <v>5518</v>
      </c>
      <c r="F1229" t="s">
        <v>5519</v>
      </c>
      <c r="H1229">
        <v>55.698180700000002</v>
      </c>
      <c r="I1229">
        <v>-100.35494660000001</v>
      </c>
      <c r="J1229" s="1" t="str">
        <f t="shared" si="194"/>
        <v>NGR lake sediment grab sample</v>
      </c>
      <c r="K1229" s="1" t="str">
        <f t="shared" si="195"/>
        <v>&lt;177 micron (NGR)</v>
      </c>
      <c r="L1229">
        <v>62</v>
      </c>
      <c r="M1229" t="s">
        <v>200</v>
      </c>
      <c r="N1229">
        <v>1228</v>
      </c>
      <c r="O1229" t="s">
        <v>207</v>
      </c>
      <c r="P1229" t="s">
        <v>224</v>
      </c>
      <c r="Q1229" t="s">
        <v>179</v>
      </c>
      <c r="R1229" t="s">
        <v>77</v>
      </c>
      <c r="S1229" t="s">
        <v>92</v>
      </c>
      <c r="T1229" t="s">
        <v>132</v>
      </c>
      <c r="U1229" t="s">
        <v>787</v>
      </c>
      <c r="V1229" t="s">
        <v>62</v>
      </c>
      <c r="W1229" t="s">
        <v>40</v>
      </c>
      <c r="X1229" t="s">
        <v>192</v>
      </c>
      <c r="Y1229" t="s">
        <v>152</v>
      </c>
      <c r="Z1229" t="s">
        <v>164</v>
      </c>
      <c r="AA1229" t="s">
        <v>386</v>
      </c>
      <c r="AB1229" t="s">
        <v>3812</v>
      </c>
      <c r="AC1229" t="s">
        <v>298</v>
      </c>
      <c r="AD1229" t="s">
        <v>181</v>
      </c>
      <c r="AE1229" t="s">
        <v>132</v>
      </c>
    </row>
    <row r="1230" spans="1:31" x14ac:dyDescent="0.3">
      <c r="A1230" t="s">
        <v>5520</v>
      </c>
      <c r="B1230" t="s">
        <v>5521</v>
      </c>
      <c r="C1230" s="1" t="str">
        <f t="shared" si="196"/>
        <v>21:0541</v>
      </c>
      <c r="D1230" s="1" t="str">
        <f t="shared" si="193"/>
        <v>21:0086</v>
      </c>
      <c r="E1230" t="s">
        <v>5522</v>
      </c>
      <c r="F1230" t="s">
        <v>5523</v>
      </c>
      <c r="H1230">
        <v>55.7009854</v>
      </c>
      <c r="I1230">
        <v>-100.2828633</v>
      </c>
      <c r="J1230" s="1" t="str">
        <f t="shared" si="194"/>
        <v>NGR lake sediment grab sample</v>
      </c>
      <c r="K1230" s="1" t="str">
        <f t="shared" si="195"/>
        <v>&lt;177 micron (NGR)</v>
      </c>
      <c r="L1230">
        <v>62</v>
      </c>
      <c r="M1230" t="s">
        <v>212</v>
      </c>
      <c r="N1230">
        <v>1229</v>
      </c>
      <c r="O1230" t="s">
        <v>178</v>
      </c>
      <c r="P1230" t="s">
        <v>753</v>
      </c>
      <c r="Q1230" t="s">
        <v>179</v>
      </c>
      <c r="R1230" t="s">
        <v>202</v>
      </c>
      <c r="S1230" t="s">
        <v>58</v>
      </c>
      <c r="T1230" t="s">
        <v>40</v>
      </c>
      <c r="U1230" t="s">
        <v>1143</v>
      </c>
      <c r="V1230" t="s">
        <v>988</v>
      </c>
      <c r="W1230" t="s">
        <v>40</v>
      </c>
      <c r="X1230" t="s">
        <v>591</v>
      </c>
      <c r="Y1230" t="s">
        <v>152</v>
      </c>
      <c r="Z1230" t="s">
        <v>155</v>
      </c>
      <c r="AA1230" t="s">
        <v>106</v>
      </c>
      <c r="AB1230" t="s">
        <v>316</v>
      </c>
      <c r="AC1230" t="s">
        <v>361</v>
      </c>
      <c r="AD1230" t="s">
        <v>425</v>
      </c>
      <c r="AE1230" t="s">
        <v>132</v>
      </c>
    </row>
    <row r="1231" spans="1:31" x14ac:dyDescent="0.3">
      <c r="A1231" t="s">
        <v>5524</v>
      </c>
      <c r="B1231" t="s">
        <v>5525</v>
      </c>
      <c r="C1231" s="1" t="str">
        <f t="shared" si="196"/>
        <v>21:0541</v>
      </c>
      <c r="D1231" s="1" t="str">
        <f t="shared" si="193"/>
        <v>21:0086</v>
      </c>
      <c r="E1231" t="s">
        <v>5526</v>
      </c>
      <c r="F1231" t="s">
        <v>5527</v>
      </c>
      <c r="H1231">
        <v>55.715361100000003</v>
      </c>
      <c r="I1231">
        <v>-100.20219779999999</v>
      </c>
      <c r="J1231" s="1" t="str">
        <f t="shared" si="194"/>
        <v>NGR lake sediment grab sample</v>
      </c>
      <c r="K1231" s="1" t="str">
        <f t="shared" si="195"/>
        <v>&lt;177 micron (NGR)</v>
      </c>
      <c r="L1231">
        <v>62</v>
      </c>
      <c r="M1231" t="s">
        <v>223</v>
      </c>
      <c r="N1231">
        <v>1230</v>
      </c>
      <c r="O1231" t="s">
        <v>380</v>
      </c>
      <c r="P1231" t="s">
        <v>60</v>
      </c>
      <c r="Q1231" t="s">
        <v>64</v>
      </c>
      <c r="R1231" t="s">
        <v>236</v>
      </c>
      <c r="S1231" t="s">
        <v>141</v>
      </c>
      <c r="T1231" t="s">
        <v>40</v>
      </c>
      <c r="U1231" t="s">
        <v>457</v>
      </c>
      <c r="V1231" t="s">
        <v>591</v>
      </c>
      <c r="W1231" t="s">
        <v>132</v>
      </c>
      <c r="X1231" t="s">
        <v>309</v>
      </c>
      <c r="Y1231" t="s">
        <v>152</v>
      </c>
      <c r="Z1231" t="s">
        <v>127</v>
      </c>
      <c r="AA1231" t="s">
        <v>66</v>
      </c>
      <c r="AB1231" t="s">
        <v>2658</v>
      </c>
      <c r="AC1231" t="s">
        <v>227</v>
      </c>
      <c r="AD1231" t="s">
        <v>272</v>
      </c>
      <c r="AE1231" t="s">
        <v>40</v>
      </c>
    </row>
    <row r="1232" spans="1:31" x14ac:dyDescent="0.3">
      <c r="A1232" t="s">
        <v>5528</v>
      </c>
      <c r="B1232" t="s">
        <v>5529</v>
      </c>
      <c r="C1232" s="1" t="str">
        <f t="shared" si="196"/>
        <v>21:0541</v>
      </c>
      <c r="D1232" s="1" t="str">
        <f t="shared" si="193"/>
        <v>21:0086</v>
      </c>
      <c r="E1232" t="s">
        <v>5530</v>
      </c>
      <c r="F1232" t="s">
        <v>5531</v>
      </c>
      <c r="H1232">
        <v>55.717932099999999</v>
      </c>
      <c r="I1232">
        <v>-100.1494883</v>
      </c>
      <c r="J1232" s="1" t="str">
        <f t="shared" si="194"/>
        <v>NGR lake sediment grab sample</v>
      </c>
      <c r="K1232" s="1" t="str">
        <f t="shared" si="195"/>
        <v>&lt;177 micron (NGR)</v>
      </c>
      <c r="L1232">
        <v>62</v>
      </c>
      <c r="M1232" t="s">
        <v>234</v>
      </c>
      <c r="N1232">
        <v>1231</v>
      </c>
      <c r="O1232" t="s">
        <v>178</v>
      </c>
      <c r="P1232" t="s">
        <v>626</v>
      </c>
      <c r="Q1232" t="s">
        <v>38</v>
      </c>
      <c r="R1232" t="s">
        <v>213</v>
      </c>
      <c r="S1232" t="s">
        <v>205</v>
      </c>
      <c r="T1232" t="s">
        <v>40</v>
      </c>
      <c r="U1232" t="s">
        <v>78</v>
      </c>
      <c r="V1232" t="s">
        <v>782</v>
      </c>
      <c r="W1232" t="s">
        <v>40</v>
      </c>
      <c r="X1232" t="s">
        <v>42</v>
      </c>
      <c r="Y1232" t="s">
        <v>152</v>
      </c>
      <c r="Z1232" t="s">
        <v>193</v>
      </c>
      <c r="AA1232" t="s">
        <v>245</v>
      </c>
      <c r="AB1232" t="s">
        <v>1355</v>
      </c>
      <c r="AC1232" t="s">
        <v>48</v>
      </c>
      <c r="AD1232" t="s">
        <v>576</v>
      </c>
      <c r="AE1232" t="s">
        <v>132</v>
      </c>
    </row>
    <row r="1233" spans="1:31" x14ac:dyDescent="0.3">
      <c r="A1233" t="s">
        <v>5532</v>
      </c>
      <c r="B1233" t="s">
        <v>5533</v>
      </c>
      <c r="C1233" s="1" t="str">
        <f t="shared" si="196"/>
        <v>21:0541</v>
      </c>
      <c r="D1233" s="1" t="str">
        <f t="shared" si="193"/>
        <v>21:0086</v>
      </c>
      <c r="E1233" t="s">
        <v>5534</v>
      </c>
      <c r="F1233" t="s">
        <v>5535</v>
      </c>
      <c r="H1233">
        <v>55.735655000000001</v>
      </c>
      <c r="I1233">
        <v>-100.0808564</v>
      </c>
      <c r="J1233" s="1" t="str">
        <f t="shared" si="194"/>
        <v>NGR lake sediment grab sample</v>
      </c>
      <c r="K1233" s="1" t="str">
        <f t="shared" si="195"/>
        <v>&lt;177 micron (NGR)</v>
      </c>
      <c r="L1233">
        <v>62</v>
      </c>
      <c r="M1233" t="s">
        <v>243</v>
      </c>
      <c r="N1233">
        <v>1232</v>
      </c>
      <c r="O1233" t="s">
        <v>336</v>
      </c>
      <c r="P1233" t="s">
        <v>39</v>
      </c>
      <c r="Q1233" t="s">
        <v>92</v>
      </c>
      <c r="R1233" t="s">
        <v>46</v>
      </c>
      <c r="S1233" t="s">
        <v>289</v>
      </c>
      <c r="T1233" t="s">
        <v>40</v>
      </c>
      <c r="U1233" t="s">
        <v>970</v>
      </c>
      <c r="V1233" t="s">
        <v>373</v>
      </c>
      <c r="W1233" t="s">
        <v>40</v>
      </c>
      <c r="X1233" t="s">
        <v>42</v>
      </c>
      <c r="Y1233" t="s">
        <v>152</v>
      </c>
      <c r="Z1233" t="s">
        <v>193</v>
      </c>
      <c r="AA1233" t="s">
        <v>165</v>
      </c>
      <c r="AB1233" t="s">
        <v>2176</v>
      </c>
      <c r="AC1233" t="s">
        <v>1072</v>
      </c>
      <c r="AD1233" t="s">
        <v>979</v>
      </c>
      <c r="AE1233" t="s">
        <v>132</v>
      </c>
    </row>
    <row r="1234" spans="1:31" x14ac:dyDescent="0.3">
      <c r="A1234" t="s">
        <v>5536</v>
      </c>
      <c r="B1234" t="s">
        <v>5537</v>
      </c>
      <c r="C1234" s="1" t="str">
        <f t="shared" si="196"/>
        <v>21:0541</v>
      </c>
      <c r="D1234" s="1" t="str">
        <f t="shared" si="193"/>
        <v>21:0086</v>
      </c>
      <c r="E1234" t="s">
        <v>5538</v>
      </c>
      <c r="F1234" t="s">
        <v>5539</v>
      </c>
      <c r="H1234">
        <v>55.755040299999997</v>
      </c>
      <c r="I1234">
        <v>-100.0472927</v>
      </c>
      <c r="J1234" s="1" t="str">
        <f t="shared" si="194"/>
        <v>NGR lake sediment grab sample</v>
      </c>
      <c r="K1234" s="1" t="str">
        <f t="shared" si="195"/>
        <v>&lt;177 micron (NGR)</v>
      </c>
      <c r="L1234">
        <v>62</v>
      </c>
      <c r="M1234" t="s">
        <v>251</v>
      </c>
      <c r="N1234">
        <v>1233</v>
      </c>
      <c r="O1234" t="s">
        <v>207</v>
      </c>
      <c r="P1234" t="s">
        <v>224</v>
      </c>
      <c r="Q1234" t="s">
        <v>123</v>
      </c>
      <c r="R1234" t="s">
        <v>626</v>
      </c>
      <c r="S1234" t="s">
        <v>179</v>
      </c>
      <c r="T1234" t="s">
        <v>40</v>
      </c>
      <c r="U1234" t="s">
        <v>203</v>
      </c>
      <c r="V1234" t="s">
        <v>653</v>
      </c>
      <c r="W1234" t="s">
        <v>40</v>
      </c>
      <c r="X1234" t="s">
        <v>591</v>
      </c>
      <c r="Y1234" t="s">
        <v>152</v>
      </c>
      <c r="Z1234" t="s">
        <v>106</v>
      </c>
      <c r="AA1234" t="s">
        <v>112</v>
      </c>
      <c r="AB1234" t="s">
        <v>2124</v>
      </c>
      <c r="AC1234" t="s">
        <v>62</v>
      </c>
      <c r="AD1234" t="s">
        <v>492</v>
      </c>
      <c r="AE1234" t="s">
        <v>40</v>
      </c>
    </row>
    <row r="1235" spans="1:31" x14ac:dyDescent="0.3">
      <c r="A1235" t="s">
        <v>5540</v>
      </c>
      <c r="B1235" t="s">
        <v>5541</v>
      </c>
      <c r="C1235" s="1" t="str">
        <f t="shared" si="196"/>
        <v>21:0541</v>
      </c>
      <c r="D1235" s="1" t="str">
        <f t="shared" si="193"/>
        <v>21:0086</v>
      </c>
      <c r="E1235" t="s">
        <v>5542</v>
      </c>
      <c r="F1235" t="s">
        <v>5543</v>
      </c>
      <c r="H1235">
        <v>55.7711258</v>
      </c>
      <c r="I1235">
        <v>-100.03122449999999</v>
      </c>
      <c r="J1235" s="1" t="str">
        <f t="shared" si="194"/>
        <v>NGR lake sediment grab sample</v>
      </c>
      <c r="K1235" s="1" t="str">
        <f t="shared" si="195"/>
        <v>&lt;177 micron (NGR)</v>
      </c>
      <c r="L1235">
        <v>62</v>
      </c>
      <c r="M1235" t="s">
        <v>258</v>
      </c>
      <c r="N1235">
        <v>1234</v>
      </c>
      <c r="O1235" t="s">
        <v>336</v>
      </c>
      <c r="P1235" t="s">
        <v>236</v>
      </c>
      <c r="Q1235" t="s">
        <v>44</v>
      </c>
      <c r="R1235" t="s">
        <v>202</v>
      </c>
      <c r="S1235" t="s">
        <v>180</v>
      </c>
      <c r="T1235" t="s">
        <v>40</v>
      </c>
      <c r="U1235" t="s">
        <v>302</v>
      </c>
      <c r="V1235" t="s">
        <v>373</v>
      </c>
      <c r="W1235" t="s">
        <v>40</v>
      </c>
      <c r="X1235" t="s">
        <v>192</v>
      </c>
      <c r="Y1235" t="s">
        <v>152</v>
      </c>
      <c r="Z1235" t="s">
        <v>81</v>
      </c>
      <c r="AA1235" t="s">
        <v>97</v>
      </c>
      <c r="AB1235" t="s">
        <v>44</v>
      </c>
      <c r="AC1235" t="s">
        <v>121</v>
      </c>
      <c r="AD1235" t="s">
        <v>425</v>
      </c>
      <c r="AE1235" t="s">
        <v>132</v>
      </c>
    </row>
    <row r="1236" spans="1:31" x14ac:dyDescent="0.3">
      <c r="A1236" t="s">
        <v>5544</v>
      </c>
      <c r="B1236" t="s">
        <v>5545</v>
      </c>
      <c r="C1236" s="1" t="str">
        <f t="shared" si="196"/>
        <v>21:0541</v>
      </c>
      <c r="D1236" s="1" t="str">
        <f>HYPERLINK("http://geochem.nrcan.gc.ca/cdogs/content/svy/svy_e.htm", "")</f>
        <v/>
      </c>
      <c r="G1236" s="1" t="str">
        <f>HYPERLINK("http://geochem.nrcan.gc.ca/cdogs/content/cr_/cr_00055_e.htm", "55")</f>
        <v>55</v>
      </c>
      <c r="J1236" t="s">
        <v>277</v>
      </c>
      <c r="K1236" t="s">
        <v>278</v>
      </c>
      <c r="L1236">
        <v>62</v>
      </c>
      <c r="M1236" t="s">
        <v>279</v>
      </c>
      <c r="N1236">
        <v>1235</v>
      </c>
      <c r="O1236" t="s">
        <v>386</v>
      </c>
      <c r="P1236" t="s">
        <v>180</v>
      </c>
      <c r="Q1236" t="s">
        <v>121</v>
      </c>
      <c r="R1236" t="s">
        <v>60</v>
      </c>
      <c r="S1236" t="s">
        <v>123</v>
      </c>
      <c r="T1236" t="s">
        <v>40</v>
      </c>
      <c r="U1236" t="s">
        <v>203</v>
      </c>
      <c r="V1236" t="s">
        <v>303</v>
      </c>
      <c r="W1236" t="s">
        <v>132</v>
      </c>
      <c r="X1236" t="s">
        <v>192</v>
      </c>
      <c r="Y1236" t="s">
        <v>45</v>
      </c>
      <c r="Z1236" t="s">
        <v>326</v>
      </c>
      <c r="AA1236" t="s">
        <v>170</v>
      </c>
      <c r="AB1236" t="s">
        <v>1435</v>
      </c>
      <c r="AC1236" t="s">
        <v>83</v>
      </c>
      <c r="AD1236" t="s">
        <v>237</v>
      </c>
      <c r="AE1236" t="s">
        <v>40</v>
      </c>
    </row>
    <row r="1237" spans="1:31" x14ac:dyDescent="0.3">
      <c r="A1237" t="s">
        <v>5546</v>
      </c>
      <c r="B1237" t="s">
        <v>5547</v>
      </c>
      <c r="C1237" s="1" t="str">
        <f t="shared" si="196"/>
        <v>21:0541</v>
      </c>
      <c r="D1237" s="1" t="str">
        <f t="shared" ref="D1237:D1255" si="197">HYPERLINK("http://geochem.nrcan.gc.ca/cdogs/content/svy/svy210086_e.htm", "21:0086")</f>
        <v>21:0086</v>
      </c>
      <c r="E1237" t="s">
        <v>5548</v>
      </c>
      <c r="F1237" t="s">
        <v>5549</v>
      </c>
      <c r="H1237">
        <v>55.790827899999996</v>
      </c>
      <c r="I1237">
        <v>-100.03809149999999</v>
      </c>
      <c r="J1237" s="1" t="str">
        <f t="shared" ref="J1237:J1255" si="198">HYPERLINK("http://geochem.nrcan.gc.ca/cdogs/content/kwd/kwd020027_e.htm", "NGR lake sediment grab sample")</f>
        <v>NGR lake sediment grab sample</v>
      </c>
      <c r="K1237" s="1" t="str">
        <f t="shared" ref="K1237:K1255" si="199">HYPERLINK("http://geochem.nrcan.gc.ca/cdogs/content/kwd/kwd080006_e.htm", "&lt;177 micron (NGR)")</f>
        <v>&lt;177 micron (NGR)</v>
      </c>
      <c r="L1237">
        <v>62</v>
      </c>
      <c r="M1237" t="s">
        <v>269</v>
      </c>
      <c r="N1237">
        <v>1236</v>
      </c>
      <c r="O1237" t="s">
        <v>336</v>
      </c>
      <c r="P1237" t="s">
        <v>224</v>
      </c>
      <c r="Q1237" t="s">
        <v>44</v>
      </c>
      <c r="R1237" t="s">
        <v>144</v>
      </c>
      <c r="S1237" t="s">
        <v>93</v>
      </c>
      <c r="T1237" t="s">
        <v>40</v>
      </c>
      <c r="U1237" t="s">
        <v>191</v>
      </c>
      <c r="V1237" t="s">
        <v>113</v>
      </c>
      <c r="W1237" t="s">
        <v>40</v>
      </c>
      <c r="X1237" t="s">
        <v>192</v>
      </c>
      <c r="Y1237" t="s">
        <v>152</v>
      </c>
      <c r="Z1237" t="s">
        <v>164</v>
      </c>
      <c r="AA1237" t="s">
        <v>128</v>
      </c>
      <c r="AB1237" t="s">
        <v>180</v>
      </c>
      <c r="AC1237" t="s">
        <v>62</v>
      </c>
      <c r="AD1237" t="s">
        <v>590</v>
      </c>
      <c r="AE1237" t="s">
        <v>132</v>
      </c>
    </row>
    <row r="1238" spans="1:31" x14ac:dyDescent="0.3">
      <c r="A1238" t="s">
        <v>5550</v>
      </c>
      <c r="B1238" t="s">
        <v>5551</v>
      </c>
      <c r="C1238" s="1" t="str">
        <f t="shared" si="196"/>
        <v>21:0541</v>
      </c>
      <c r="D1238" s="1" t="str">
        <f t="shared" si="197"/>
        <v>21:0086</v>
      </c>
      <c r="E1238" t="s">
        <v>5552</v>
      </c>
      <c r="F1238" t="s">
        <v>5553</v>
      </c>
      <c r="H1238">
        <v>55.716523299999999</v>
      </c>
      <c r="I1238">
        <v>-100.0444959</v>
      </c>
      <c r="J1238" s="1" t="str">
        <f t="shared" si="198"/>
        <v>NGR lake sediment grab sample</v>
      </c>
      <c r="K1238" s="1" t="str">
        <f t="shared" si="199"/>
        <v>&lt;177 micron (NGR)</v>
      </c>
      <c r="L1238">
        <v>63</v>
      </c>
      <c r="M1238" t="s">
        <v>35</v>
      </c>
      <c r="N1238">
        <v>1237</v>
      </c>
      <c r="O1238" t="s">
        <v>178</v>
      </c>
      <c r="P1238" t="s">
        <v>39</v>
      </c>
      <c r="Q1238" t="s">
        <v>44</v>
      </c>
      <c r="R1238" t="s">
        <v>853</v>
      </c>
      <c r="S1238" t="s">
        <v>289</v>
      </c>
      <c r="T1238" t="s">
        <v>40</v>
      </c>
      <c r="U1238" t="s">
        <v>1445</v>
      </c>
      <c r="V1238" t="s">
        <v>84</v>
      </c>
      <c r="W1238" t="s">
        <v>40</v>
      </c>
      <c r="X1238" t="s">
        <v>109</v>
      </c>
      <c r="Y1238" t="s">
        <v>152</v>
      </c>
      <c r="Z1238" t="s">
        <v>81</v>
      </c>
      <c r="AA1238" t="s">
        <v>66</v>
      </c>
      <c r="AB1238" t="s">
        <v>3340</v>
      </c>
      <c r="AC1238" t="s">
        <v>1934</v>
      </c>
      <c r="AD1238" t="s">
        <v>590</v>
      </c>
      <c r="AE1238" t="s">
        <v>132</v>
      </c>
    </row>
    <row r="1239" spans="1:31" x14ac:dyDescent="0.3">
      <c r="A1239" t="s">
        <v>5554</v>
      </c>
      <c r="B1239" t="s">
        <v>5555</v>
      </c>
      <c r="C1239" s="1" t="str">
        <f t="shared" si="196"/>
        <v>21:0541</v>
      </c>
      <c r="D1239" s="1" t="str">
        <f t="shared" si="197"/>
        <v>21:0086</v>
      </c>
      <c r="E1239" t="s">
        <v>5552</v>
      </c>
      <c r="F1239" t="s">
        <v>5556</v>
      </c>
      <c r="H1239">
        <v>55.716523299999999</v>
      </c>
      <c r="I1239">
        <v>-100.0444959</v>
      </c>
      <c r="J1239" s="1" t="str">
        <f t="shared" si="198"/>
        <v>NGR lake sediment grab sample</v>
      </c>
      <c r="K1239" s="1" t="str">
        <f t="shared" si="199"/>
        <v>&lt;177 micron (NGR)</v>
      </c>
      <c r="L1239">
        <v>63</v>
      </c>
      <c r="M1239" t="s">
        <v>90</v>
      </c>
      <c r="N1239">
        <v>1238</v>
      </c>
      <c r="O1239" t="s">
        <v>521</v>
      </c>
      <c r="P1239" t="s">
        <v>39</v>
      </c>
      <c r="Q1239" t="s">
        <v>44</v>
      </c>
      <c r="R1239" t="s">
        <v>213</v>
      </c>
      <c r="S1239" t="s">
        <v>289</v>
      </c>
      <c r="T1239" t="s">
        <v>40</v>
      </c>
      <c r="U1239" t="s">
        <v>94</v>
      </c>
      <c r="V1239" t="s">
        <v>84</v>
      </c>
      <c r="W1239" t="s">
        <v>40</v>
      </c>
      <c r="X1239" t="s">
        <v>109</v>
      </c>
      <c r="Y1239" t="s">
        <v>152</v>
      </c>
      <c r="Z1239" t="s">
        <v>81</v>
      </c>
      <c r="AA1239" t="s">
        <v>165</v>
      </c>
      <c r="AB1239" t="s">
        <v>2180</v>
      </c>
      <c r="AC1239" t="s">
        <v>227</v>
      </c>
      <c r="AD1239" t="s">
        <v>1879</v>
      </c>
      <c r="AE1239" t="s">
        <v>132</v>
      </c>
    </row>
    <row r="1240" spans="1:31" x14ac:dyDescent="0.3">
      <c r="A1240" t="s">
        <v>5557</v>
      </c>
      <c r="B1240" t="s">
        <v>5558</v>
      </c>
      <c r="C1240" s="1" t="str">
        <f t="shared" si="196"/>
        <v>21:0541</v>
      </c>
      <c r="D1240" s="1" t="str">
        <f t="shared" si="197"/>
        <v>21:0086</v>
      </c>
      <c r="E1240" t="s">
        <v>5552</v>
      </c>
      <c r="F1240" t="s">
        <v>5559</v>
      </c>
      <c r="H1240">
        <v>55.716523299999999</v>
      </c>
      <c r="I1240">
        <v>-100.0444959</v>
      </c>
      <c r="J1240" s="1" t="str">
        <f t="shared" si="198"/>
        <v>NGR lake sediment grab sample</v>
      </c>
      <c r="K1240" s="1" t="str">
        <f t="shared" si="199"/>
        <v>&lt;177 micron (NGR)</v>
      </c>
      <c r="L1240">
        <v>63</v>
      </c>
      <c r="M1240" t="s">
        <v>74</v>
      </c>
      <c r="N1240">
        <v>1239</v>
      </c>
      <c r="O1240" t="s">
        <v>178</v>
      </c>
      <c r="P1240" t="s">
        <v>39</v>
      </c>
      <c r="Q1240" t="s">
        <v>92</v>
      </c>
      <c r="R1240" t="s">
        <v>128</v>
      </c>
      <c r="S1240" t="s">
        <v>289</v>
      </c>
      <c r="T1240" t="s">
        <v>40</v>
      </c>
      <c r="U1240" t="s">
        <v>94</v>
      </c>
      <c r="V1240" t="s">
        <v>742</v>
      </c>
      <c r="W1240" t="s">
        <v>40</v>
      </c>
      <c r="X1240" t="s">
        <v>109</v>
      </c>
      <c r="Y1240" t="s">
        <v>152</v>
      </c>
      <c r="Z1240" t="s">
        <v>193</v>
      </c>
      <c r="AA1240" t="s">
        <v>127</v>
      </c>
      <c r="AB1240" t="s">
        <v>3340</v>
      </c>
      <c r="AC1240" t="s">
        <v>68</v>
      </c>
      <c r="AD1240" t="s">
        <v>395</v>
      </c>
      <c r="AE1240" t="s">
        <v>40</v>
      </c>
    </row>
    <row r="1241" spans="1:31" x14ac:dyDescent="0.3">
      <c r="A1241" t="s">
        <v>5560</v>
      </c>
      <c r="B1241" t="s">
        <v>5561</v>
      </c>
      <c r="C1241" s="1" t="str">
        <f t="shared" si="196"/>
        <v>21:0541</v>
      </c>
      <c r="D1241" s="1" t="str">
        <f t="shared" si="197"/>
        <v>21:0086</v>
      </c>
      <c r="E1241" t="s">
        <v>5562</v>
      </c>
      <c r="F1241" t="s">
        <v>5563</v>
      </c>
      <c r="H1241">
        <v>55.690154700000001</v>
      </c>
      <c r="I1241">
        <v>-100.0772158</v>
      </c>
      <c r="J1241" s="1" t="str">
        <f t="shared" si="198"/>
        <v>NGR lake sediment grab sample</v>
      </c>
      <c r="K1241" s="1" t="str">
        <f t="shared" si="199"/>
        <v>&lt;177 micron (NGR)</v>
      </c>
      <c r="L1241">
        <v>63</v>
      </c>
      <c r="M1241" t="s">
        <v>55</v>
      </c>
      <c r="N1241">
        <v>1240</v>
      </c>
      <c r="O1241" t="s">
        <v>178</v>
      </c>
      <c r="P1241" t="s">
        <v>39</v>
      </c>
      <c r="Q1241" t="s">
        <v>92</v>
      </c>
      <c r="R1241" t="s">
        <v>164</v>
      </c>
      <c r="S1241" t="s">
        <v>205</v>
      </c>
      <c r="T1241" t="s">
        <v>40</v>
      </c>
      <c r="U1241" t="s">
        <v>1514</v>
      </c>
      <c r="V1241" t="s">
        <v>84</v>
      </c>
      <c r="W1241" t="s">
        <v>40</v>
      </c>
      <c r="X1241" t="s">
        <v>109</v>
      </c>
      <c r="Y1241" t="s">
        <v>152</v>
      </c>
      <c r="Z1241" t="s">
        <v>193</v>
      </c>
      <c r="AA1241" t="s">
        <v>140</v>
      </c>
      <c r="AB1241" t="s">
        <v>1349</v>
      </c>
      <c r="AC1241" t="s">
        <v>189</v>
      </c>
      <c r="AD1241" t="s">
        <v>1879</v>
      </c>
      <c r="AE1241" t="s">
        <v>40</v>
      </c>
    </row>
    <row r="1242" spans="1:31" x14ac:dyDescent="0.3">
      <c r="A1242" t="s">
        <v>5564</v>
      </c>
      <c r="B1242" t="s">
        <v>5565</v>
      </c>
      <c r="C1242" s="1" t="str">
        <f t="shared" si="196"/>
        <v>21:0541</v>
      </c>
      <c r="D1242" s="1" t="str">
        <f t="shared" si="197"/>
        <v>21:0086</v>
      </c>
      <c r="E1242" t="s">
        <v>5566</v>
      </c>
      <c r="F1242" t="s">
        <v>5567</v>
      </c>
      <c r="H1242">
        <v>55.673830600000002</v>
      </c>
      <c r="I1242">
        <v>-100.12593440000001</v>
      </c>
      <c r="J1242" s="1" t="str">
        <f t="shared" si="198"/>
        <v>NGR lake sediment grab sample</v>
      </c>
      <c r="K1242" s="1" t="str">
        <f t="shared" si="199"/>
        <v>&lt;177 micron (NGR)</v>
      </c>
      <c r="L1242">
        <v>63</v>
      </c>
      <c r="M1242" t="s">
        <v>104</v>
      </c>
      <c r="N1242">
        <v>1241</v>
      </c>
      <c r="O1242" t="s">
        <v>336</v>
      </c>
      <c r="P1242" t="s">
        <v>39</v>
      </c>
      <c r="Q1242" t="s">
        <v>166</v>
      </c>
      <c r="R1242" t="s">
        <v>59</v>
      </c>
      <c r="S1242" t="s">
        <v>304</v>
      </c>
      <c r="T1242" t="s">
        <v>40</v>
      </c>
      <c r="U1242" t="s">
        <v>492</v>
      </c>
      <c r="V1242" t="s">
        <v>988</v>
      </c>
      <c r="W1242" t="s">
        <v>40</v>
      </c>
      <c r="X1242" t="s">
        <v>192</v>
      </c>
      <c r="Y1242" t="s">
        <v>152</v>
      </c>
      <c r="Z1242" t="s">
        <v>155</v>
      </c>
      <c r="AA1242" t="s">
        <v>106</v>
      </c>
      <c r="AB1242" t="s">
        <v>1318</v>
      </c>
      <c r="AC1242" t="s">
        <v>1934</v>
      </c>
      <c r="AD1242" t="s">
        <v>425</v>
      </c>
      <c r="AE1242" t="s">
        <v>40</v>
      </c>
    </row>
    <row r="1243" spans="1:31" x14ac:dyDescent="0.3">
      <c r="A1243" t="s">
        <v>5568</v>
      </c>
      <c r="B1243" t="s">
        <v>5569</v>
      </c>
      <c r="C1243" s="1" t="str">
        <f t="shared" si="196"/>
        <v>21:0541</v>
      </c>
      <c r="D1243" s="1" t="str">
        <f t="shared" si="197"/>
        <v>21:0086</v>
      </c>
      <c r="E1243" t="s">
        <v>5570</v>
      </c>
      <c r="F1243" t="s">
        <v>5571</v>
      </c>
      <c r="H1243">
        <v>55.670833100000003</v>
      </c>
      <c r="I1243">
        <v>-100.3936583</v>
      </c>
      <c r="J1243" s="1" t="str">
        <f t="shared" si="198"/>
        <v>NGR lake sediment grab sample</v>
      </c>
      <c r="K1243" s="1" t="str">
        <f t="shared" si="199"/>
        <v>&lt;177 micron (NGR)</v>
      </c>
      <c r="L1243">
        <v>63</v>
      </c>
      <c r="M1243" t="s">
        <v>119</v>
      </c>
      <c r="N1243">
        <v>1242</v>
      </c>
      <c r="O1243" t="s">
        <v>207</v>
      </c>
      <c r="P1243" t="s">
        <v>334</v>
      </c>
      <c r="Q1243" t="s">
        <v>107</v>
      </c>
      <c r="R1243" t="s">
        <v>188</v>
      </c>
      <c r="S1243" t="s">
        <v>44</v>
      </c>
      <c r="T1243" t="s">
        <v>40</v>
      </c>
      <c r="U1243" t="s">
        <v>514</v>
      </c>
      <c r="V1243" t="s">
        <v>64</v>
      </c>
      <c r="W1243" t="s">
        <v>40</v>
      </c>
      <c r="X1243" t="s">
        <v>42</v>
      </c>
      <c r="Y1243" t="s">
        <v>152</v>
      </c>
      <c r="Z1243" t="s">
        <v>46</v>
      </c>
      <c r="AA1243" t="s">
        <v>144</v>
      </c>
      <c r="AB1243" t="s">
        <v>945</v>
      </c>
      <c r="AC1243" t="s">
        <v>605</v>
      </c>
      <c r="AD1243" t="s">
        <v>50</v>
      </c>
      <c r="AE1243" t="s">
        <v>40</v>
      </c>
    </row>
    <row r="1244" spans="1:31" x14ac:dyDescent="0.3">
      <c r="A1244" t="s">
        <v>5572</v>
      </c>
      <c r="B1244" t="s">
        <v>5573</v>
      </c>
      <c r="C1244" s="1" t="str">
        <f t="shared" si="196"/>
        <v>21:0541</v>
      </c>
      <c r="D1244" s="1" t="str">
        <f t="shared" si="197"/>
        <v>21:0086</v>
      </c>
      <c r="E1244" t="s">
        <v>5574</v>
      </c>
      <c r="F1244" t="s">
        <v>5575</v>
      </c>
      <c r="H1244">
        <v>55.686177399999998</v>
      </c>
      <c r="I1244">
        <v>-100.460567</v>
      </c>
      <c r="J1244" s="1" t="str">
        <f t="shared" si="198"/>
        <v>NGR lake sediment grab sample</v>
      </c>
      <c r="K1244" s="1" t="str">
        <f t="shared" si="199"/>
        <v>&lt;177 micron (NGR)</v>
      </c>
      <c r="L1244">
        <v>63</v>
      </c>
      <c r="M1244" t="s">
        <v>137</v>
      </c>
      <c r="N1244">
        <v>1243</v>
      </c>
      <c r="O1244" t="s">
        <v>336</v>
      </c>
      <c r="P1244" t="s">
        <v>224</v>
      </c>
      <c r="Q1244" t="s">
        <v>38</v>
      </c>
      <c r="R1244" t="s">
        <v>245</v>
      </c>
      <c r="S1244" t="s">
        <v>271</v>
      </c>
      <c r="T1244" t="s">
        <v>40</v>
      </c>
      <c r="U1244" t="s">
        <v>4920</v>
      </c>
      <c r="V1244" t="s">
        <v>597</v>
      </c>
      <c r="W1244" t="s">
        <v>40</v>
      </c>
      <c r="X1244" t="s">
        <v>317</v>
      </c>
      <c r="Y1244" t="s">
        <v>152</v>
      </c>
      <c r="Z1244" t="s">
        <v>193</v>
      </c>
      <c r="AA1244" t="s">
        <v>106</v>
      </c>
      <c r="AB1244" t="s">
        <v>2180</v>
      </c>
      <c r="AC1244" t="s">
        <v>1934</v>
      </c>
      <c r="AD1244" t="s">
        <v>979</v>
      </c>
      <c r="AE1244" t="s">
        <v>40</v>
      </c>
    </row>
    <row r="1245" spans="1:31" x14ac:dyDescent="0.3">
      <c r="A1245" t="s">
        <v>5576</v>
      </c>
      <c r="B1245" t="s">
        <v>5577</v>
      </c>
      <c r="C1245" s="1" t="str">
        <f t="shared" si="196"/>
        <v>21:0541</v>
      </c>
      <c r="D1245" s="1" t="str">
        <f t="shared" si="197"/>
        <v>21:0086</v>
      </c>
      <c r="E1245" t="s">
        <v>5578</v>
      </c>
      <c r="F1245" t="s">
        <v>5579</v>
      </c>
      <c r="H1245">
        <v>55.701245999999998</v>
      </c>
      <c r="I1245">
        <v>-100.57772420000001</v>
      </c>
      <c r="J1245" s="1" t="str">
        <f t="shared" si="198"/>
        <v>NGR lake sediment grab sample</v>
      </c>
      <c r="K1245" s="1" t="str">
        <f t="shared" si="199"/>
        <v>&lt;177 micron (NGR)</v>
      </c>
      <c r="L1245">
        <v>63</v>
      </c>
      <c r="M1245" t="s">
        <v>151</v>
      </c>
      <c r="N1245">
        <v>1244</v>
      </c>
      <c r="O1245" t="s">
        <v>178</v>
      </c>
      <c r="P1245" t="s">
        <v>127</v>
      </c>
      <c r="Q1245" t="s">
        <v>38</v>
      </c>
      <c r="R1245" t="s">
        <v>202</v>
      </c>
      <c r="S1245" t="s">
        <v>60</v>
      </c>
      <c r="T1245" t="s">
        <v>132</v>
      </c>
      <c r="U1245" t="s">
        <v>4920</v>
      </c>
      <c r="V1245" t="s">
        <v>408</v>
      </c>
      <c r="W1245" t="s">
        <v>40</v>
      </c>
      <c r="X1245" t="s">
        <v>317</v>
      </c>
      <c r="Y1245" t="s">
        <v>152</v>
      </c>
      <c r="Z1245" t="s">
        <v>193</v>
      </c>
      <c r="AA1245" t="s">
        <v>66</v>
      </c>
      <c r="AB1245" t="s">
        <v>141</v>
      </c>
      <c r="AC1245" t="s">
        <v>111</v>
      </c>
      <c r="AD1245" t="s">
        <v>2370</v>
      </c>
      <c r="AE1245" t="s">
        <v>40</v>
      </c>
    </row>
    <row r="1246" spans="1:31" x14ac:dyDescent="0.3">
      <c r="A1246" t="s">
        <v>5580</v>
      </c>
      <c r="B1246" t="s">
        <v>5581</v>
      </c>
      <c r="C1246" s="1" t="str">
        <f t="shared" si="196"/>
        <v>21:0541</v>
      </c>
      <c r="D1246" s="1" t="str">
        <f t="shared" si="197"/>
        <v>21:0086</v>
      </c>
      <c r="E1246" t="s">
        <v>5582</v>
      </c>
      <c r="F1246" t="s">
        <v>5583</v>
      </c>
      <c r="H1246">
        <v>55.718836099999997</v>
      </c>
      <c r="I1246">
        <v>-100.6527011</v>
      </c>
      <c r="J1246" s="1" t="str">
        <f t="shared" si="198"/>
        <v>NGR lake sediment grab sample</v>
      </c>
      <c r="K1246" s="1" t="str">
        <f t="shared" si="199"/>
        <v>&lt;177 micron (NGR)</v>
      </c>
      <c r="L1246">
        <v>63</v>
      </c>
      <c r="M1246" t="s">
        <v>162</v>
      </c>
      <c r="N1246">
        <v>1245</v>
      </c>
      <c r="O1246" t="s">
        <v>336</v>
      </c>
      <c r="P1246" t="s">
        <v>39</v>
      </c>
      <c r="Q1246" t="s">
        <v>38</v>
      </c>
      <c r="R1246" t="s">
        <v>46</v>
      </c>
      <c r="S1246" t="s">
        <v>205</v>
      </c>
      <c r="T1246" t="s">
        <v>40</v>
      </c>
      <c r="U1246" t="s">
        <v>69</v>
      </c>
      <c r="V1246" t="s">
        <v>597</v>
      </c>
      <c r="W1246" t="s">
        <v>40</v>
      </c>
      <c r="X1246" t="s">
        <v>126</v>
      </c>
      <c r="Y1246" t="s">
        <v>152</v>
      </c>
      <c r="Z1246" t="s">
        <v>193</v>
      </c>
      <c r="AA1246" t="s">
        <v>291</v>
      </c>
      <c r="AB1246" t="s">
        <v>48</v>
      </c>
      <c r="AC1246" t="s">
        <v>811</v>
      </c>
      <c r="AD1246" t="s">
        <v>69</v>
      </c>
      <c r="AE1246" t="s">
        <v>40</v>
      </c>
    </row>
    <row r="1247" spans="1:31" x14ac:dyDescent="0.3">
      <c r="A1247" t="s">
        <v>5584</v>
      </c>
      <c r="B1247" t="s">
        <v>5585</v>
      </c>
      <c r="C1247" s="1" t="str">
        <f t="shared" si="196"/>
        <v>21:0541</v>
      </c>
      <c r="D1247" s="1" t="str">
        <f t="shared" si="197"/>
        <v>21:0086</v>
      </c>
      <c r="E1247" t="s">
        <v>5586</v>
      </c>
      <c r="F1247" t="s">
        <v>5587</v>
      </c>
      <c r="H1247">
        <v>55.733207</v>
      </c>
      <c r="I1247">
        <v>-100.6533075</v>
      </c>
      <c r="J1247" s="1" t="str">
        <f t="shared" si="198"/>
        <v>NGR lake sediment grab sample</v>
      </c>
      <c r="K1247" s="1" t="str">
        <f t="shared" si="199"/>
        <v>&lt;177 micron (NGR)</v>
      </c>
      <c r="L1247">
        <v>63</v>
      </c>
      <c r="M1247" t="s">
        <v>177</v>
      </c>
      <c r="N1247">
        <v>1246</v>
      </c>
      <c r="O1247" t="s">
        <v>336</v>
      </c>
      <c r="P1247" t="s">
        <v>225</v>
      </c>
      <c r="Q1247" t="s">
        <v>92</v>
      </c>
      <c r="R1247" t="s">
        <v>144</v>
      </c>
      <c r="S1247" t="s">
        <v>271</v>
      </c>
      <c r="T1247" t="s">
        <v>40</v>
      </c>
      <c r="U1247" t="s">
        <v>3330</v>
      </c>
      <c r="V1247" t="s">
        <v>373</v>
      </c>
      <c r="W1247" t="s">
        <v>40</v>
      </c>
      <c r="X1247" t="s">
        <v>109</v>
      </c>
      <c r="Y1247" t="s">
        <v>152</v>
      </c>
      <c r="Z1247" t="s">
        <v>193</v>
      </c>
      <c r="AA1247" t="s">
        <v>326</v>
      </c>
      <c r="AB1247" t="s">
        <v>3539</v>
      </c>
      <c r="AC1247" t="s">
        <v>522</v>
      </c>
      <c r="AD1247" t="s">
        <v>576</v>
      </c>
      <c r="AE1247" t="s">
        <v>40</v>
      </c>
    </row>
    <row r="1248" spans="1:31" x14ac:dyDescent="0.3">
      <c r="A1248" t="s">
        <v>5588</v>
      </c>
      <c r="B1248" t="s">
        <v>5589</v>
      </c>
      <c r="C1248" s="1" t="str">
        <f t="shared" si="196"/>
        <v>21:0541</v>
      </c>
      <c r="D1248" s="1" t="str">
        <f t="shared" si="197"/>
        <v>21:0086</v>
      </c>
      <c r="E1248" t="s">
        <v>5590</v>
      </c>
      <c r="F1248" t="s">
        <v>5591</v>
      </c>
      <c r="H1248">
        <v>55.717434099999998</v>
      </c>
      <c r="I1248">
        <v>-100.87552549999999</v>
      </c>
      <c r="J1248" s="1" t="str">
        <f t="shared" si="198"/>
        <v>NGR lake sediment grab sample</v>
      </c>
      <c r="K1248" s="1" t="str">
        <f t="shared" si="199"/>
        <v>&lt;177 micron (NGR)</v>
      </c>
      <c r="L1248">
        <v>63</v>
      </c>
      <c r="M1248" t="s">
        <v>187</v>
      </c>
      <c r="N1248">
        <v>1247</v>
      </c>
      <c r="O1248" t="s">
        <v>207</v>
      </c>
      <c r="P1248" t="s">
        <v>334</v>
      </c>
      <c r="Q1248" t="s">
        <v>166</v>
      </c>
      <c r="R1248" t="s">
        <v>66</v>
      </c>
      <c r="S1248" t="s">
        <v>180</v>
      </c>
      <c r="T1248" t="s">
        <v>40</v>
      </c>
      <c r="U1248" t="s">
        <v>5372</v>
      </c>
      <c r="V1248" t="s">
        <v>113</v>
      </c>
      <c r="W1248" t="s">
        <v>40</v>
      </c>
      <c r="X1248" t="s">
        <v>192</v>
      </c>
      <c r="Y1248" t="s">
        <v>152</v>
      </c>
      <c r="Z1248" t="s">
        <v>81</v>
      </c>
      <c r="AA1248" t="s">
        <v>326</v>
      </c>
      <c r="AB1248" t="s">
        <v>442</v>
      </c>
      <c r="AC1248" t="s">
        <v>554</v>
      </c>
      <c r="AD1248" t="s">
        <v>1879</v>
      </c>
      <c r="AE1248" t="s">
        <v>40</v>
      </c>
    </row>
    <row r="1249" spans="1:31" x14ac:dyDescent="0.3">
      <c r="A1249" t="s">
        <v>5592</v>
      </c>
      <c r="B1249" t="s">
        <v>5593</v>
      </c>
      <c r="C1249" s="1" t="str">
        <f t="shared" si="196"/>
        <v>21:0541</v>
      </c>
      <c r="D1249" s="1" t="str">
        <f t="shared" si="197"/>
        <v>21:0086</v>
      </c>
      <c r="E1249" t="s">
        <v>5594</v>
      </c>
      <c r="F1249" t="s">
        <v>5595</v>
      </c>
      <c r="H1249">
        <v>55.213286199999999</v>
      </c>
      <c r="I1249">
        <v>-100.97444230000001</v>
      </c>
      <c r="J1249" s="1" t="str">
        <f t="shared" si="198"/>
        <v>NGR lake sediment grab sample</v>
      </c>
      <c r="K1249" s="1" t="str">
        <f t="shared" si="199"/>
        <v>&lt;177 micron (NGR)</v>
      </c>
      <c r="L1249">
        <v>63</v>
      </c>
      <c r="M1249" t="s">
        <v>200</v>
      </c>
      <c r="N1249">
        <v>1248</v>
      </c>
      <c r="O1249" t="s">
        <v>120</v>
      </c>
      <c r="P1249" t="s">
        <v>37</v>
      </c>
      <c r="Q1249" t="s">
        <v>45</v>
      </c>
      <c r="R1249" t="s">
        <v>326</v>
      </c>
      <c r="S1249" t="s">
        <v>58</v>
      </c>
      <c r="T1249" t="s">
        <v>40</v>
      </c>
      <c r="U1249" t="s">
        <v>388</v>
      </c>
      <c r="V1249" t="s">
        <v>591</v>
      </c>
      <c r="W1249" t="s">
        <v>80</v>
      </c>
      <c r="X1249" t="s">
        <v>309</v>
      </c>
      <c r="Y1249" t="s">
        <v>152</v>
      </c>
      <c r="Z1249" t="s">
        <v>626</v>
      </c>
      <c r="AA1249" t="s">
        <v>155</v>
      </c>
      <c r="AB1249" t="s">
        <v>1549</v>
      </c>
      <c r="AC1249" t="s">
        <v>988</v>
      </c>
      <c r="AD1249" t="s">
        <v>318</v>
      </c>
      <c r="AE1249" t="s">
        <v>40</v>
      </c>
    </row>
    <row r="1250" spans="1:31" x14ac:dyDescent="0.3">
      <c r="A1250" t="s">
        <v>5596</v>
      </c>
      <c r="B1250" t="s">
        <v>5597</v>
      </c>
      <c r="C1250" s="1" t="str">
        <f t="shared" si="196"/>
        <v>21:0541</v>
      </c>
      <c r="D1250" s="1" t="str">
        <f t="shared" si="197"/>
        <v>21:0086</v>
      </c>
      <c r="E1250" t="s">
        <v>5598</v>
      </c>
      <c r="F1250" t="s">
        <v>5599</v>
      </c>
      <c r="H1250">
        <v>55.247735300000002</v>
      </c>
      <c r="I1250">
        <v>-100.9261966</v>
      </c>
      <c r="J1250" s="1" t="str">
        <f t="shared" si="198"/>
        <v>NGR lake sediment grab sample</v>
      </c>
      <c r="K1250" s="1" t="str">
        <f t="shared" si="199"/>
        <v>&lt;177 micron (NGR)</v>
      </c>
      <c r="L1250">
        <v>63</v>
      </c>
      <c r="M1250" t="s">
        <v>212</v>
      </c>
      <c r="N1250">
        <v>1249</v>
      </c>
      <c r="O1250" t="s">
        <v>440</v>
      </c>
      <c r="P1250" t="s">
        <v>60</v>
      </c>
      <c r="Q1250" t="s">
        <v>64</v>
      </c>
      <c r="R1250" t="s">
        <v>60</v>
      </c>
      <c r="S1250" t="s">
        <v>58</v>
      </c>
      <c r="T1250" t="s">
        <v>40</v>
      </c>
      <c r="U1250" t="s">
        <v>679</v>
      </c>
      <c r="V1250" t="s">
        <v>125</v>
      </c>
      <c r="W1250" t="s">
        <v>80</v>
      </c>
      <c r="X1250" t="s">
        <v>309</v>
      </c>
      <c r="Y1250" t="s">
        <v>152</v>
      </c>
      <c r="Z1250" t="s">
        <v>281</v>
      </c>
      <c r="AA1250" t="s">
        <v>82</v>
      </c>
      <c r="AB1250" t="s">
        <v>1133</v>
      </c>
      <c r="AC1250" t="s">
        <v>1132</v>
      </c>
      <c r="AD1250" t="s">
        <v>124</v>
      </c>
      <c r="AE1250" t="s">
        <v>40</v>
      </c>
    </row>
    <row r="1251" spans="1:31" x14ac:dyDescent="0.3">
      <c r="A1251" t="s">
        <v>5600</v>
      </c>
      <c r="B1251" t="s">
        <v>5601</v>
      </c>
      <c r="C1251" s="1" t="str">
        <f t="shared" si="196"/>
        <v>21:0541</v>
      </c>
      <c r="D1251" s="1" t="str">
        <f t="shared" si="197"/>
        <v>21:0086</v>
      </c>
      <c r="E1251" t="s">
        <v>5602</v>
      </c>
      <c r="F1251" t="s">
        <v>5603</v>
      </c>
      <c r="H1251">
        <v>55.277740299999998</v>
      </c>
      <c r="I1251">
        <v>-100.85695509999999</v>
      </c>
      <c r="J1251" s="1" t="str">
        <f t="shared" si="198"/>
        <v>NGR lake sediment grab sample</v>
      </c>
      <c r="K1251" s="1" t="str">
        <f t="shared" si="199"/>
        <v>&lt;177 micron (NGR)</v>
      </c>
      <c r="L1251">
        <v>63</v>
      </c>
      <c r="M1251" t="s">
        <v>223</v>
      </c>
      <c r="N1251">
        <v>1250</v>
      </c>
      <c r="O1251" t="s">
        <v>75</v>
      </c>
      <c r="P1251" t="s">
        <v>180</v>
      </c>
      <c r="Q1251" t="s">
        <v>152</v>
      </c>
      <c r="R1251" t="s">
        <v>289</v>
      </c>
      <c r="S1251" t="s">
        <v>179</v>
      </c>
      <c r="T1251" t="s">
        <v>40</v>
      </c>
      <c r="U1251" t="s">
        <v>108</v>
      </c>
      <c r="V1251" t="s">
        <v>400</v>
      </c>
      <c r="W1251" t="s">
        <v>110</v>
      </c>
      <c r="X1251" t="s">
        <v>309</v>
      </c>
      <c r="Y1251" t="s">
        <v>152</v>
      </c>
      <c r="Z1251" t="s">
        <v>205</v>
      </c>
      <c r="AA1251" t="s">
        <v>81</v>
      </c>
      <c r="AB1251" t="s">
        <v>1099</v>
      </c>
      <c r="AC1251" t="s">
        <v>70</v>
      </c>
      <c r="AD1251" t="s">
        <v>46</v>
      </c>
      <c r="AE1251" t="s">
        <v>40</v>
      </c>
    </row>
    <row r="1252" spans="1:31" x14ac:dyDescent="0.3">
      <c r="A1252" t="s">
        <v>5604</v>
      </c>
      <c r="B1252" t="s">
        <v>5605</v>
      </c>
      <c r="C1252" s="1" t="str">
        <f t="shared" si="196"/>
        <v>21:0541</v>
      </c>
      <c r="D1252" s="1" t="str">
        <f t="shared" si="197"/>
        <v>21:0086</v>
      </c>
      <c r="E1252" t="s">
        <v>5606</v>
      </c>
      <c r="F1252" t="s">
        <v>5607</v>
      </c>
      <c r="H1252">
        <v>55.327774099999999</v>
      </c>
      <c r="I1252">
        <v>-100.8314515</v>
      </c>
      <c r="J1252" s="1" t="str">
        <f t="shared" si="198"/>
        <v>NGR lake sediment grab sample</v>
      </c>
      <c r="K1252" s="1" t="str">
        <f t="shared" si="199"/>
        <v>&lt;177 micron (NGR)</v>
      </c>
      <c r="L1252">
        <v>63</v>
      </c>
      <c r="M1252" t="s">
        <v>234</v>
      </c>
      <c r="N1252">
        <v>1251</v>
      </c>
      <c r="O1252" t="s">
        <v>75</v>
      </c>
      <c r="P1252" t="s">
        <v>224</v>
      </c>
      <c r="Q1252" t="s">
        <v>141</v>
      </c>
      <c r="R1252" t="s">
        <v>66</v>
      </c>
      <c r="S1252" t="s">
        <v>38</v>
      </c>
      <c r="T1252" t="s">
        <v>40</v>
      </c>
      <c r="U1252" t="s">
        <v>492</v>
      </c>
      <c r="V1252" t="s">
        <v>98</v>
      </c>
      <c r="W1252" t="s">
        <v>40</v>
      </c>
      <c r="X1252" t="s">
        <v>309</v>
      </c>
      <c r="Y1252" t="s">
        <v>152</v>
      </c>
      <c r="Z1252" t="s">
        <v>81</v>
      </c>
      <c r="AA1252" t="s">
        <v>59</v>
      </c>
      <c r="AB1252" t="s">
        <v>360</v>
      </c>
      <c r="AC1252" t="s">
        <v>782</v>
      </c>
      <c r="AD1252" t="s">
        <v>441</v>
      </c>
      <c r="AE1252" t="s">
        <v>40</v>
      </c>
    </row>
    <row r="1253" spans="1:31" x14ac:dyDescent="0.3">
      <c r="A1253" t="s">
        <v>5608</v>
      </c>
      <c r="B1253" t="s">
        <v>5609</v>
      </c>
      <c r="C1253" s="1" t="str">
        <f t="shared" si="196"/>
        <v>21:0541</v>
      </c>
      <c r="D1253" s="1" t="str">
        <f t="shared" si="197"/>
        <v>21:0086</v>
      </c>
      <c r="E1253" t="s">
        <v>5610</v>
      </c>
      <c r="F1253" t="s">
        <v>5611</v>
      </c>
      <c r="H1253">
        <v>55.346233400000003</v>
      </c>
      <c r="I1253">
        <v>-100.80192649999999</v>
      </c>
      <c r="J1253" s="1" t="str">
        <f t="shared" si="198"/>
        <v>NGR lake sediment grab sample</v>
      </c>
      <c r="K1253" s="1" t="str">
        <f t="shared" si="199"/>
        <v>&lt;177 micron (NGR)</v>
      </c>
      <c r="L1253">
        <v>63</v>
      </c>
      <c r="M1253" t="s">
        <v>243</v>
      </c>
      <c r="N1253">
        <v>1252</v>
      </c>
      <c r="O1253" t="s">
        <v>521</v>
      </c>
      <c r="P1253" t="s">
        <v>224</v>
      </c>
      <c r="Q1253" t="s">
        <v>179</v>
      </c>
      <c r="R1253" t="s">
        <v>97</v>
      </c>
      <c r="S1253" t="s">
        <v>180</v>
      </c>
      <c r="T1253" t="s">
        <v>40</v>
      </c>
      <c r="U1253" t="s">
        <v>1514</v>
      </c>
      <c r="V1253" t="s">
        <v>373</v>
      </c>
      <c r="W1253" t="s">
        <v>40</v>
      </c>
      <c r="X1253" t="s">
        <v>42</v>
      </c>
      <c r="Y1253" t="s">
        <v>152</v>
      </c>
      <c r="Z1253" t="s">
        <v>155</v>
      </c>
      <c r="AA1253" t="s">
        <v>164</v>
      </c>
      <c r="AB1253" t="s">
        <v>360</v>
      </c>
      <c r="AC1253" t="s">
        <v>782</v>
      </c>
      <c r="AD1253" t="s">
        <v>69</v>
      </c>
      <c r="AE1253" t="s">
        <v>40</v>
      </c>
    </row>
    <row r="1254" spans="1:31" x14ac:dyDescent="0.3">
      <c r="A1254" t="s">
        <v>5612</v>
      </c>
      <c r="B1254" t="s">
        <v>5613</v>
      </c>
      <c r="C1254" s="1" t="str">
        <f t="shared" si="196"/>
        <v>21:0541</v>
      </c>
      <c r="D1254" s="1" t="str">
        <f t="shared" si="197"/>
        <v>21:0086</v>
      </c>
      <c r="E1254" t="s">
        <v>5614</v>
      </c>
      <c r="F1254" t="s">
        <v>5615</v>
      </c>
      <c r="H1254">
        <v>55.387396600000002</v>
      </c>
      <c r="I1254">
        <v>-100.7742726</v>
      </c>
      <c r="J1254" s="1" t="str">
        <f t="shared" si="198"/>
        <v>NGR lake sediment grab sample</v>
      </c>
      <c r="K1254" s="1" t="str">
        <f t="shared" si="199"/>
        <v>&lt;177 micron (NGR)</v>
      </c>
      <c r="L1254">
        <v>63</v>
      </c>
      <c r="M1254" t="s">
        <v>251</v>
      </c>
      <c r="N1254">
        <v>1253</v>
      </c>
      <c r="O1254" t="s">
        <v>124</v>
      </c>
      <c r="P1254" t="s">
        <v>224</v>
      </c>
      <c r="Q1254" t="s">
        <v>64</v>
      </c>
      <c r="R1254" t="s">
        <v>291</v>
      </c>
      <c r="S1254" t="s">
        <v>179</v>
      </c>
      <c r="T1254" t="s">
        <v>40</v>
      </c>
      <c r="U1254" t="s">
        <v>339</v>
      </c>
      <c r="V1254" t="s">
        <v>273</v>
      </c>
      <c r="W1254" t="s">
        <v>80</v>
      </c>
      <c r="X1254" t="s">
        <v>309</v>
      </c>
      <c r="Y1254" t="s">
        <v>152</v>
      </c>
      <c r="Z1254" t="s">
        <v>291</v>
      </c>
      <c r="AA1254" t="s">
        <v>164</v>
      </c>
      <c r="AB1254" t="s">
        <v>1099</v>
      </c>
      <c r="AC1254" t="s">
        <v>228</v>
      </c>
      <c r="AD1254" t="s">
        <v>207</v>
      </c>
      <c r="AE1254" t="s">
        <v>40</v>
      </c>
    </row>
    <row r="1255" spans="1:31" x14ac:dyDescent="0.3">
      <c r="A1255" t="s">
        <v>5616</v>
      </c>
      <c r="B1255" t="s">
        <v>5617</v>
      </c>
      <c r="C1255" s="1" t="str">
        <f t="shared" si="196"/>
        <v>21:0541</v>
      </c>
      <c r="D1255" s="1" t="str">
        <f t="shared" si="197"/>
        <v>21:0086</v>
      </c>
      <c r="E1255" t="s">
        <v>5618</v>
      </c>
      <c r="F1255" t="s">
        <v>5619</v>
      </c>
      <c r="H1255">
        <v>55.425370700000002</v>
      </c>
      <c r="I1255">
        <v>-100.7276796</v>
      </c>
      <c r="J1255" s="1" t="str">
        <f t="shared" si="198"/>
        <v>NGR lake sediment grab sample</v>
      </c>
      <c r="K1255" s="1" t="str">
        <f t="shared" si="199"/>
        <v>&lt;177 micron (NGR)</v>
      </c>
      <c r="L1255">
        <v>63</v>
      </c>
      <c r="M1255" t="s">
        <v>258</v>
      </c>
      <c r="N1255">
        <v>1254</v>
      </c>
      <c r="O1255" t="s">
        <v>207</v>
      </c>
      <c r="P1255" t="s">
        <v>82</v>
      </c>
      <c r="Q1255" t="s">
        <v>123</v>
      </c>
      <c r="R1255" t="s">
        <v>188</v>
      </c>
      <c r="S1255" t="s">
        <v>92</v>
      </c>
      <c r="T1255" t="s">
        <v>40</v>
      </c>
      <c r="U1255" t="s">
        <v>641</v>
      </c>
      <c r="V1255" t="s">
        <v>64</v>
      </c>
      <c r="W1255" t="s">
        <v>40</v>
      </c>
      <c r="X1255" t="s">
        <v>309</v>
      </c>
      <c r="Y1255" t="s">
        <v>152</v>
      </c>
      <c r="Z1255" t="s">
        <v>155</v>
      </c>
      <c r="AA1255" t="s">
        <v>245</v>
      </c>
      <c r="AB1255" t="s">
        <v>140</v>
      </c>
      <c r="AC1255" t="s">
        <v>1355</v>
      </c>
      <c r="AD1255" t="s">
        <v>50</v>
      </c>
      <c r="AE1255" t="s">
        <v>40</v>
      </c>
    </row>
    <row r="1256" spans="1:31" x14ac:dyDescent="0.3">
      <c r="A1256" t="s">
        <v>5620</v>
      </c>
      <c r="B1256" t="s">
        <v>5621</v>
      </c>
      <c r="C1256" s="1" t="str">
        <f t="shared" si="196"/>
        <v>21:0541</v>
      </c>
      <c r="D1256" s="1" t="str">
        <f>HYPERLINK("http://geochem.nrcan.gc.ca/cdogs/content/svy/svy_e.htm", "")</f>
        <v/>
      </c>
      <c r="G1256" s="1" t="str">
        <f>HYPERLINK("http://geochem.nrcan.gc.ca/cdogs/content/cr_/cr_00055_e.htm", "55")</f>
        <v>55</v>
      </c>
      <c r="J1256" t="s">
        <v>277</v>
      </c>
      <c r="K1256" t="s">
        <v>278</v>
      </c>
      <c r="L1256">
        <v>63</v>
      </c>
      <c r="M1256" t="s">
        <v>279</v>
      </c>
      <c r="N1256">
        <v>1255</v>
      </c>
      <c r="O1256" t="s">
        <v>128</v>
      </c>
      <c r="P1256" t="s">
        <v>180</v>
      </c>
      <c r="Q1256" t="s">
        <v>64</v>
      </c>
      <c r="R1256" t="s">
        <v>60</v>
      </c>
      <c r="S1256" t="s">
        <v>123</v>
      </c>
      <c r="T1256" t="s">
        <v>40</v>
      </c>
      <c r="U1256" t="s">
        <v>203</v>
      </c>
      <c r="V1256" t="s">
        <v>1132</v>
      </c>
      <c r="W1256" t="s">
        <v>80</v>
      </c>
      <c r="X1256" t="s">
        <v>109</v>
      </c>
      <c r="Y1256" t="s">
        <v>45</v>
      </c>
      <c r="Z1256" t="s">
        <v>291</v>
      </c>
      <c r="AA1256" t="s">
        <v>352</v>
      </c>
      <c r="AB1256" t="s">
        <v>916</v>
      </c>
      <c r="AC1256" t="s">
        <v>3182</v>
      </c>
      <c r="AD1256" t="s">
        <v>272</v>
      </c>
      <c r="AE1256" t="s">
        <v>40</v>
      </c>
    </row>
    <row r="1257" spans="1:31" x14ac:dyDescent="0.3">
      <c r="A1257" t="s">
        <v>5622</v>
      </c>
      <c r="B1257" t="s">
        <v>5623</v>
      </c>
      <c r="C1257" s="1" t="str">
        <f t="shared" si="196"/>
        <v>21:0541</v>
      </c>
      <c r="D1257" s="1" t="str">
        <f t="shared" ref="D1257:D1264" si="200">HYPERLINK("http://geochem.nrcan.gc.ca/cdogs/content/svy/svy210086_e.htm", "21:0086")</f>
        <v>21:0086</v>
      </c>
      <c r="E1257" t="s">
        <v>5624</v>
      </c>
      <c r="F1257" t="s">
        <v>5625</v>
      </c>
      <c r="H1257">
        <v>55.442365000000002</v>
      </c>
      <c r="I1257">
        <v>-100.7378909</v>
      </c>
      <c r="J1257" s="1" t="str">
        <f t="shared" ref="J1257:J1264" si="201">HYPERLINK("http://geochem.nrcan.gc.ca/cdogs/content/kwd/kwd020027_e.htm", "NGR lake sediment grab sample")</f>
        <v>NGR lake sediment grab sample</v>
      </c>
      <c r="K1257" s="1" t="str">
        <f t="shared" ref="K1257:K1264" si="202">HYPERLINK("http://geochem.nrcan.gc.ca/cdogs/content/kwd/kwd080006_e.htm", "&lt;177 micron (NGR)")</f>
        <v>&lt;177 micron (NGR)</v>
      </c>
      <c r="L1257">
        <v>63</v>
      </c>
      <c r="M1257" t="s">
        <v>269</v>
      </c>
      <c r="N1257">
        <v>1256</v>
      </c>
      <c r="O1257" t="s">
        <v>336</v>
      </c>
      <c r="P1257" t="s">
        <v>326</v>
      </c>
      <c r="Q1257" t="s">
        <v>121</v>
      </c>
      <c r="R1257" t="s">
        <v>753</v>
      </c>
      <c r="S1257" t="s">
        <v>179</v>
      </c>
      <c r="T1257" t="s">
        <v>40</v>
      </c>
      <c r="U1257" t="s">
        <v>237</v>
      </c>
      <c r="V1257" t="s">
        <v>143</v>
      </c>
      <c r="W1257" t="s">
        <v>132</v>
      </c>
      <c r="X1257" t="s">
        <v>591</v>
      </c>
      <c r="Y1257" t="s">
        <v>152</v>
      </c>
      <c r="Z1257" t="s">
        <v>144</v>
      </c>
      <c r="AA1257" t="s">
        <v>164</v>
      </c>
      <c r="AB1257" t="s">
        <v>82</v>
      </c>
      <c r="AC1257" t="s">
        <v>83</v>
      </c>
      <c r="AD1257" t="s">
        <v>195</v>
      </c>
      <c r="AE1257" t="s">
        <v>40</v>
      </c>
    </row>
    <row r="1258" spans="1:31" x14ac:dyDescent="0.3">
      <c r="A1258" t="s">
        <v>5626</v>
      </c>
      <c r="B1258" t="s">
        <v>5627</v>
      </c>
      <c r="C1258" s="1" t="str">
        <f t="shared" si="196"/>
        <v>21:0541</v>
      </c>
      <c r="D1258" s="1" t="str">
        <f t="shared" si="200"/>
        <v>21:0086</v>
      </c>
      <c r="E1258" t="s">
        <v>5628</v>
      </c>
      <c r="F1258" t="s">
        <v>5629</v>
      </c>
      <c r="H1258">
        <v>55.453538999999999</v>
      </c>
      <c r="I1258">
        <v>-100.68499439999999</v>
      </c>
      <c r="J1258" s="1" t="str">
        <f t="shared" si="201"/>
        <v>NGR lake sediment grab sample</v>
      </c>
      <c r="K1258" s="1" t="str">
        <f t="shared" si="202"/>
        <v>&lt;177 micron (NGR)</v>
      </c>
      <c r="L1258">
        <v>64</v>
      </c>
      <c r="M1258" t="s">
        <v>35</v>
      </c>
      <c r="N1258">
        <v>1257</v>
      </c>
      <c r="O1258" t="s">
        <v>75</v>
      </c>
      <c r="P1258" t="s">
        <v>224</v>
      </c>
      <c r="Q1258" t="s">
        <v>58</v>
      </c>
      <c r="R1258" t="s">
        <v>188</v>
      </c>
      <c r="S1258" t="s">
        <v>166</v>
      </c>
      <c r="T1258" t="s">
        <v>40</v>
      </c>
      <c r="U1258" t="s">
        <v>534</v>
      </c>
      <c r="V1258" t="s">
        <v>575</v>
      </c>
      <c r="W1258" t="s">
        <v>132</v>
      </c>
      <c r="X1258" t="s">
        <v>591</v>
      </c>
      <c r="Y1258" t="s">
        <v>152</v>
      </c>
      <c r="Z1258" t="s">
        <v>46</v>
      </c>
      <c r="AA1258" t="s">
        <v>120</v>
      </c>
      <c r="AB1258" t="s">
        <v>491</v>
      </c>
      <c r="AC1258" t="s">
        <v>62</v>
      </c>
      <c r="AD1258" t="s">
        <v>172</v>
      </c>
      <c r="AE1258" t="s">
        <v>132</v>
      </c>
    </row>
    <row r="1259" spans="1:31" x14ac:dyDescent="0.3">
      <c r="A1259" t="s">
        <v>5630</v>
      </c>
      <c r="B1259" t="s">
        <v>5631</v>
      </c>
      <c r="C1259" s="1" t="str">
        <f t="shared" si="196"/>
        <v>21:0541</v>
      </c>
      <c r="D1259" s="1" t="str">
        <f t="shared" si="200"/>
        <v>21:0086</v>
      </c>
      <c r="E1259" t="s">
        <v>5628</v>
      </c>
      <c r="F1259" t="s">
        <v>5632</v>
      </c>
      <c r="H1259">
        <v>55.453538999999999</v>
      </c>
      <c r="I1259">
        <v>-100.68499439999999</v>
      </c>
      <c r="J1259" s="1" t="str">
        <f t="shared" si="201"/>
        <v>NGR lake sediment grab sample</v>
      </c>
      <c r="K1259" s="1" t="str">
        <f t="shared" si="202"/>
        <v>&lt;177 micron (NGR)</v>
      </c>
      <c r="L1259">
        <v>64</v>
      </c>
      <c r="M1259" t="s">
        <v>74</v>
      </c>
      <c r="N1259">
        <v>1258</v>
      </c>
      <c r="O1259" t="s">
        <v>336</v>
      </c>
      <c r="P1259" t="s">
        <v>39</v>
      </c>
      <c r="Q1259" t="s">
        <v>189</v>
      </c>
      <c r="R1259" t="s">
        <v>190</v>
      </c>
      <c r="S1259" t="s">
        <v>44</v>
      </c>
      <c r="T1259" t="s">
        <v>40</v>
      </c>
      <c r="U1259" t="s">
        <v>490</v>
      </c>
      <c r="V1259" t="s">
        <v>575</v>
      </c>
      <c r="W1259" t="s">
        <v>132</v>
      </c>
      <c r="X1259" t="s">
        <v>309</v>
      </c>
      <c r="Y1259" t="s">
        <v>152</v>
      </c>
      <c r="Z1259" t="s">
        <v>46</v>
      </c>
      <c r="AA1259" t="s">
        <v>352</v>
      </c>
      <c r="AB1259" t="s">
        <v>5633</v>
      </c>
      <c r="AC1259" t="s">
        <v>373</v>
      </c>
      <c r="AD1259" t="s">
        <v>492</v>
      </c>
      <c r="AE1259" t="s">
        <v>132</v>
      </c>
    </row>
    <row r="1260" spans="1:31" x14ac:dyDescent="0.3">
      <c r="A1260" t="s">
        <v>5634</v>
      </c>
      <c r="B1260" t="s">
        <v>5635</v>
      </c>
      <c r="C1260" s="1" t="str">
        <f t="shared" si="196"/>
        <v>21:0541</v>
      </c>
      <c r="D1260" s="1" t="str">
        <f t="shared" si="200"/>
        <v>21:0086</v>
      </c>
      <c r="E1260" t="s">
        <v>5628</v>
      </c>
      <c r="F1260" t="s">
        <v>5636</v>
      </c>
      <c r="H1260">
        <v>55.453538999999999</v>
      </c>
      <c r="I1260">
        <v>-100.68499439999999</v>
      </c>
      <c r="J1260" s="1" t="str">
        <f t="shared" si="201"/>
        <v>NGR lake sediment grab sample</v>
      </c>
      <c r="K1260" s="1" t="str">
        <f t="shared" si="202"/>
        <v>&lt;177 micron (NGR)</v>
      </c>
      <c r="L1260">
        <v>64</v>
      </c>
      <c r="M1260" t="s">
        <v>90</v>
      </c>
      <c r="N1260">
        <v>1259</v>
      </c>
      <c r="O1260" t="s">
        <v>207</v>
      </c>
      <c r="P1260" t="s">
        <v>626</v>
      </c>
      <c r="Q1260" t="s">
        <v>58</v>
      </c>
      <c r="R1260" t="s">
        <v>291</v>
      </c>
      <c r="S1260" t="s">
        <v>166</v>
      </c>
      <c r="T1260" t="s">
        <v>40</v>
      </c>
      <c r="U1260" t="s">
        <v>1268</v>
      </c>
      <c r="V1260" t="s">
        <v>575</v>
      </c>
      <c r="W1260" t="s">
        <v>132</v>
      </c>
      <c r="X1260" t="s">
        <v>309</v>
      </c>
      <c r="Y1260" t="s">
        <v>152</v>
      </c>
      <c r="Z1260" t="s">
        <v>46</v>
      </c>
      <c r="AA1260" t="s">
        <v>508</v>
      </c>
      <c r="AB1260" t="s">
        <v>2275</v>
      </c>
      <c r="AC1260" t="s">
        <v>988</v>
      </c>
      <c r="AD1260" t="s">
        <v>146</v>
      </c>
      <c r="AE1260" t="s">
        <v>132</v>
      </c>
    </row>
    <row r="1261" spans="1:31" x14ac:dyDescent="0.3">
      <c r="A1261" t="s">
        <v>5637</v>
      </c>
      <c r="B1261" t="s">
        <v>5638</v>
      </c>
      <c r="C1261" s="1" t="str">
        <f t="shared" si="196"/>
        <v>21:0541</v>
      </c>
      <c r="D1261" s="1" t="str">
        <f t="shared" si="200"/>
        <v>21:0086</v>
      </c>
      <c r="E1261" t="s">
        <v>5639</v>
      </c>
      <c r="F1261" t="s">
        <v>5640</v>
      </c>
      <c r="H1261">
        <v>55.468666200000001</v>
      </c>
      <c r="I1261">
        <v>-100.717215</v>
      </c>
      <c r="J1261" s="1" t="str">
        <f t="shared" si="201"/>
        <v>NGR lake sediment grab sample</v>
      </c>
      <c r="K1261" s="1" t="str">
        <f t="shared" si="202"/>
        <v>&lt;177 micron (NGR)</v>
      </c>
      <c r="L1261">
        <v>64</v>
      </c>
      <c r="M1261" t="s">
        <v>55</v>
      </c>
      <c r="N1261">
        <v>1260</v>
      </c>
      <c r="O1261" t="s">
        <v>207</v>
      </c>
      <c r="P1261" t="s">
        <v>165</v>
      </c>
      <c r="Q1261" t="s">
        <v>189</v>
      </c>
      <c r="R1261" t="s">
        <v>753</v>
      </c>
      <c r="S1261" t="s">
        <v>107</v>
      </c>
      <c r="T1261" t="s">
        <v>132</v>
      </c>
      <c r="U1261" t="s">
        <v>290</v>
      </c>
      <c r="V1261" t="s">
        <v>109</v>
      </c>
      <c r="W1261" t="s">
        <v>110</v>
      </c>
      <c r="X1261" t="s">
        <v>126</v>
      </c>
      <c r="Y1261" t="s">
        <v>152</v>
      </c>
      <c r="Z1261" t="s">
        <v>155</v>
      </c>
      <c r="AA1261" t="s">
        <v>82</v>
      </c>
      <c r="AB1261" t="s">
        <v>59</v>
      </c>
      <c r="AC1261" t="s">
        <v>189</v>
      </c>
      <c r="AD1261" t="s">
        <v>146</v>
      </c>
      <c r="AE1261" t="s">
        <v>40</v>
      </c>
    </row>
    <row r="1262" spans="1:31" x14ac:dyDescent="0.3">
      <c r="A1262" t="s">
        <v>5641</v>
      </c>
      <c r="B1262" t="s">
        <v>5642</v>
      </c>
      <c r="C1262" s="1" t="str">
        <f t="shared" si="196"/>
        <v>21:0541</v>
      </c>
      <c r="D1262" s="1" t="str">
        <f t="shared" si="200"/>
        <v>21:0086</v>
      </c>
      <c r="E1262" t="s">
        <v>5643</v>
      </c>
      <c r="F1262" t="s">
        <v>5644</v>
      </c>
      <c r="H1262">
        <v>55.494500700000003</v>
      </c>
      <c r="I1262">
        <v>-100.6561573</v>
      </c>
      <c r="J1262" s="1" t="str">
        <f t="shared" si="201"/>
        <v>NGR lake sediment grab sample</v>
      </c>
      <c r="K1262" s="1" t="str">
        <f t="shared" si="202"/>
        <v>&lt;177 micron (NGR)</v>
      </c>
      <c r="L1262">
        <v>64</v>
      </c>
      <c r="M1262" t="s">
        <v>104</v>
      </c>
      <c r="N1262">
        <v>1261</v>
      </c>
      <c r="O1262" t="s">
        <v>521</v>
      </c>
      <c r="P1262" t="s">
        <v>626</v>
      </c>
      <c r="Q1262" t="s">
        <v>44</v>
      </c>
      <c r="R1262" t="s">
        <v>46</v>
      </c>
      <c r="S1262" t="s">
        <v>180</v>
      </c>
      <c r="T1262" t="s">
        <v>40</v>
      </c>
      <c r="U1262" t="s">
        <v>172</v>
      </c>
      <c r="V1262" t="s">
        <v>782</v>
      </c>
      <c r="W1262" t="s">
        <v>40</v>
      </c>
      <c r="X1262" t="s">
        <v>192</v>
      </c>
      <c r="Y1262" t="s">
        <v>152</v>
      </c>
      <c r="Z1262" t="s">
        <v>352</v>
      </c>
      <c r="AA1262" t="s">
        <v>164</v>
      </c>
      <c r="AB1262" t="s">
        <v>3835</v>
      </c>
      <c r="AC1262" t="s">
        <v>2218</v>
      </c>
      <c r="AD1262" t="s">
        <v>2370</v>
      </c>
      <c r="AE1262" t="s">
        <v>132</v>
      </c>
    </row>
    <row r="1263" spans="1:31" x14ac:dyDescent="0.3">
      <c r="A1263" t="s">
        <v>5645</v>
      </c>
      <c r="B1263" t="s">
        <v>5646</v>
      </c>
      <c r="C1263" s="1" t="str">
        <f t="shared" si="196"/>
        <v>21:0541</v>
      </c>
      <c r="D1263" s="1" t="str">
        <f t="shared" si="200"/>
        <v>21:0086</v>
      </c>
      <c r="E1263" t="s">
        <v>5647</v>
      </c>
      <c r="F1263" t="s">
        <v>5648</v>
      </c>
      <c r="H1263">
        <v>55.469264299999999</v>
      </c>
      <c r="I1263">
        <v>-100.6327629</v>
      </c>
      <c r="J1263" s="1" t="str">
        <f t="shared" si="201"/>
        <v>NGR lake sediment grab sample</v>
      </c>
      <c r="K1263" s="1" t="str">
        <f t="shared" si="202"/>
        <v>&lt;177 micron (NGR)</v>
      </c>
      <c r="L1263">
        <v>64</v>
      </c>
      <c r="M1263" t="s">
        <v>119</v>
      </c>
      <c r="N1263">
        <v>1262</v>
      </c>
      <c r="O1263" t="s">
        <v>521</v>
      </c>
      <c r="P1263" t="s">
        <v>82</v>
      </c>
      <c r="Q1263" t="s">
        <v>166</v>
      </c>
      <c r="R1263" t="s">
        <v>213</v>
      </c>
      <c r="S1263" t="s">
        <v>60</v>
      </c>
      <c r="T1263" t="s">
        <v>40</v>
      </c>
      <c r="U1263" t="s">
        <v>514</v>
      </c>
      <c r="V1263" t="s">
        <v>782</v>
      </c>
      <c r="W1263" t="s">
        <v>40</v>
      </c>
      <c r="X1263" t="s">
        <v>317</v>
      </c>
      <c r="Y1263" t="s">
        <v>152</v>
      </c>
      <c r="Z1263" t="s">
        <v>352</v>
      </c>
      <c r="AA1263" t="s">
        <v>144</v>
      </c>
      <c r="AB1263" t="s">
        <v>3835</v>
      </c>
      <c r="AC1263" t="s">
        <v>189</v>
      </c>
      <c r="AD1263" t="s">
        <v>425</v>
      </c>
      <c r="AE1263" t="s">
        <v>132</v>
      </c>
    </row>
    <row r="1264" spans="1:31" x14ac:dyDescent="0.3">
      <c r="A1264" t="s">
        <v>5649</v>
      </c>
      <c r="B1264" t="s">
        <v>5650</v>
      </c>
      <c r="C1264" s="1" t="str">
        <f t="shared" si="196"/>
        <v>21:0541</v>
      </c>
      <c r="D1264" s="1" t="str">
        <f t="shared" si="200"/>
        <v>21:0086</v>
      </c>
      <c r="E1264" t="s">
        <v>5651</v>
      </c>
      <c r="F1264" t="s">
        <v>5652</v>
      </c>
      <c r="H1264">
        <v>55.482090999999997</v>
      </c>
      <c r="I1264">
        <v>-100.6143029</v>
      </c>
      <c r="J1264" s="1" t="str">
        <f t="shared" si="201"/>
        <v>NGR lake sediment grab sample</v>
      </c>
      <c r="K1264" s="1" t="str">
        <f t="shared" si="202"/>
        <v>&lt;177 micron (NGR)</v>
      </c>
      <c r="L1264">
        <v>64</v>
      </c>
      <c r="M1264" t="s">
        <v>137</v>
      </c>
      <c r="N1264">
        <v>1263</v>
      </c>
      <c r="O1264" t="s">
        <v>521</v>
      </c>
      <c r="P1264" t="s">
        <v>188</v>
      </c>
      <c r="Q1264" t="s">
        <v>44</v>
      </c>
      <c r="R1264" t="s">
        <v>853</v>
      </c>
      <c r="S1264" t="s">
        <v>271</v>
      </c>
      <c r="T1264" t="s">
        <v>40</v>
      </c>
      <c r="U1264" t="s">
        <v>94</v>
      </c>
      <c r="V1264" t="s">
        <v>605</v>
      </c>
      <c r="W1264" t="s">
        <v>40</v>
      </c>
      <c r="X1264" t="s">
        <v>109</v>
      </c>
      <c r="Y1264" t="s">
        <v>152</v>
      </c>
      <c r="Z1264" t="s">
        <v>193</v>
      </c>
      <c r="AA1264" t="s">
        <v>144</v>
      </c>
      <c r="AB1264" t="s">
        <v>2212</v>
      </c>
      <c r="AC1264" t="s">
        <v>917</v>
      </c>
      <c r="AD1264" t="s">
        <v>425</v>
      </c>
      <c r="AE1264" t="s">
        <v>132</v>
      </c>
    </row>
    <row r="1265" spans="1:31" x14ac:dyDescent="0.3">
      <c r="A1265" t="s">
        <v>5653</v>
      </c>
      <c r="B1265" t="s">
        <v>5654</v>
      </c>
      <c r="C1265" s="1" t="str">
        <f t="shared" si="196"/>
        <v>21:0541</v>
      </c>
      <c r="D1265" s="1" t="str">
        <f>HYPERLINK("http://geochem.nrcan.gc.ca/cdogs/content/svy/svy_e.htm", "")</f>
        <v/>
      </c>
      <c r="G1265" s="1" t="str">
        <f>HYPERLINK("http://geochem.nrcan.gc.ca/cdogs/content/cr_/cr_00060_e.htm", "60")</f>
        <v>60</v>
      </c>
      <c r="J1265" t="s">
        <v>277</v>
      </c>
      <c r="K1265" t="s">
        <v>278</v>
      </c>
      <c r="L1265">
        <v>64</v>
      </c>
      <c r="M1265" t="s">
        <v>279</v>
      </c>
      <c r="N1265">
        <v>1264</v>
      </c>
      <c r="O1265" t="s">
        <v>262</v>
      </c>
      <c r="P1265" t="s">
        <v>326</v>
      </c>
      <c r="Q1265" t="s">
        <v>121</v>
      </c>
      <c r="R1265" t="s">
        <v>289</v>
      </c>
      <c r="S1265" t="s">
        <v>189</v>
      </c>
      <c r="T1265" t="s">
        <v>40</v>
      </c>
      <c r="U1265" t="s">
        <v>167</v>
      </c>
      <c r="V1265" t="s">
        <v>303</v>
      </c>
      <c r="W1265" t="s">
        <v>40</v>
      </c>
      <c r="X1265" t="s">
        <v>109</v>
      </c>
      <c r="Y1265" t="s">
        <v>45</v>
      </c>
      <c r="Z1265" t="s">
        <v>291</v>
      </c>
      <c r="AA1265" t="s">
        <v>144</v>
      </c>
      <c r="AB1265" t="s">
        <v>1621</v>
      </c>
      <c r="AC1265" t="s">
        <v>5655</v>
      </c>
      <c r="AD1265" t="s">
        <v>272</v>
      </c>
      <c r="AE1265" t="s">
        <v>40</v>
      </c>
    </row>
    <row r="1266" spans="1:31" x14ac:dyDescent="0.3">
      <c r="A1266" t="s">
        <v>5656</v>
      </c>
      <c r="B1266" t="s">
        <v>5657</v>
      </c>
      <c r="C1266" s="1" t="str">
        <f t="shared" si="196"/>
        <v>21:0541</v>
      </c>
      <c r="D1266" s="1" t="str">
        <f t="shared" ref="D1266:D1281" si="203">HYPERLINK("http://geochem.nrcan.gc.ca/cdogs/content/svy/svy210086_e.htm", "21:0086")</f>
        <v>21:0086</v>
      </c>
      <c r="E1266" t="s">
        <v>5658</v>
      </c>
      <c r="F1266" t="s">
        <v>5659</v>
      </c>
      <c r="H1266">
        <v>55.504702899999998</v>
      </c>
      <c r="I1266">
        <v>-100.58952859999999</v>
      </c>
      <c r="J1266" s="1" t="str">
        <f t="shared" ref="J1266:J1281" si="204">HYPERLINK("http://geochem.nrcan.gc.ca/cdogs/content/kwd/kwd020027_e.htm", "NGR lake sediment grab sample")</f>
        <v>NGR lake sediment grab sample</v>
      </c>
      <c r="K1266" s="1" t="str">
        <f t="shared" ref="K1266:K1281" si="205">HYPERLINK("http://geochem.nrcan.gc.ca/cdogs/content/kwd/kwd080006_e.htm", "&lt;177 micron (NGR)")</f>
        <v>&lt;177 micron (NGR)</v>
      </c>
      <c r="L1266">
        <v>64</v>
      </c>
      <c r="M1266" t="s">
        <v>151</v>
      </c>
      <c r="N1266">
        <v>1265</v>
      </c>
      <c r="O1266" t="s">
        <v>336</v>
      </c>
      <c r="P1266" t="s">
        <v>106</v>
      </c>
      <c r="Q1266" t="s">
        <v>44</v>
      </c>
      <c r="R1266" t="s">
        <v>47</v>
      </c>
      <c r="S1266" t="s">
        <v>180</v>
      </c>
      <c r="T1266" t="s">
        <v>40</v>
      </c>
      <c r="U1266" t="s">
        <v>809</v>
      </c>
      <c r="V1266" t="s">
        <v>782</v>
      </c>
      <c r="W1266" t="s">
        <v>40</v>
      </c>
      <c r="X1266" t="s">
        <v>109</v>
      </c>
      <c r="Y1266" t="s">
        <v>152</v>
      </c>
      <c r="Z1266" t="s">
        <v>352</v>
      </c>
      <c r="AA1266" t="s">
        <v>144</v>
      </c>
      <c r="AB1266" t="s">
        <v>93</v>
      </c>
      <c r="AC1266" t="s">
        <v>169</v>
      </c>
      <c r="AD1266" t="s">
        <v>69</v>
      </c>
      <c r="AE1266" t="s">
        <v>132</v>
      </c>
    </row>
    <row r="1267" spans="1:31" x14ac:dyDescent="0.3">
      <c r="A1267" t="s">
        <v>5660</v>
      </c>
      <c r="B1267" t="s">
        <v>5661</v>
      </c>
      <c r="C1267" s="1" t="str">
        <f t="shared" si="196"/>
        <v>21:0541</v>
      </c>
      <c r="D1267" s="1" t="str">
        <f t="shared" si="203"/>
        <v>21:0086</v>
      </c>
      <c r="E1267" t="s">
        <v>5662</v>
      </c>
      <c r="F1267" t="s">
        <v>5663</v>
      </c>
      <c r="H1267">
        <v>55.508111900000003</v>
      </c>
      <c r="I1267">
        <v>-100.5443294</v>
      </c>
      <c r="J1267" s="1" t="str">
        <f t="shared" si="204"/>
        <v>NGR lake sediment grab sample</v>
      </c>
      <c r="K1267" s="1" t="str">
        <f t="shared" si="205"/>
        <v>&lt;177 micron (NGR)</v>
      </c>
      <c r="L1267">
        <v>64</v>
      </c>
      <c r="M1267" t="s">
        <v>162</v>
      </c>
      <c r="N1267">
        <v>1266</v>
      </c>
      <c r="O1267" t="s">
        <v>521</v>
      </c>
      <c r="P1267" t="s">
        <v>165</v>
      </c>
      <c r="Q1267" t="s">
        <v>166</v>
      </c>
      <c r="R1267" t="s">
        <v>213</v>
      </c>
      <c r="S1267" t="s">
        <v>180</v>
      </c>
      <c r="T1267" t="s">
        <v>40</v>
      </c>
      <c r="U1267" t="s">
        <v>829</v>
      </c>
      <c r="V1267" t="s">
        <v>597</v>
      </c>
      <c r="W1267" t="s">
        <v>40</v>
      </c>
      <c r="X1267" t="s">
        <v>109</v>
      </c>
      <c r="Y1267" t="s">
        <v>152</v>
      </c>
      <c r="Z1267" t="s">
        <v>352</v>
      </c>
      <c r="AA1267" t="s">
        <v>140</v>
      </c>
      <c r="AB1267" t="s">
        <v>1455</v>
      </c>
      <c r="AC1267" t="s">
        <v>442</v>
      </c>
      <c r="AD1267" t="s">
        <v>229</v>
      </c>
      <c r="AE1267" t="s">
        <v>132</v>
      </c>
    </row>
    <row r="1268" spans="1:31" x14ac:dyDescent="0.3">
      <c r="A1268" t="s">
        <v>5664</v>
      </c>
      <c r="B1268" t="s">
        <v>5665</v>
      </c>
      <c r="C1268" s="1" t="str">
        <f t="shared" si="196"/>
        <v>21:0541</v>
      </c>
      <c r="D1268" s="1" t="str">
        <f t="shared" si="203"/>
        <v>21:0086</v>
      </c>
      <c r="E1268" t="s">
        <v>5666</v>
      </c>
      <c r="F1268" t="s">
        <v>5667</v>
      </c>
      <c r="H1268">
        <v>55.532627099999999</v>
      </c>
      <c r="I1268">
        <v>-100.5178135</v>
      </c>
      <c r="J1268" s="1" t="str">
        <f t="shared" si="204"/>
        <v>NGR lake sediment grab sample</v>
      </c>
      <c r="K1268" s="1" t="str">
        <f t="shared" si="205"/>
        <v>&lt;177 micron (NGR)</v>
      </c>
      <c r="L1268">
        <v>64</v>
      </c>
      <c r="M1268" t="s">
        <v>177</v>
      </c>
      <c r="N1268">
        <v>1267</v>
      </c>
      <c r="O1268" t="s">
        <v>207</v>
      </c>
      <c r="P1268" t="s">
        <v>326</v>
      </c>
      <c r="Q1268" t="s">
        <v>189</v>
      </c>
      <c r="R1268" t="s">
        <v>165</v>
      </c>
      <c r="S1268" t="s">
        <v>166</v>
      </c>
      <c r="T1268" t="s">
        <v>40</v>
      </c>
      <c r="U1268" t="s">
        <v>1166</v>
      </c>
      <c r="V1268" t="s">
        <v>575</v>
      </c>
      <c r="W1268" t="s">
        <v>40</v>
      </c>
      <c r="X1268" t="s">
        <v>309</v>
      </c>
      <c r="Y1268" t="s">
        <v>152</v>
      </c>
      <c r="Z1268" t="s">
        <v>164</v>
      </c>
      <c r="AA1268" t="s">
        <v>144</v>
      </c>
      <c r="AB1268" t="s">
        <v>171</v>
      </c>
      <c r="AC1268" t="s">
        <v>3182</v>
      </c>
      <c r="AD1268" t="s">
        <v>452</v>
      </c>
      <c r="AE1268" t="s">
        <v>132</v>
      </c>
    </row>
    <row r="1269" spans="1:31" x14ac:dyDescent="0.3">
      <c r="A1269" t="s">
        <v>5668</v>
      </c>
      <c r="B1269" t="s">
        <v>5669</v>
      </c>
      <c r="C1269" s="1" t="str">
        <f t="shared" si="196"/>
        <v>21:0541</v>
      </c>
      <c r="D1269" s="1" t="str">
        <f t="shared" si="203"/>
        <v>21:0086</v>
      </c>
      <c r="E1269" t="s">
        <v>5670</v>
      </c>
      <c r="F1269" t="s">
        <v>5671</v>
      </c>
      <c r="H1269">
        <v>55.548130999999998</v>
      </c>
      <c r="I1269">
        <v>-100.5753801</v>
      </c>
      <c r="J1269" s="1" t="str">
        <f t="shared" si="204"/>
        <v>NGR lake sediment grab sample</v>
      </c>
      <c r="K1269" s="1" t="str">
        <f t="shared" si="205"/>
        <v>&lt;177 micron (NGR)</v>
      </c>
      <c r="L1269">
        <v>64</v>
      </c>
      <c r="M1269" t="s">
        <v>187</v>
      </c>
      <c r="N1269">
        <v>1268</v>
      </c>
      <c r="O1269" t="s">
        <v>380</v>
      </c>
      <c r="P1269" t="s">
        <v>127</v>
      </c>
      <c r="Q1269" t="s">
        <v>58</v>
      </c>
      <c r="R1269" t="s">
        <v>190</v>
      </c>
      <c r="S1269" t="s">
        <v>166</v>
      </c>
      <c r="T1269" t="s">
        <v>40</v>
      </c>
      <c r="U1269" t="s">
        <v>292</v>
      </c>
      <c r="V1269" t="s">
        <v>42</v>
      </c>
      <c r="W1269" t="s">
        <v>132</v>
      </c>
      <c r="X1269" t="s">
        <v>591</v>
      </c>
      <c r="Y1269" t="s">
        <v>152</v>
      </c>
      <c r="Z1269" t="s">
        <v>164</v>
      </c>
      <c r="AA1269" t="s">
        <v>144</v>
      </c>
      <c r="AB1269" t="s">
        <v>1435</v>
      </c>
      <c r="AC1269" t="s">
        <v>68</v>
      </c>
      <c r="AD1269" t="s">
        <v>114</v>
      </c>
      <c r="AE1269" t="s">
        <v>132</v>
      </c>
    </row>
    <row r="1270" spans="1:31" x14ac:dyDescent="0.3">
      <c r="A1270" t="s">
        <v>5672</v>
      </c>
      <c r="B1270" t="s">
        <v>5673</v>
      </c>
      <c r="C1270" s="1" t="str">
        <f t="shared" si="196"/>
        <v>21:0541</v>
      </c>
      <c r="D1270" s="1" t="str">
        <f t="shared" si="203"/>
        <v>21:0086</v>
      </c>
      <c r="E1270" t="s">
        <v>5674</v>
      </c>
      <c r="F1270" t="s">
        <v>5675</v>
      </c>
      <c r="H1270">
        <v>55.556150500000001</v>
      </c>
      <c r="I1270">
        <v>-100.63485420000001</v>
      </c>
      <c r="J1270" s="1" t="str">
        <f t="shared" si="204"/>
        <v>NGR lake sediment grab sample</v>
      </c>
      <c r="K1270" s="1" t="str">
        <f t="shared" si="205"/>
        <v>&lt;177 micron (NGR)</v>
      </c>
      <c r="L1270">
        <v>64</v>
      </c>
      <c r="M1270" t="s">
        <v>200</v>
      </c>
      <c r="N1270">
        <v>1269</v>
      </c>
      <c r="O1270" t="s">
        <v>336</v>
      </c>
      <c r="P1270" t="s">
        <v>304</v>
      </c>
      <c r="Q1270" t="s">
        <v>45</v>
      </c>
      <c r="R1270" t="s">
        <v>236</v>
      </c>
      <c r="S1270" t="s">
        <v>107</v>
      </c>
      <c r="T1270" t="s">
        <v>40</v>
      </c>
      <c r="U1270" t="s">
        <v>944</v>
      </c>
      <c r="V1270" t="s">
        <v>325</v>
      </c>
      <c r="W1270" t="s">
        <v>132</v>
      </c>
      <c r="X1270" t="s">
        <v>309</v>
      </c>
      <c r="Y1270" t="s">
        <v>152</v>
      </c>
      <c r="Z1270" t="s">
        <v>127</v>
      </c>
      <c r="AA1270" t="s">
        <v>140</v>
      </c>
      <c r="AB1270" t="s">
        <v>480</v>
      </c>
      <c r="AC1270" t="s">
        <v>192</v>
      </c>
      <c r="AD1270" t="s">
        <v>56</v>
      </c>
      <c r="AE1270" t="s">
        <v>40</v>
      </c>
    </row>
    <row r="1271" spans="1:31" x14ac:dyDescent="0.3">
      <c r="A1271" t="s">
        <v>5676</v>
      </c>
      <c r="B1271" t="s">
        <v>5677</v>
      </c>
      <c r="C1271" s="1" t="str">
        <f t="shared" si="196"/>
        <v>21:0541</v>
      </c>
      <c r="D1271" s="1" t="str">
        <f t="shared" si="203"/>
        <v>21:0086</v>
      </c>
      <c r="E1271" t="s">
        <v>5678</v>
      </c>
      <c r="F1271" t="s">
        <v>5679</v>
      </c>
      <c r="H1271">
        <v>55.582504200000002</v>
      </c>
      <c r="I1271">
        <v>-100.59774470000001</v>
      </c>
      <c r="J1271" s="1" t="str">
        <f t="shared" si="204"/>
        <v>NGR lake sediment grab sample</v>
      </c>
      <c r="K1271" s="1" t="str">
        <f t="shared" si="205"/>
        <v>&lt;177 micron (NGR)</v>
      </c>
      <c r="L1271">
        <v>64</v>
      </c>
      <c r="M1271" t="s">
        <v>212</v>
      </c>
      <c r="N1271">
        <v>1270</v>
      </c>
      <c r="O1271" t="s">
        <v>207</v>
      </c>
      <c r="P1271" t="s">
        <v>236</v>
      </c>
      <c r="Q1271" t="s">
        <v>107</v>
      </c>
      <c r="R1271" t="s">
        <v>77</v>
      </c>
      <c r="S1271" t="s">
        <v>44</v>
      </c>
      <c r="T1271" t="s">
        <v>40</v>
      </c>
      <c r="U1271" t="s">
        <v>527</v>
      </c>
      <c r="V1271" t="s">
        <v>253</v>
      </c>
      <c r="W1271" t="s">
        <v>40</v>
      </c>
      <c r="X1271" t="s">
        <v>591</v>
      </c>
      <c r="Y1271" t="s">
        <v>152</v>
      </c>
      <c r="Z1271" t="s">
        <v>155</v>
      </c>
      <c r="AA1271" t="s">
        <v>46</v>
      </c>
      <c r="AB1271" t="s">
        <v>3384</v>
      </c>
      <c r="AC1271" t="s">
        <v>5680</v>
      </c>
      <c r="AD1271" t="s">
        <v>114</v>
      </c>
      <c r="AE1271" t="s">
        <v>40</v>
      </c>
    </row>
    <row r="1272" spans="1:31" x14ac:dyDescent="0.3">
      <c r="A1272" t="s">
        <v>5681</v>
      </c>
      <c r="B1272" t="s">
        <v>5682</v>
      </c>
      <c r="C1272" s="1" t="str">
        <f t="shared" si="196"/>
        <v>21:0541</v>
      </c>
      <c r="D1272" s="1" t="str">
        <f t="shared" si="203"/>
        <v>21:0086</v>
      </c>
      <c r="E1272" t="s">
        <v>5683</v>
      </c>
      <c r="F1272" t="s">
        <v>5684</v>
      </c>
      <c r="H1272">
        <v>55.605641200000001</v>
      </c>
      <c r="I1272">
        <v>-100.6416409</v>
      </c>
      <c r="J1272" s="1" t="str">
        <f t="shared" si="204"/>
        <v>NGR lake sediment grab sample</v>
      </c>
      <c r="K1272" s="1" t="str">
        <f t="shared" si="205"/>
        <v>&lt;177 micron (NGR)</v>
      </c>
      <c r="L1272">
        <v>64</v>
      </c>
      <c r="M1272" t="s">
        <v>223</v>
      </c>
      <c r="N1272">
        <v>1271</v>
      </c>
      <c r="O1272" t="s">
        <v>207</v>
      </c>
      <c r="P1272" t="s">
        <v>106</v>
      </c>
      <c r="Q1272" t="s">
        <v>107</v>
      </c>
      <c r="R1272" t="s">
        <v>245</v>
      </c>
      <c r="S1272" t="s">
        <v>304</v>
      </c>
      <c r="T1272" t="s">
        <v>40</v>
      </c>
      <c r="U1272" t="s">
        <v>514</v>
      </c>
      <c r="V1272" t="s">
        <v>113</v>
      </c>
      <c r="W1272" t="s">
        <v>40</v>
      </c>
      <c r="X1272" t="s">
        <v>591</v>
      </c>
      <c r="Y1272" t="s">
        <v>152</v>
      </c>
      <c r="Z1272" t="s">
        <v>182</v>
      </c>
      <c r="AA1272" t="s">
        <v>140</v>
      </c>
      <c r="AB1272" t="s">
        <v>334</v>
      </c>
      <c r="AC1272" t="s">
        <v>169</v>
      </c>
      <c r="AD1272" t="s">
        <v>411</v>
      </c>
      <c r="AE1272" t="s">
        <v>132</v>
      </c>
    </row>
    <row r="1273" spans="1:31" x14ac:dyDescent="0.3">
      <c r="A1273" t="s">
        <v>5685</v>
      </c>
      <c r="B1273" t="s">
        <v>5686</v>
      </c>
      <c r="C1273" s="1" t="str">
        <f t="shared" si="196"/>
        <v>21:0541</v>
      </c>
      <c r="D1273" s="1" t="str">
        <f t="shared" si="203"/>
        <v>21:0086</v>
      </c>
      <c r="E1273" t="s">
        <v>5687</v>
      </c>
      <c r="F1273" t="s">
        <v>5688</v>
      </c>
      <c r="H1273">
        <v>55.601784600000002</v>
      </c>
      <c r="I1273">
        <v>-100.70498809999999</v>
      </c>
      <c r="J1273" s="1" t="str">
        <f t="shared" si="204"/>
        <v>NGR lake sediment grab sample</v>
      </c>
      <c r="K1273" s="1" t="str">
        <f t="shared" si="205"/>
        <v>&lt;177 micron (NGR)</v>
      </c>
      <c r="L1273">
        <v>64</v>
      </c>
      <c r="M1273" t="s">
        <v>234</v>
      </c>
      <c r="N1273">
        <v>1272</v>
      </c>
      <c r="O1273" t="s">
        <v>178</v>
      </c>
      <c r="P1273" t="s">
        <v>334</v>
      </c>
      <c r="Q1273" t="s">
        <v>123</v>
      </c>
      <c r="R1273" t="s">
        <v>753</v>
      </c>
      <c r="S1273" t="s">
        <v>179</v>
      </c>
      <c r="T1273" t="s">
        <v>40</v>
      </c>
      <c r="U1273" t="s">
        <v>282</v>
      </c>
      <c r="V1273" t="s">
        <v>228</v>
      </c>
      <c r="W1273" t="s">
        <v>132</v>
      </c>
      <c r="X1273" t="s">
        <v>309</v>
      </c>
      <c r="Y1273" t="s">
        <v>152</v>
      </c>
      <c r="Z1273" t="s">
        <v>77</v>
      </c>
      <c r="AA1273" t="s">
        <v>144</v>
      </c>
      <c r="AB1273" t="s">
        <v>1050</v>
      </c>
      <c r="AC1273" t="s">
        <v>782</v>
      </c>
      <c r="AD1273" t="s">
        <v>492</v>
      </c>
      <c r="AE1273" t="s">
        <v>132</v>
      </c>
    </row>
    <row r="1274" spans="1:31" x14ac:dyDescent="0.3">
      <c r="A1274" t="s">
        <v>5689</v>
      </c>
      <c r="B1274" t="s">
        <v>5690</v>
      </c>
      <c r="C1274" s="1" t="str">
        <f t="shared" si="196"/>
        <v>21:0541</v>
      </c>
      <c r="D1274" s="1" t="str">
        <f t="shared" si="203"/>
        <v>21:0086</v>
      </c>
      <c r="E1274" t="s">
        <v>5691</v>
      </c>
      <c r="F1274" t="s">
        <v>5692</v>
      </c>
      <c r="H1274">
        <v>55.626766500000002</v>
      </c>
      <c r="I1274">
        <v>-100.704499</v>
      </c>
      <c r="J1274" s="1" t="str">
        <f t="shared" si="204"/>
        <v>NGR lake sediment grab sample</v>
      </c>
      <c r="K1274" s="1" t="str">
        <f t="shared" si="205"/>
        <v>&lt;177 micron (NGR)</v>
      </c>
      <c r="L1274">
        <v>64</v>
      </c>
      <c r="M1274" t="s">
        <v>243</v>
      </c>
      <c r="N1274">
        <v>1273</v>
      </c>
      <c r="O1274" t="s">
        <v>336</v>
      </c>
      <c r="P1274" t="s">
        <v>259</v>
      </c>
      <c r="Q1274" t="s">
        <v>58</v>
      </c>
      <c r="R1274" t="s">
        <v>165</v>
      </c>
      <c r="S1274" t="s">
        <v>166</v>
      </c>
      <c r="T1274" t="s">
        <v>40</v>
      </c>
      <c r="U1274" t="s">
        <v>1143</v>
      </c>
      <c r="V1274" t="s">
        <v>317</v>
      </c>
      <c r="W1274" t="s">
        <v>132</v>
      </c>
      <c r="X1274" t="s">
        <v>591</v>
      </c>
      <c r="Y1274" t="s">
        <v>152</v>
      </c>
      <c r="Z1274" t="s">
        <v>164</v>
      </c>
      <c r="AA1274" t="s">
        <v>140</v>
      </c>
      <c r="AB1274" t="s">
        <v>804</v>
      </c>
      <c r="AC1274" t="s">
        <v>3960</v>
      </c>
      <c r="AD1274" t="s">
        <v>50</v>
      </c>
      <c r="AE1274" t="s">
        <v>40</v>
      </c>
    </row>
    <row r="1275" spans="1:31" x14ac:dyDescent="0.3">
      <c r="A1275" t="s">
        <v>5693</v>
      </c>
      <c r="B1275" t="s">
        <v>5694</v>
      </c>
      <c r="C1275" s="1" t="str">
        <f t="shared" si="196"/>
        <v>21:0541</v>
      </c>
      <c r="D1275" s="1" t="str">
        <f t="shared" si="203"/>
        <v>21:0086</v>
      </c>
      <c r="E1275" t="s">
        <v>5695</v>
      </c>
      <c r="F1275" t="s">
        <v>5696</v>
      </c>
      <c r="H1275">
        <v>55.678812100000002</v>
      </c>
      <c r="I1275">
        <v>-100.7890488</v>
      </c>
      <c r="J1275" s="1" t="str">
        <f t="shared" si="204"/>
        <v>NGR lake sediment grab sample</v>
      </c>
      <c r="K1275" s="1" t="str">
        <f t="shared" si="205"/>
        <v>&lt;177 micron (NGR)</v>
      </c>
      <c r="L1275">
        <v>64</v>
      </c>
      <c r="M1275" t="s">
        <v>251</v>
      </c>
      <c r="N1275">
        <v>1274</v>
      </c>
      <c r="O1275" t="s">
        <v>178</v>
      </c>
      <c r="P1275" t="s">
        <v>224</v>
      </c>
      <c r="Q1275" t="s">
        <v>92</v>
      </c>
      <c r="R1275" t="s">
        <v>46</v>
      </c>
      <c r="S1275" t="s">
        <v>289</v>
      </c>
      <c r="T1275" t="s">
        <v>40</v>
      </c>
      <c r="U1275" t="s">
        <v>4339</v>
      </c>
      <c r="V1275" t="s">
        <v>373</v>
      </c>
      <c r="W1275" t="s">
        <v>40</v>
      </c>
      <c r="X1275" t="s">
        <v>192</v>
      </c>
      <c r="Y1275" t="s">
        <v>152</v>
      </c>
      <c r="Z1275" t="s">
        <v>508</v>
      </c>
      <c r="AA1275" t="s">
        <v>205</v>
      </c>
      <c r="AB1275" t="s">
        <v>58</v>
      </c>
      <c r="AC1275" t="s">
        <v>48</v>
      </c>
      <c r="AD1275" t="s">
        <v>979</v>
      </c>
      <c r="AE1275" t="s">
        <v>132</v>
      </c>
    </row>
    <row r="1276" spans="1:31" x14ac:dyDescent="0.3">
      <c r="A1276" t="s">
        <v>5697</v>
      </c>
      <c r="B1276" t="s">
        <v>5698</v>
      </c>
      <c r="C1276" s="1" t="str">
        <f t="shared" si="196"/>
        <v>21:0541</v>
      </c>
      <c r="D1276" s="1" t="str">
        <f t="shared" si="203"/>
        <v>21:0086</v>
      </c>
      <c r="E1276" t="s">
        <v>5699</v>
      </c>
      <c r="F1276" t="s">
        <v>5700</v>
      </c>
      <c r="H1276">
        <v>55.704663099999998</v>
      </c>
      <c r="I1276">
        <v>-100.8047433</v>
      </c>
      <c r="J1276" s="1" t="str">
        <f t="shared" si="204"/>
        <v>NGR lake sediment grab sample</v>
      </c>
      <c r="K1276" s="1" t="str">
        <f t="shared" si="205"/>
        <v>&lt;177 micron (NGR)</v>
      </c>
      <c r="L1276">
        <v>64</v>
      </c>
      <c r="M1276" t="s">
        <v>258</v>
      </c>
      <c r="N1276">
        <v>1275</v>
      </c>
      <c r="O1276" t="s">
        <v>178</v>
      </c>
      <c r="P1276" t="s">
        <v>188</v>
      </c>
      <c r="Q1276" t="s">
        <v>141</v>
      </c>
      <c r="R1276" t="s">
        <v>144</v>
      </c>
      <c r="S1276" t="s">
        <v>93</v>
      </c>
      <c r="T1276" t="s">
        <v>40</v>
      </c>
      <c r="U1276" t="s">
        <v>1514</v>
      </c>
      <c r="V1276" t="s">
        <v>79</v>
      </c>
      <c r="W1276" t="s">
        <v>40</v>
      </c>
      <c r="X1276" t="s">
        <v>192</v>
      </c>
      <c r="Y1276" t="s">
        <v>152</v>
      </c>
      <c r="Z1276" t="s">
        <v>81</v>
      </c>
      <c r="AA1276" t="s">
        <v>82</v>
      </c>
      <c r="AB1276" t="s">
        <v>4110</v>
      </c>
      <c r="AC1276" t="s">
        <v>722</v>
      </c>
      <c r="AD1276" t="s">
        <v>411</v>
      </c>
      <c r="AE1276" t="s">
        <v>132</v>
      </c>
    </row>
    <row r="1277" spans="1:31" x14ac:dyDescent="0.3">
      <c r="A1277" t="s">
        <v>5701</v>
      </c>
      <c r="B1277" t="s">
        <v>5702</v>
      </c>
      <c r="C1277" s="1" t="str">
        <f t="shared" si="196"/>
        <v>21:0541</v>
      </c>
      <c r="D1277" s="1" t="str">
        <f t="shared" si="203"/>
        <v>21:0086</v>
      </c>
      <c r="E1277" t="s">
        <v>5703</v>
      </c>
      <c r="F1277" t="s">
        <v>5704</v>
      </c>
      <c r="H1277">
        <v>55.7041526</v>
      </c>
      <c r="I1277">
        <v>-100.7917332</v>
      </c>
      <c r="J1277" s="1" t="str">
        <f t="shared" si="204"/>
        <v>NGR lake sediment grab sample</v>
      </c>
      <c r="K1277" s="1" t="str">
        <f t="shared" si="205"/>
        <v>&lt;177 micron (NGR)</v>
      </c>
      <c r="L1277">
        <v>64</v>
      </c>
      <c r="M1277" t="s">
        <v>269</v>
      </c>
      <c r="N1277">
        <v>1276</v>
      </c>
      <c r="O1277" t="s">
        <v>178</v>
      </c>
      <c r="P1277" t="s">
        <v>626</v>
      </c>
      <c r="Q1277" t="s">
        <v>38</v>
      </c>
      <c r="R1277" t="s">
        <v>164</v>
      </c>
      <c r="S1277" t="s">
        <v>289</v>
      </c>
      <c r="T1277" t="s">
        <v>40</v>
      </c>
      <c r="U1277" t="s">
        <v>5705</v>
      </c>
      <c r="V1277" t="s">
        <v>84</v>
      </c>
      <c r="W1277" t="s">
        <v>40</v>
      </c>
      <c r="X1277" t="s">
        <v>192</v>
      </c>
      <c r="Y1277" t="s">
        <v>152</v>
      </c>
      <c r="Z1277" t="s">
        <v>352</v>
      </c>
      <c r="AA1277" t="s">
        <v>205</v>
      </c>
      <c r="AB1277" t="s">
        <v>83</v>
      </c>
      <c r="AC1277" t="s">
        <v>537</v>
      </c>
      <c r="AD1277" t="s">
        <v>590</v>
      </c>
      <c r="AE1277" t="s">
        <v>132</v>
      </c>
    </row>
    <row r="1278" spans="1:31" x14ac:dyDescent="0.3">
      <c r="A1278" t="s">
        <v>5706</v>
      </c>
      <c r="B1278" t="s">
        <v>5707</v>
      </c>
      <c r="C1278" s="1" t="str">
        <f t="shared" si="196"/>
        <v>21:0541</v>
      </c>
      <c r="D1278" s="1" t="str">
        <f t="shared" si="203"/>
        <v>21:0086</v>
      </c>
      <c r="E1278" t="s">
        <v>5708</v>
      </c>
      <c r="F1278" t="s">
        <v>5709</v>
      </c>
      <c r="H1278">
        <v>55.691795300000003</v>
      </c>
      <c r="I1278">
        <v>-100.69615570000001</v>
      </c>
      <c r="J1278" s="1" t="str">
        <f t="shared" si="204"/>
        <v>NGR lake sediment grab sample</v>
      </c>
      <c r="K1278" s="1" t="str">
        <f t="shared" si="205"/>
        <v>&lt;177 micron (NGR)</v>
      </c>
      <c r="L1278">
        <v>65</v>
      </c>
      <c r="M1278" t="s">
        <v>35</v>
      </c>
      <c r="N1278">
        <v>1277</v>
      </c>
      <c r="O1278" t="s">
        <v>178</v>
      </c>
      <c r="P1278" t="s">
        <v>291</v>
      </c>
      <c r="Q1278" t="s">
        <v>166</v>
      </c>
      <c r="R1278" t="s">
        <v>202</v>
      </c>
      <c r="S1278" t="s">
        <v>60</v>
      </c>
      <c r="T1278" t="s">
        <v>40</v>
      </c>
      <c r="U1278" t="s">
        <v>5710</v>
      </c>
      <c r="V1278" t="s">
        <v>408</v>
      </c>
      <c r="W1278" t="s">
        <v>40</v>
      </c>
      <c r="X1278" t="s">
        <v>109</v>
      </c>
      <c r="Y1278" t="s">
        <v>152</v>
      </c>
      <c r="Z1278" t="s">
        <v>193</v>
      </c>
      <c r="AA1278" t="s">
        <v>127</v>
      </c>
      <c r="AB1278" t="s">
        <v>63</v>
      </c>
      <c r="AC1278" t="s">
        <v>537</v>
      </c>
      <c r="AD1278" t="s">
        <v>69</v>
      </c>
      <c r="AE1278" t="s">
        <v>132</v>
      </c>
    </row>
    <row r="1279" spans="1:31" x14ac:dyDescent="0.3">
      <c r="A1279" t="s">
        <v>5711</v>
      </c>
      <c r="B1279" t="s">
        <v>5712</v>
      </c>
      <c r="C1279" s="1" t="str">
        <f t="shared" si="196"/>
        <v>21:0541</v>
      </c>
      <c r="D1279" s="1" t="str">
        <f t="shared" si="203"/>
        <v>21:0086</v>
      </c>
      <c r="E1279" t="s">
        <v>5708</v>
      </c>
      <c r="F1279" t="s">
        <v>5713</v>
      </c>
      <c r="H1279">
        <v>55.691795300000003</v>
      </c>
      <c r="I1279">
        <v>-100.69615570000001</v>
      </c>
      <c r="J1279" s="1" t="str">
        <f t="shared" si="204"/>
        <v>NGR lake sediment grab sample</v>
      </c>
      <c r="K1279" s="1" t="str">
        <f t="shared" si="205"/>
        <v>&lt;177 micron (NGR)</v>
      </c>
      <c r="L1279">
        <v>65</v>
      </c>
      <c r="M1279" t="s">
        <v>90</v>
      </c>
      <c r="N1279">
        <v>1278</v>
      </c>
      <c r="O1279" t="s">
        <v>178</v>
      </c>
      <c r="P1279" t="s">
        <v>236</v>
      </c>
      <c r="Q1279" t="s">
        <v>92</v>
      </c>
      <c r="R1279" t="s">
        <v>245</v>
      </c>
      <c r="S1279" t="s">
        <v>271</v>
      </c>
      <c r="T1279" t="s">
        <v>40</v>
      </c>
      <c r="U1279" t="s">
        <v>3504</v>
      </c>
      <c r="V1279" t="s">
        <v>742</v>
      </c>
      <c r="W1279" t="s">
        <v>40</v>
      </c>
      <c r="X1279" t="s">
        <v>109</v>
      </c>
      <c r="Y1279" t="s">
        <v>152</v>
      </c>
      <c r="Z1279" t="s">
        <v>182</v>
      </c>
      <c r="AA1279" t="s">
        <v>82</v>
      </c>
      <c r="AB1279" t="s">
        <v>63</v>
      </c>
      <c r="AC1279" t="s">
        <v>58</v>
      </c>
      <c r="AD1279" t="s">
        <v>979</v>
      </c>
      <c r="AE1279" t="s">
        <v>132</v>
      </c>
    </row>
    <row r="1280" spans="1:31" x14ac:dyDescent="0.3">
      <c r="A1280" t="s">
        <v>5714</v>
      </c>
      <c r="B1280" t="s">
        <v>5715</v>
      </c>
      <c r="C1280" s="1" t="str">
        <f t="shared" si="196"/>
        <v>21:0541</v>
      </c>
      <c r="D1280" s="1" t="str">
        <f t="shared" si="203"/>
        <v>21:0086</v>
      </c>
      <c r="E1280" t="s">
        <v>5708</v>
      </c>
      <c r="F1280" t="s">
        <v>5716</v>
      </c>
      <c r="H1280">
        <v>55.691795300000003</v>
      </c>
      <c r="I1280">
        <v>-100.69615570000001</v>
      </c>
      <c r="J1280" s="1" t="str">
        <f t="shared" si="204"/>
        <v>NGR lake sediment grab sample</v>
      </c>
      <c r="K1280" s="1" t="str">
        <f t="shared" si="205"/>
        <v>&lt;177 micron (NGR)</v>
      </c>
      <c r="L1280">
        <v>65</v>
      </c>
      <c r="M1280" t="s">
        <v>74</v>
      </c>
      <c r="N1280">
        <v>1279</v>
      </c>
      <c r="O1280" t="s">
        <v>336</v>
      </c>
      <c r="P1280" t="s">
        <v>224</v>
      </c>
      <c r="Q1280" t="s">
        <v>44</v>
      </c>
      <c r="R1280" t="s">
        <v>46</v>
      </c>
      <c r="S1280" t="s">
        <v>271</v>
      </c>
      <c r="T1280" t="s">
        <v>40</v>
      </c>
      <c r="U1280" t="s">
        <v>4198</v>
      </c>
      <c r="V1280" t="s">
        <v>408</v>
      </c>
      <c r="W1280" t="s">
        <v>40</v>
      </c>
      <c r="X1280" t="s">
        <v>109</v>
      </c>
      <c r="Y1280" t="s">
        <v>152</v>
      </c>
      <c r="Z1280" t="s">
        <v>193</v>
      </c>
      <c r="AA1280" t="s">
        <v>127</v>
      </c>
      <c r="AB1280" t="s">
        <v>327</v>
      </c>
      <c r="AC1280" t="s">
        <v>189</v>
      </c>
      <c r="AD1280" t="s">
        <v>1879</v>
      </c>
      <c r="AE1280" t="s">
        <v>132</v>
      </c>
    </row>
    <row r="1281" spans="1:31" x14ac:dyDescent="0.3">
      <c r="A1281" t="s">
        <v>5717</v>
      </c>
      <c r="B1281" t="s">
        <v>5718</v>
      </c>
      <c r="C1281" s="1" t="str">
        <f t="shared" si="196"/>
        <v>21:0541</v>
      </c>
      <c r="D1281" s="1" t="str">
        <f t="shared" si="203"/>
        <v>21:0086</v>
      </c>
      <c r="E1281" t="s">
        <v>5719</v>
      </c>
      <c r="F1281" t="s">
        <v>5720</v>
      </c>
      <c r="H1281">
        <v>55.6759013</v>
      </c>
      <c r="I1281">
        <v>-100.7094793</v>
      </c>
      <c r="J1281" s="1" t="str">
        <f t="shared" si="204"/>
        <v>NGR lake sediment grab sample</v>
      </c>
      <c r="K1281" s="1" t="str">
        <f t="shared" si="205"/>
        <v>&lt;177 micron (NGR)</v>
      </c>
      <c r="L1281">
        <v>65</v>
      </c>
      <c r="M1281" t="s">
        <v>55</v>
      </c>
      <c r="N1281">
        <v>1280</v>
      </c>
      <c r="O1281" t="s">
        <v>207</v>
      </c>
      <c r="P1281" t="s">
        <v>626</v>
      </c>
      <c r="Q1281" t="s">
        <v>44</v>
      </c>
      <c r="R1281" t="s">
        <v>140</v>
      </c>
      <c r="S1281" t="s">
        <v>44</v>
      </c>
      <c r="T1281" t="s">
        <v>40</v>
      </c>
      <c r="U1281" t="s">
        <v>527</v>
      </c>
      <c r="V1281" t="s">
        <v>157</v>
      </c>
      <c r="W1281" t="s">
        <v>40</v>
      </c>
      <c r="X1281" t="s">
        <v>192</v>
      </c>
      <c r="Y1281" t="s">
        <v>152</v>
      </c>
      <c r="Z1281" t="s">
        <v>155</v>
      </c>
      <c r="AA1281" t="s">
        <v>155</v>
      </c>
      <c r="AB1281" t="s">
        <v>1607</v>
      </c>
      <c r="AC1281" t="s">
        <v>5721</v>
      </c>
      <c r="AD1281" t="s">
        <v>114</v>
      </c>
      <c r="AE1281" t="s">
        <v>132</v>
      </c>
    </row>
    <row r="1282" spans="1:31" x14ac:dyDescent="0.3">
      <c r="A1282" t="s">
        <v>5722</v>
      </c>
      <c r="B1282" t="s">
        <v>5723</v>
      </c>
      <c r="C1282" s="1" t="str">
        <f t="shared" ref="C1282:C1345" si="206">HYPERLINK("http://geochem.nrcan.gc.ca/cdogs/content/bdl/bdl210541_e.htm", "21:0541")</f>
        <v>21:0541</v>
      </c>
      <c r="D1282" s="1" t="str">
        <f>HYPERLINK("http://geochem.nrcan.gc.ca/cdogs/content/svy/svy_e.htm", "")</f>
        <v/>
      </c>
      <c r="G1282" s="1" t="str">
        <f>HYPERLINK("http://geochem.nrcan.gc.ca/cdogs/content/cr_/cr_00060_e.htm", "60")</f>
        <v>60</v>
      </c>
      <c r="J1282" t="s">
        <v>277</v>
      </c>
      <c r="K1282" t="s">
        <v>278</v>
      </c>
      <c r="L1282">
        <v>65</v>
      </c>
      <c r="M1282" t="s">
        <v>279</v>
      </c>
      <c r="N1282">
        <v>1281</v>
      </c>
      <c r="O1282" t="s">
        <v>262</v>
      </c>
      <c r="P1282" t="s">
        <v>334</v>
      </c>
      <c r="Q1282" t="s">
        <v>121</v>
      </c>
      <c r="R1282" t="s">
        <v>205</v>
      </c>
      <c r="S1282" t="s">
        <v>58</v>
      </c>
      <c r="T1282" t="s">
        <v>40</v>
      </c>
      <c r="U1282" t="s">
        <v>195</v>
      </c>
      <c r="V1282" t="s">
        <v>303</v>
      </c>
      <c r="W1282" t="s">
        <v>132</v>
      </c>
      <c r="X1282" t="s">
        <v>192</v>
      </c>
      <c r="Y1282" t="s">
        <v>45</v>
      </c>
      <c r="Z1282" t="s">
        <v>326</v>
      </c>
      <c r="AA1282" t="s">
        <v>46</v>
      </c>
      <c r="AB1282" t="s">
        <v>1621</v>
      </c>
      <c r="AC1282" t="s">
        <v>529</v>
      </c>
      <c r="AD1282" t="s">
        <v>264</v>
      </c>
      <c r="AE1282" t="s">
        <v>40</v>
      </c>
    </row>
    <row r="1283" spans="1:31" x14ac:dyDescent="0.3">
      <c r="A1283" t="s">
        <v>5724</v>
      </c>
      <c r="B1283" t="s">
        <v>5725</v>
      </c>
      <c r="C1283" s="1" t="str">
        <f t="shared" si="206"/>
        <v>21:0541</v>
      </c>
      <c r="D1283" s="1" t="str">
        <f t="shared" ref="D1283:D1299" si="207">HYPERLINK("http://geochem.nrcan.gc.ca/cdogs/content/svy/svy210086_e.htm", "21:0086")</f>
        <v>21:0086</v>
      </c>
      <c r="E1283" t="s">
        <v>5726</v>
      </c>
      <c r="F1283" t="s">
        <v>5727</v>
      </c>
      <c r="H1283">
        <v>55.664902400000003</v>
      </c>
      <c r="I1283">
        <v>-100.6536097</v>
      </c>
      <c r="J1283" s="1" t="str">
        <f t="shared" ref="J1283:J1299" si="208">HYPERLINK("http://geochem.nrcan.gc.ca/cdogs/content/kwd/kwd020027_e.htm", "NGR lake sediment grab sample")</f>
        <v>NGR lake sediment grab sample</v>
      </c>
      <c r="K1283" s="1" t="str">
        <f t="shared" ref="K1283:K1299" si="209">HYPERLINK("http://geochem.nrcan.gc.ca/cdogs/content/kwd/kwd080006_e.htm", "&lt;177 micron (NGR)")</f>
        <v>&lt;177 micron (NGR)</v>
      </c>
      <c r="L1283">
        <v>65</v>
      </c>
      <c r="M1283" t="s">
        <v>104</v>
      </c>
      <c r="N1283">
        <v>1282</v>
      </c>
      <c r="O1283" t="s">
        <v>521</v>
      </c>
      <c r="P1283" t="s">
        <v>39</v>
      </c>
      <c r="Q1283" t="s">
        <v>92</v>
      </c>
      <c r="R1283" t="s">
        <v>164</v>
      </c>
      <c r="S1283" t="s">
        <v>289</v>
      </c>
      <c r="T1283" t="s">
        <v>40</v>
      </c>
      <c r="U1283" t="s">
        <v>2370</v>
      </c>
      <c r="V1283" t="s">
        <v>123</v>
      </c>
      <c r="W1283" t="s">
        <v>40</v>
      </c>
      <c r="X1283" t="s">
        <v>42</v>
      </c>
      <c r="Y1283" t="s">
        <v>152</v>
      </c>
      <c r="Z1283" t="s">
        <v>352</v>
      </c>
      <c r="AA1283" t="s">
        <v>140</v>
      </c>
      <c r="AB1283" t="s">
        <v>394</v>
      </c>
      <c r="AC1283" t="s">
        <v>715</v>
      </c>
      <c r="AD1283" t="s">
        <v>1350</v>
      </c>
      <c r="AE1283" t="s">
        <v>132</v>
      </c>
    </row>
    <row r="1284" spans="1:31" x14ac:dyDescent="0.3">
      <c r="A1284" t="s">
        <v>5728</v>
      </c>
      <c r="B1284" t="s">
        <v>5729</v>
      </c>
      <c r="C1284" s="1" t="str">
        <f t="shared" si="206"/>
        <v>21:0541</v>
      </c>
      <c r="D1284" s="1" t="str">
        <f t="shared" si="207"/>
        <v>21:0086</v>
      </c>
      <c r="E1284" t="s">
        <v>5730</v>
      </c>
      <c r="F1284" t="s">
        <v>5731</v>
      </c>
      <c r="H1284">
        <v>55.6599371</v>
      </c>
      <c r="I1284">
        <v>-100.6216074</v>
      </c>
      <c r="J1284" s="1" t="str">
        <f t="shared" si="208"/>
        <v>NGR lake sediment grab sample</v>
      </c>
      <c r="K1284" s="1" t="str">
        <f t="shared" si="209"/>
        <v>&lt;177 micron (NGR)</v>
      </c>
      <c r="L1284">
        <v>65</v>
      </c>
      <c r="M1284" t="s">
        <v>119</v>
      </c>
      <c r="N1284">
        <v>1283</v>
      </c>
      <c r="O1284" t="s">
        <v>336</v>
      </c>
      <c r="P1284" t="s">
        <v>626</v>
      </c>
      <c r="Q1284" t="s">
        <v>166</v>
      </c>
      <c r="R1284" t="s">
        <v>37</v>
      </c>
      <c r="S1284" t="s">
        <v>38</v>
      </c>
      <c r="T1284" t="s">
        <v>40</v>
      </c>
      <c r="U1284" t="s">
        <v>452</v>
      </c>
      <c r="V1284" t="s">
        <v>49</v>
      </c>
      <c r="W1284" t="s">
        <v>40</v>
      </c>
      <c r="X1284" t="s">
        <v>109</v>
      </c>
      <c r="Y1284" t="s">
        <v>152</v>
      </c>
      <c r="Z1284" t="s">
        <v>155</v>
      </c>
      <c r="AA1284" t="s">
        <v>46</v>
      </c>
      <c r="AB1284" t="s">
        <v>316</v>
      </c>
      <c r="AC1284" t="s">
        <v>107</v>
      </c>
      <c r="AD1284" t="s">
        <v>1879</v>
      </c>
      <c r="AE1284" t="s">
        <v>132</v>
      </c>
    </row>
    <row r="1285" spans="1:31" x14ac:dyDescent="0.3">
      <c r="A1285" t="s">
        <v>5732</v>
      </c>
      <c r="B1285" t="s">
        <v>5733</v>
      </c>
      <c r="C1285" s="1" t="str">
        <f t="shared" si="206"/>
        <v>21:0541</v>
      </c>
      <c r="D1285" s="1" t="str">
        <f t="shared" si="207"/>
        <v>21:0086</v>
      </c>
      <c r="E1285" t="s">
        <v>5734</v>
      </c>
      <c r="F1285" t="s">
        <v>5735</v>
      </c>
      <c r="H1285">
        <v>55.680020300000002</v>
      </c>
      <c r="I1285">
        <v>-100.6129263</v>
      </c>
      <c r="J1285" s="1" t="str">
        <f t="shared" si="208"/>
        <v>NGR lake sediment grab sample</v>
      </c>
      <c r="K1285" s="1" t="str">
        <f t="shared" si="209"/>
        <v>&lt;177 micron (NGR)</v>
      </c>
      <c r="L1285">
        <v>65</v>
      </c>
      <c r="M1285" t="s">
        <v>137</v>
      </c>
      <c r="N1285">
        <v>1284</v>
      </c>
      <c r="O1285" t="s">
        <v>75</v>
      </c>
      <c r="P1285" t="s">
        <v>127</v>
      </c>
      <c r="Q1285" t="s">
        <v>107</v>
      </c>
      <c r="R1285" t="s">
        <v>140</v>
      </c>
      <c r="S1285" t="s">
        <v>92</v>
      </c>
      <c r="T1285" t="s">
        <v>40</v>
      </c>
      <c r="U1285" t="s">
        <v>1634</v>
      </c>
      <c r="V1285" t="s">
        <v>253</v>
      </c>
      <c r="W1285" t="s">
        <v>40</v>
      </c>
      <c r="X1285" t="s">
        <v>591</v>
      </c>
      <c r="Y1285" t="s">
        <v>152</v>
      </c>
      <c r="Z1285" t="s">
        <v>155</v>
      </c>
      <c r="AA1285" t="s">
        <v>46</v>
      </c>
      <c r="AB1285" t="s">
        <v>281</v>
      </c>
      <c r="AC1285" t="s">
        <v>715</v>
      </c>
      <c r="AD1285" t="s">
        <v>441</v>
      </c>
      <c r="AE1285" t="s">
        <v>132</v>
      </c>
    </row>
    <row r="1286" spans="1:31" x14ac:dyDescent="0.3">
      <c r="A1286" t="s">
        <v>5736</v>
      </c>
      <c r="B1286" t="s">
        <v>5737</v>
      </c>
      <c r="C1286" s="1" t="str">
        <f t="shared" si="206"/>
        <v>21:0541</v>
      </c>
      <c r="D1286" s="1" t="str">
        <f t="shared" si="207"/>
        <v>21:0086</v>
      </c>
      <c r="E1286" t="s">
        <v>5738</v>
      </c>
      <c r="F1286" t="s">
        <v>5739</v>
      </c>
      <c r="H1286">
        <v>55.673379699999998</v>
      </c>
      <c r="I1286">
        <v>-100.5550406</v>
      </c>
      <c r="J1286" s="1" t="str">
        <f t="shared" si="208"/>
        <v>NGR lake sediment grab sample</v>
      </c>
      <c r="K1286" s="1" t="str">
        <f t="shared" si="209"/>
        <v>&lt;177 micron (NGR)</v>
      </c>
      <c r="L1286">
        <v>65</v>
      </c>
      <c r="M1286" t="s">
        <v>151</v>
      </c>
      <c r="N1286">
        <v>1285</v>
      </c>
      <c r="O1286" t="s">
        <v>336</v>
      </c>
      <c r="P1286" t="s">
        <v>626</v>
      </c>
      <c r="Q1286" t="s">
        <v>92</v>
      </c>
      <c r="R1286" t="s">
        <v>47</v>
      </c>
      <c r="S1286" t="s">
        <v>271</v>
      </c>
      <c r="T1286" t="s">
        <v>40</v>
      </c>
      <c r="U1286" t="s">
        <v>588</v>
      </c>
      <c r="V1286" t="s">
        <v>782</v>
      </c>
      <c r="W1286" t="s">
        <v>40</v>
      </c>
      <c r="X1286" t="s">
        <v>42</v>
      </c>
      <c r="Y1286" t="s">
        <v>152</v>
      </c>
      <c r="Z1286" t="s">
        <v>193</v>
      </c>
      <c r="AA1286" t="s">
        <v>326</v>
      </c>
      <c r="AB1286" t="s">
        <v>3539</v>
      </c>
      <c r="AC1286" t="s">
        <v>62</v>
      </c>
      <c r="AD1286" t="s">
        <v>1350</v>
      </c>
      <c r="AE1286" t="s">
        <v>132</v>
      </c>
    </row>
    <row r="1287" spans="1:31" x14ac:dyDescent="0.3">
      <c r="A1287" t="s">
        <v>5740</v>
      </c>
      <c r="B1287" t="s">
        <v>5741</v>
      </c>
      <c r="C1287" s="1" t="str">
        <f t="shared" si="206"/>
        <v>21:0541</v>
      </c>
      <c r="D1287" s="1" t="str">
        <f t="shared" si="207"/>
        <v>21:0086</v>
      </c>
      <c r="E1287" t="s">
        <v>5742</v>
      </c>
      <c r="F1287" t="s">
        <v>5743</v>
      </c>
      <c r="H1287">
        <v>55.650468199999999</v>
      </c>
      <c r="I1287">
        <v>-100.5673879</v>
      </c>
      <c r="J1287" s="1" t="str">
        <f t="shared" si="208"/>
        <v>NGR lake sediment grab sample</v>
      </c>
      <c r="K1287" s="1" t="str">
        <f t="shared" si="209"/>
        <v>&lt;177 micron (NGR)</v>
      </c>
      <c r="L1287">
        <v>65</v>
      </c>
      <c r="M1287" t="s">
        <v>162</v>
      </c>
      <c r="N1287">
        <v>1286</v>
      </c>
      <c r="O1287" t="s">
        <v>75</v>
      </c>
      <c r="P1287" t="s">
        <v>289</v>
      </c>
      <c r="Q1287" t="s">
        <v>123</v>
      </c>
      <c r="R1287" t="s">
        <v>224</v>
      </c>
      <c r="S1287" t="s">
        <v>141</v>
      </c>
      <c r="T1287" t="s">
        <v>40</v>
      </c>
      <c r="U1287" t="s">
        <v>108</v>
      </c>
      <c r="V1287" t="s">
        <v>1132</v>
      </c>
      <c r="W1287" t="s">
        <v>132</v>
      </c>
      <c r="X1287" t="s">
        <v>309</v>
      </c>
      <c r="Y1287" t="s">
        <v>152</v>
      </c>
      <c r="Z1287" t="s">
        <v>82</v>
      </c>
      <c r="AA1287" t="s">
        <v>155</v>
      </c>
      <c r="AB1287" t="s">
        <v>2764</v>
      </c>
      <c r="AC1287" t="s">
        <v>442</v>
      </c>
      <c r="AD1287" t="s">
        <v>264</v>
      </c>
      <c r="AE1287" t="s">
        <v>40</v>
      </c>
    </row>
    <row r="1288" spans="1:31" x14ac:dyDescent="0.3">
      <c r="A1288" t="s">
        <v>5744</v>
      </c>
      <c r="B1288" t="s">
        <v>5745</v>
      </c>
      <c r="C1288" s="1" t="str">
        <f t="shared" si="206"/>
        <v>21:0541</v>
      </c>
      <c r="D1288" s="1" t="str">
        <f t="shared" si="207"/>
        <v>21:0086</v>
      </c>
      <c r="E1288" t="s">
        <v>5746</v>
      </c>
      <c r="F1288" t="s">
        <v>5747</v>
      </c>
      <c r="H1288">
        <v>55.671067000000001</v>
      </c>
      <c r="I1288">
        <v>-100.4848736</v>
      </c>
      <c r="J1288" s="1" t="str">
        <f t="shared" si="208"/>
        <v>NGR lake sediment grab sample</v>
      </c>
      <c r="K1288" s="1" t="str">
        <f t="shared" si="209"/>
        <v>&lt;177 micron (NGR)</v>
      </c>
      <c r="L1288">
        <v>65</v>
      </c>
      <c r="M1288" t="s">
        <v>177</v>
      </c>
      <c r="N1288">
        <v>1287</v>
      </c>
      <c r="O1288" t="s">
        <v>336</v>
      </c>
      <c r="P1288" t="s">
        <v>753</v>
      </c>
      <c r="Q1288" t="s">
        <v>92</v>
      </c>
      <c r="R1288" t="s">
        <v>47</v>
      </c>
      <c r="S1288" t="s">
        <v>271</v>
      </c>
      <c r="T1288" t="s">
        <v>40</v>
      </c>
      <c r="U1288" t="s">
        <v>5748</v>
      </c>
      <c r="V1288" t="s">
        <v>597</v>
      </c>
      <c r="W1288" t="s">
        <v>40</v>
      </c>
      <c r="X1288" t="s">
        <v>109</v>
      </c>
      <c r="Y1288" t="s">
        <v>152</v>
      </c>
      <c r="Z1288" t="s">
        <v>193</v>
      </c>
      <c r="AA1288" t="s">
        <v>281</v>
      </c>
      <c r="AB1288" t="s">
        <v>107</v>
      </c>
      <c r="AC1288" t="s">
        <v>327</v>
      </c>
      <c r="AD1288" t="s">
        <v>395</v>
      </c>
      <c r="AE1288" t="s">
        <v>132</v>
      </c>
    </row>
    <row r="1289" spans="1:31" x14ac:dyDescent="0.3">
      <c r="A1289" t="s">
        <v>5749</v>
      </c>
      <c r="B1289" t="s">
        <v>5750</v>
      </c>
      <c r="C1289" s="1" t="str">
        <f t="shared" si="206"/>
        <v>21:0541</v>
      </c>
      <c r="D1289" s="1" t="str">
        <f t="shared" si="207"/>
        <v>21:0086</v>
      </c>
      <c r="E1289" t="s">
        <v>5751</v>
      </c>
      <c r="F1289" t="s">
        <v>5752</v>
      </c>
      <c r="H1289">
        <v>55.632669499999999</v>
      </c>
      <c r="I1289">
        <v>-100.4764648</v>
      </c>
      <c r="J1289" s="1" t="str">
        <f t="shared" si="208"/>
        <v>NGR lake sediment grab sample</v>
      </c>
      <c r="K1289" s="1" t="str">
        <f t="shared" si="209"/>
        <v>&lt;177 micron (NGR)</v>
      </c>
      <c r="L1289">
        <v>65</v>
      </c>
      <c r="M1289" t="s">
        <v>187</v>
      </c>
      <c r="N1289">
        <v>1288</v>
      </c>
      <c r="O1289" t="s">
        <v>178</v>
      </c>
      <c r="P1289" t="s">
        <v>106</v>
      </c>
      <c r="Q1289" t="s">
        <v>44</v>
      </c>
      <c r="R1289" t="s">
        <v>164</v>
      </c>
      <c r="S1289" t="s">
        <v>271</v>
      </c>
      <c r="T1289" t="s">
        <v>40</v>
      </c>
      <c r="U1289" t="s">
        <v>85</v>
      </c>
      <c r="V1289" t="s">
        <v>742</v>
      </c>
      <c r="W1289" t="s">
        <v>40</v>
      </c>
      <c r="X1289" t="s">
        <v>42</v>
      </c>
      <c r="Y1289" t="s">
        <v>152</v>
      </c>
      <c r="Z1289" t="s">
        <v>193</v>
      </c>
      <c r="AA1289" t="s">
        <v>326</v>
      </c>
      <c r="AB1289" t="s">
        <v>2982</v>
      </c>
      <c r="AC1289" t="s">
        <v>189</v>
      </c>
      <c r="AD1289" t="s">
        <v>2370</v>
      </c>
      <c r="AE1289" t="s">
        <v>132</v>
      </c>
    </row>
    <row r="1290" spans="1:31" x14ac:dyDescent="0.3">
      <c r="A1290" t="s">
        <v>5753</v>
      </c>
      <c r="B1290" t="s">
        <v>5754</v>
      </c>
      <c r="C1290" s="1" t="str">
        <f t="shared" si="206"/>
        <v>21:0541</v>
      </c>
      <c r="D1290" s="1" t="str">
        <f t="shared" si="207"/>
        <v>21:0086</v>
      </c>
      <c r="E1290" t="s">
        <v>5755</v>
      </c>
      <c r="F1290" t="s">
        <v>5756</v>
      </c>
      <c r="H1290">
        <v>55.627411700000003</v>
      </c>
      <c r="I1290">
        <v>-100.52356760000001</v>
      </c>
      <c r="J1290" s="1" t="str">
        <f t="shared" si="208"/>
        <v>NGR lake sediment grab sample</v>
      </c>
      <c r="K1290" s="1" t="str">
        <f t="shared" si="209"/>
        <v>&lt;177 micron (NGR)</v>
      </c>
      <c r="L1290">
        <v>65</v>
      </c>
      <c r="M1290" t="s">
        <v>200</v>
      </c>
      <c r="N1290">
        <v>1289</v>
      </c>
      <c r="O1290" t="s">
        <v>521</v>
      </c>
      <c r="P1290" t="s">
        <v>82</v>
      </c>
      <c r="Q1290" t="s">
        <v>92</v>
      </c>
      <c r="R1290" t="s">
        <v>164</v>
      </c>
      <c r="S1290" t="s">
        <v>205</v>
      </c>
      <c r="T1290" t="s">
        <v>40</v>
      </c>
      <c r="U1290" t="s">
        <v>576</v>
      </c>
      <c r="V1290" t="s">
        <v>605</v>
      </c>
      <c r="W1290" t="s">
        <v>40</v>
      </c>
      <c r="X1290" t="s">
        <v>317</v>
      </c>
      <c r="Y1290" t="s">
        <v>152</v>
      </c>
      <c r="Z1290" t="s">
        <v>193</v>
      </c>
      <c r="AA1290" t="s">
        <v>127</v>
      </c>
      <c r="AB1290" t="s">
        <v>3340</v>
      </c>
      <c r="AC1290" t="s">
        <v>3187</v>
      </c>
      <c r="AD1290" t="s">
        <v>3509</v>
      </c>
      <c r="AE1290" t="s">
        <v>132</v>
      </c>
    </row>
    <row r="1291" spans="1:31" x14ac:dyDescent="0.3">
      <c r="A1291" t="s">
        <v>5757</v>
      </c>
      <c r="B1291" t="s">
        <v>5758</v>
      </c>
      <c r="C1291" s="1" t="str">
        <f t="shared" si="206"/>
        <v>21:0541</v>
      </c>
      <c r="D1291" s="1" t="str">
        <f t="shared" si="207"/>
        <v>21:0086</v>
      </c>
      <c r="E1291" t="s">
        <v>5759</v>
      </c>
      <c r="F1291" t="s">
        <v>5760</v>
      </c>
      <c r="H1291">
        <v>55.5994788</v>
      </c>
      <c r="I1291">
        <v>-100.4930276</v>
      </c>
      <c r="J1291" s="1" t="str">
        <f t="shared" si="208"/>
        <v>NGR lake sediment grab sample</v>
      </c>
      <c r="K1291" s="1" t="str">
        <f t="shared" si="209"/>
        <v>&lt;177 micron (NGR)</v>
      </c>
      <c r="L1291">
        <v>65</v>
      </c>
      <c r="M1291" t="s">
        <v>212</v>
      </c>
      <c r="N1291">
        <v>1290</v>
      </c>
      <c r="O1291" t="s">
        <v>178</v>
      </c>
      <c r="P1291" t="s">
        <v>753</v>
      </c>
      <c r="Q1291" t="s">
        <v>92</v>
      </c>
      <c r="R1291" t="s">
        <v>386</v>
      </c>
      <c r="S1291" t="s">
        <v>289</v>
      </c>
      <c r="T1291" t="s">
        <v>40</v>
      </c>
      <c r="U1291" t="s">
        <v>3412</v>
      </c>
      <c r="V1291" t="s">
        <v>84</v>
      </c>
      <c r="W1291" t="s">
        <v>40</v>
      </c>
      <c r="X1291" t="s">
        <v>109</v>
      </c>
      <c r="Y1291" t="s">
        <v>152</v>
      </c>
      <c r="Z1291" t="s">
        <v>1654</v>
      </c>
      <c r="AA1291" t="s">
        <v>281</v>
      </c>
      <c r="AB1291" t="s">
        <v>48</v>
      </c>
      <c r="AC1291" t="s">
        <v>141</v>
      </c>
      <c r="AD1291" t="s">
        <v>2119</v>
      </c>
      <c r="AE1291" t="s">
        <v>132</v>
      </c>
    </row>
    <row r="1292" spans="1:31" x14ac:dyDescent="0.3">
      <c r="A1292" t="s">
        <v>5761</v>
      </c>
      <c r="B1292" t="s">
        <v>5762</v>
      </c>
      <c r="C1292" s="1" t="str">
        <f t="shared" si="206"/>
        <v>21:0541</v>
      </c>
      <c r="D1292" s="1" t="str">
        <f t="shared" si="207"/>
        <v>21:0086</v>
      </c>
      <c r="E1292" t="s">
        <v>5763</v>
      </c>
      <c r="F1292" t="s">
        <v>5764</v>
      </c>
      <c r="H1292">
        <v>55.5856815</v>
      </c>
      <c r="I1292">
        <v>-100.5181286</v>
      </c>
      <c r="J1292" s="1" t="str">
        <f t="shared" si="208"/>
        <v>NGR lake sediment grab sample</v>
      </c>
      <c r="K1292" s="1" t="str">
        <f t="shared" si="209"/>
        <v>&lt;177 micron (NGR)</v>
      </c>
      <c r="L1292">
        <v>65</v>
      </c>
      <c r="M1292" t="s">
        <v>223</v>
      </c>
      <c r="N1292">
        <v>1291</v>
      </c>
      <c r="O1292" t="s">
        <v>207</v>
      </c>
      <c r="P1292" t="s">
        <v>236</v>
      </c>
      <c r="Q1292" t="s">
        <v>166</v>
      </c>
      <c r="R1292" t="s">
        <v>245</v>
      </c>
      <c r="S1292" t="s">
        <v>205</v>
      </c>
      <c r="T1292" t="s">
        <v>40</v>
      </c>
      <c r="U1292" t="s">
        <v>5023</v>
      </c>
      <c r="V1292" t="s">
        <v>373</v>
      </c>
      <c r="W1292" t="s">
        <v>40</v>
      </c>
      <c r="X1292" t="s">
        <v>988</v>
      </c>
      <c r="Y1292" t="s">
        <v>152</v>
      </c>
      <c r="Z1292" t="s">
        <v>262</v>
      </c>
      <c r="AA1292" t="s">
        <v>127</v>
      </c>
      <c r="AB1292" t="s">
        <v>442</v>
      </c>
      <c r="AC1292" t="s">
        <v>169</v>
      </c>
      <c r="AD1292" t="s">
        <v>2370</v>
      </c>
      <c r="AE1292" t="s">
        <v>132</v>
      </c>
    </row>
    <row r="1293" spans="1:31" x14ac:dyDescent="0.3">
      <c r="A1293" t="s">
        <v>5765</v>
      </c>
      <c r="B1293" t="s">
        <v>5766</v>
      </c>
      <c r="C1293" s="1" t="str">
        <f t="shared" si="206"/>
        <v>21:0541</v>
      </c>
      <c r="D1293" s="1" t="str">
        <f t="shared" si="207"/>
        <v>21:0086</v>
      </c>
      <c r="E1293" t="s">
        <v>5767</v>
      </c>
      <c r="F1293" t="s">
        <v>5768</v>
      </c>
      <c r="H1293">
        <v>55.573357100000003</v>
      </c>
      <c r="I1293">
        <v>-100.5096753</v>
      </c>
      <c r="J1293" s="1" t="str">
        <f t="shared" si="208"/>
        <v>NGR lake sediment grab sample</v>
      </c>
      <c r="K1293" s="1" t="str">
        <f t="shared" si="209"/>
        <v>&lt;177 micron (NGR)</v>
      </c>
      <c r="L1293">
        <v>65</v>
      </c>
      <c r="M1293" t="s">
        <v>234</v>
      </c>
      <c r="N1293">
        <v>1292</v>
      </c>
      <c r="O1293" t="s">
        <v>75</v>
      </c>
      <c r="P1293" t="s">
        <v>291</v>
      </c>
      <c r="Q1293" t="s">
        <v>166</v>
      </c>
      <c r="R1293" t="s">
        <v>144</v>
      </c>
      <c r="S1293" t="s">
        <v>60</v>
      </c>
      <c r="T1293" t="s">
        <v>40</v>
      </c>
      <c r="U1293" t="s">
        <v>441</v>
      </c>
      <c r="V1293" t="s">
        <v>62</v>
      </c>
      <c r="W1293" t="s">
        <v>40</v>
      </c>
      <c r="X1293" t="s">
        <v>109</v>
      </c>
      <c r="Y1293" t="s">
        <v>152</v>
      </c>
      <c r="Z1293" t="s">
        <v>155</v>
      </c>
      <c r="AA1293" t="s">
        <v>127</v>
      </c>
      <c r="AB1293" t="s">
        <v>442</v>
      </c>
      <c r="AC1293" t="s">
        <v>537</v>
      </c>
      <c r="AD1293" t="s">
        <v>576</v>
      </c>
      <c r="AE1293" t="s">
        <v>132</v>
      </c>
    </row>
    <row r="1294" spans="1:31" x14ac:dyDescent="0.3">
      <c r="A1294" t="s">
        <v>5769</v>
      </c>
      <c r="B1294" t="s">
        <v>5770</v>
      </c>
      <c r="C1294" s="1" t="str">
        <f t="shared" si="206"/>
        <v>21:0541</v>
      </c>
      <c r="D1294" s="1" t="str">
        <f t="shared" si="207"/>
        <v>21:0086</v>
      </c>
      <c r="E1294" t="s">
        <v>5771</v>
      </c>
      <c r="F1294" t="s">
        <v>5772</v>
      </c>
      <c r="H1294">
        <v>55.587293099999997</v>
      </c>
      <c r="I1294">
        <v>-100.4265587</v>
      </c>
      <c r="J1294" s="1" t="str">
        <f t="shared" si="208"/>
        <v>NGR lake sediment grab sample</v>
      </c>
      <c r="K1294" s="1" t="str">
        <f t="shared" si="209"/>
        <v>&lt;177 micron (NGR)</v>
      </c>
      <c r="L1294">
        <v>65</v>
      </c>
      <c r="M1294" t="s">
        <v>243</v>
      </c>
      <c r="N1294">
        <v>1293</v>
      </c>
      <c r="O1294" t="s">
        <v>336</v>
      </c>
      <c r="P1294" t="s">
        <v>127</v>
      </c>
      <c r="Q1294" t="s">
        <v>92</v>
      </c>
      <c r="R1294" t="s">
        <v>47</v>
      </c>
      <c r="S1294" t="s">
        <v>122</v>
      </c>
      <c r="T1294" t="s">
        <v>40</v>
      </c>
      <c r="U1294" t="s">
        <v>3783</v>
      </c>
      <c r="V1294" t="s">
        <v>597</v>
      </c>
      <c r="W1294" t="s">
        <v>40</v>
      </c>
      <c r="X1294" t="s">
        <v>42</v>
      </c>
      <c r="Y1294" t="s">
        <v>152</v>
      </c>
      <c r="Z1294" t="s">
        <v>352</v>
      </c>
      <c r="AA1294" t="s">
        <v>326</v>
      </c>
      <c r="AB1294" t="s">
        <v>189</v>
      </c>
      <c r="AC1294" t="s">
        <v>298</v>
      </c>
      <c r="AD1294" t="s">
        <v>395</v>
      </c>
      <c r="AE1294" t="s">
        <v>132</v>
      </c>
    </row>
    <row r="1295" spans="1:31" x14ac:dyDescent="0.3">
      <c r="A1295" t="s">
        <v>5773</v>
      </c>
      <c r="B1295" t="s">
        <v>5774</v>
      </c>
      <c r="C1295" s="1" t="str">
        <f t="shared" si="206"/>
        <v>21:0541</v>
      </c>
      <c r="D1295" s="1" t="str">
        <f t="shared" si="207"/>
        <v>21:0086</v>
      </c>
      <c r="E1295" t="s">
        <v>5775</v>
      </c>
      <c r="F1295" t="s">
        <v>5776</v>
      </c>
      <c r="H1295">
        <v>55.550342499999999</v>
      </c>
      <c r="I1295">
        <v>-100.4209097</v>
      </c>
      <c r="J1295" s="1" t="str">
        <f t="shared" si="208"/>
        <v>NGR lake sediment grab sample</v>
      </c>
      <c r="K1295" s="1" t="str">
        <f t="shared" si="209"/>
        <v>&lt;177 micron (NGR)</v>
      </c>
      <c r="L1295">
        <v>65</v>
      </c>
      <c r="M1295" t="s">
        <v>251</v>
      </c>
      <c r="N1295">
        <v>1294</v>
      </c>
      <c r="O1295" t="s">
        <v>678</v>
      </c>
      <c r="P1295" t="s">
        <v>60</v>
      </c>
      <c r="Q1295" t="s">
        <v>121</v>
      </c>
      <c r="R1295" t="s">
        <v>334</v>
      </c>
      <c r="S1295" t="s">
        <v>58</v>
      </c>
      <c r="T1295" t="s">
        <v>40</v>
      </c>
      <c r="U1295" t="s">
        <v>534</v>
      </c>
      <c r="V1295" t="s">
        <v>591</v>
      </c>
      <c r="W1295" t="s">
        <v>132</v>
      </c>
      <c r="X1295" t="s">
        <v>309</v>
      </c>
      <c r="Y1295" t="s">
        <v>152</v>
      </c>
      <c r="Z1295" t="s">
        <v>106</v>
      </c>
      <c r="AA1295" t="s">
        <v>236</v>
      </c>
      <c r="AB1295" t="s">
        <v>1372</v>
      </c>
      <c r="AC1295" t="s">
        <v>5377</v>
      </c>
      <c r="AD1295" t="s">
        <v>272</v>
      </c>
      <c r="AE1295" t="s">
        <v>40</v>
      </c>
    </row>
    <row r="1296" spans="1:31" x14ac:dyDescent="0.3">
      <c r="A1296" t="s">
        <v>5777</v>
      </c>
      <c r="B1296" t="s">
        <v>5778</v>
      </c>
      <c r="C1296" s="1" t="str">
        <f t="shared" si="206"/>
        <v>21:0541</v>
      </c>
      <c r="D1296" s="1" t="str">
        <f t="shared" si="207"/>
        <v>21:0086</v>
      </c>
      <c r="E1296" t="s">
        <v>5779</v>
      </c>
      <c r="F1296" t="s">
        <v>5780</v>
      </c>
      <c r="H1296">
        <v>55.507391699999999</v>
      </c>
      <c r="I1296">
        <v>-100.46015439999999</v>
      </c>
      <c r="J1296" s="1" t="str">
        <f t="shared" si="208"/>
        <v>NGR lake sediment grab sample</v>
      </c>
      <c r="K1296" s="1" t="str">
        <f t="shared" si="209"/>
        <v>&lt;177 micron (NGR)</v>
      </c>
      <c r="L1296">
        <v>65</v>
      </c>
      <c r="M1296" t="s">
        <v>258</v>
      </c>
      <c r="N1296">
        <v>1295</v>
      </c>
      <c r="O1296" t="s">
        <v>336</v>
      </c>
      <c r="P1296" t="s">
        <v>281</v>
      </c>
      <c r="Q1296" t="s">
        <v>64</v>
      </c>
      <c r="R1296" t="s">
        <v>334</v>
      </c>
      <c r="S1296" t="s">
        <v>107</v>
      </c>
      <c r="T1296" t="s">
        <v>40</v>
      </c>
      <c r="U1296" t="s">
        <v>56</v>
      </c>
      <c r="V1296" t="s">
        <v>325</v>
      </c>
      <c r="W1296" t="s">
        <v>110</v>
      </c>
      <c r="X1296" t="s">
        <v>309</v>
      </c>
      <c r="Y1296" t="s">
        <v>152</v>
      </c>
      <c r="Z1296" t="s">
        <v>626</v>
      </c>
      <c r="AA1296" t="s">
        <v>326</v>
      </c>
      <c r="AB1296" t="s">
        <v>1263</v>
      </c>
      <c r="AC1296" t="s">
        <v>62</v>
      </c>
      <c r="AD1296" t="s">
        <v>203</v>
      </c>
      <c r="AE1296" t="s">
        <v>40</v>
      </c>
    </row>
    <row r="1297" spans="1:31" x14ac:dyDescent="0.3">
      <c r="A1297" t="s">
        <v>5781</v>
      </c>
      <c r="B1297" t="s">
        <v>5782</v>
      </c>
      <c r="C1297" s="1" t="str">
        <f t="shared" si="206"/>
        <v>21:0541</v>
      </c>
      <c r="D1297" s="1" t="str">
        <f t="shared" si="207"/>
        <v>21:0086</v>
      </c>
      <c r="E1297" t="s">
        <v>5783</v>
      </c>
      <c r="F1297" t="s">
        <v>5784</v>
      </c>
      <c r="H1297">
        <v>55.4685165</v>
      </c>
      <c r="I1297">
        <v>-100.55205309999999</v>
      </c>
      <c r="J1297" s="1" t="str">
        <f t="shared" si="208"/>
        <v>NGR lake sediment grab sample</v>
      </c>
      <c r="K1297" s="1" t="str">
        <f t="shared" si="209"/>
        <v>&lt;177 micron (NGR)</v>
      </c>
      <c r="L1297">
        <v>65</v>
      </c>
      <c r="M1297" t="s">
        <v>269</v>
      </c>
      <c r="N1297">
        <v>1296</v>
      </c>
      <c r="O1297" t="s">
        <v>178</v>
      </c>
      <c r="P1297" t="s">
        <v>66</v>
      </c>
      <c r="Q1297" t="s">
        <v>44</v>
      </c>
      <c r="R1297" t="s">
        <v>296</v>
      </c>
      <c r="S1297" t="s">
        <v>60</v>
      </c>
      <c r="T1297" t="s">
        <v>40</v>
      </c>
      <c r="U1297" t="s">
        <v>172</v>
      </c>
      <c r="V1297" t="s">
        <v>84</v>
      </c>
      <c r="W1297" t="s">
        <v>40</v>
      </c>
      <c r="X1297" t="s">
        <v>109</v>
      </c>
      <c r="Y1297" t="s">
        <v>152</v>
      </c>
      <c r="Z1297" t="s">
        <v>193</v>
      </c>
      <c r="AA1297" t="s">
        <v>190</v>
      </c>
      <c r="AB1297" t="s">
        <v>304</v>
      </c>
      <c r="AC1297" t="s">
        <v>2916</v>
      </c>
      <c r="AD1297" t="s">
        <v>979</v>
      </c>
      <c r="AE1297" t="s">
        <v>40</v>
      </c>
    </row>
    <row r="1298" spans="1:31" x14ac:dyDescent="0.3">
      <c r="A1298" t="s">
        <v>5785</v>
      </c>
      <c r="B1298" t="s">
        <v>5786</v>
      </c>
      <c r="C1298" s="1" t="str">
        <f t="shared" si="206"/>
        <v>21:0541</v>
      </c>
      <c r="D1298" s="1" t="str">
        <f t="shared" si="207"/>
        <v>21:0086</v>
      </c>
      <c r="E1298" t="s">
        <v>5787</v>
      </c>
      <c r="F1298" t="s">
        <v>5788</v>
      </c>
      <c r="H1298">
        <v>55.443702100000003</v>
      </c>
      <c r="I1298">
        <v>-100.57745060000001</v>
      </c>
      <c r="J1298" s="1" t="str">
        <f t="shared" si="208"/>
        <v>NGR lake sediment grab sample</v>
      </c>
      <c r="K1298" s="1" t="str">
        <f t="shared" si="209"/>
        <v>&lt;177 micron (NGR)</v>
      </c>
      <c r="L1298">
        <v>66</v>
      </c>
      <c r="M1298" t="s">
        <v>35</v>
      </c>
      <c r="N1298">
        <v>1297</v>
      </c>
      <c r="O1298" t="s">
        <v>339</v>
      </c>
      <c r="P1298" t="s">
        <v>82</v>
      </c>
      <c r="Q1298" t="s">
        <v>44</v>
      </c>
      <c r="R1298" t="s">
        <v>164</v>
      </c>
      <c r="S1298" t="s">
        <v>60</v>
      </c>
      <c r="T1298" t="s">
        <v>40</v>
      </c>
      <c r="U1298" t="s">
        <v>450</v>
      </c>
      <c r="V1298" t="s">
        <v>742</v>
      </c>
      <c r="W1298" t="s">
        <v>40</v>
      </c>
      <c r="X1298" t="s">
        <v>192</v>
      </c>
      <c r="Y1298" t="s">
        <v>152</v>
      </c>
      <c r="Z1298" t="s">
        <v>193</v>
      </c>
      <c r="AA1298" t="s">
        <v>77</v>
      </c>
      <c r="AB1298" t="s">
        <v>3835</v>
      </c>
      <c r="AC1298" t="s">
        <v>83</v>
      </c>
      <c r="AD1298" t="s">
        <v>1350</v>
      </c>
      <c r="AE1298" t="s">
        <v>40</v>
      </c>
    </row>
    <row r="1299" spans="1:31" x14ac:dyDescent="0.3">
      <c r="A1299" t="s">
        <v>5789</v>
      </c>
      <c r="B1299" t="s">
        <v>5790</v>
      </c>
      <c r="C1299" s="1" t="str">
        <f t="shared" si="206"/>
        <v>21:0541</v>
      </c>
      <c r="D1299" s="1" t="str">
        <f t="shared" si="207"/>
        <v>21:0086</v>
      </c>
      <c r="E1299" t="s">
        <v>5787</v>
      </c>
      <c r="F1299" t="s">
        <v>5791</v>
      </c>
      <c r="H1299">
        <v>55.443702100000003</v>
      </c>
      <c r="I1299">
        <v>-100.57745060000001</v>
      </c>
      <c r="J1299" s="1" t="str">
        <f t="shared" si="208"/>
        <v>NGR lake sediment grab sample</v>
      </c>
      <c r="K1299" s="1" t="str">
        <f t="shared" si="209"/>
        <v>&lt;177 micron (NGR)</v>
      </c>
      <c r="L1299">
        <v>66</v>
      </c>
      <c r="M1299" t="s">
        <v>90</v>
      </c>
      <c r="N1299">
        <v>1298</v>
      </c>
      <c r="O1299" t="s">
        <v>178</v>
      </c>
      <c r="P1299" t="s">
        <v>82</v>
      </c>
      <c r="Q1299" t="s">
        <v>166</v>
      </c>
      <c r="R1299" t="s">
        <v>853</v>
      </c>
      <c r="S1299" t="s">
        <v>60</v>
      </c>
      <c r="T1299" t="s">
        <v>40</v>
      </c>
      <c r="U1299" t="s">
        <v>809</v>
      </c>
      <c r="V1299" t="s">
        <v>597</v>
      </c>
      <c r="W1299" t="s">
        <v>40</v>
      </c>
      <c r="X1299" t="s">
        <v>192</v>
      </c>
      <c r="Y1299" t="s">
        <v>152</v>
      </c>
      <c r="Z1299" t="s">
        <v>182</v>
      </c>
      <c r="AA1299" t="s">
        <v>77</v>
      </c>
      <c r="AB1299" t="s">
        <v>1329</v>
      </c>
      <c r="AC1299" t="s">
        <v>298</v>
      </c>
      <c r="AD1299" t="s">
        <v>2370</v>
      </c>
      <c r="AE1299" t="s">
        <v>132</v>
      </c>
    </row>
    <row r="1300" spans="1:31" x14ac:dyDescent="0.3">
      <c r="A1300" t="s">
        <v>5792</v>
      </c>
      <c r="B1300" t="s">
        <v>5793</v>
      </c>
      <c r="C1300" s="1" t="str">
        <f t="shared" si="206"/>
        <v>21:0541</v>
      </c>
      <c r="D1300" s="1" t="str">
        <f>HYPERLINK("http://geochem.nrcan.gc.ca/cdogs/content/svy/svy_e.htm", "")</f>
        <v/>
      </c>
      <c r="G1300" s="1" t="str">
        <f>HYPERLINK("http://geochem.nrcan.gc.ca/cdogs/content/cr_/cr_00055_e.htm", "55")</f>
        <v>55</v>
      </c>
      <c r="J1300" t="s">
        <v>277</v>
      </c>
      <c r="K1300" t="s">
        <v>278</v>
      </c>
      <c r="L1300">
        <v>66</v>
      </c>
      <c r="M1300" t="s">
        <v>279</v>
      </c>
      <c r="N1300">
        <v>1299</v>
      </c>
      <c r="O1300" t="s">
        <v>164</v>
      </c>
      <c r="P1300" t="s">
        <v>180</v>
      </c>
      <c r="Q1300" t="s">
        <v>64</v>
      </c>
      <c r="R1300" t="s">
        <v>271</v>
      </c>
      <c r="S1300" t="s">
        <v>189</v>
      </c>
      <c r="T1300" t="s">
        <v>40</v>
      </c>
      <c r="U1300" t="s">
        <v>226</v>
      </c>
      <c r="V1300" t="s">
        <v>303</v>
      </c>
      <c r="W1300" t="s">
        <v>132</v>
      </c>
      <c r="X1300" t="s">
        <v>109</v>
      </c>
      <c r="Y1300" t="s">
        <v>45</v>
      </c>
      <c r="Z1300" t="s">
        <v>127</v>
      </c>
      <c r="AA1300" t="s">
        <v>57</v>
      </c>
      <c r="AB1300" t="s">
        <v>945</v>
      </c>
      <c r="AC1300" t="s">
        <v>298</v>
      </c>
      <c r="AD1300" t="s">
        <v>264</v>
      </c>
      <c r="AE1300" t="s">
        <v>40</v>
      </c>
    </row>
    <row r="1301" spans="1:31" x14ac:dyDescent="0.3">
      <c r="A1301" t="s">
        <v>5794</v>
      </c>
      <c r="B1301" t="s">
        <v>5795</v>
      </c>
      <c r="C1301" s="1" t="str">
        <f t="shared" si="206"/>
        <v>21:0541</v>
      </c>
      <c r="D1301" s="1" t="str">
        <f t="shared" ref="D1301:D1327" si="210">HYPERLINK("http://geochem.nrcan.gc.ca/cdogs/content/svy/svy210086_e.htm", "21:0086")</f>
        <v>21:0086</v>
      </c>
      <c r="E1301" t="s">
        <v>5787</v>
      </c>
      <c r="F1301" t="s">
        <v>5796</v>
      </c>
      <c r="H1301">
        <v>55.443702100000003</v>
      </c>
      <c r="I1301">
        <v>-100.57745060000001</v>
      </c>
      <c r="J1301" s="1" t="str">
        <f t="shared" ref="J1301:J1327" si="211">HYPERLINK("http://geochem.nrcan.gc.ca/cdogs/content/kwd/kwd020027_e.htm", "NGR lake sediment grab sample")</f>
        <v>NGR lake sediment grab sample</v>
      </c>
      <c r="K1301" s="1" t="str">
        <f t="shared" ref="K1301:K1327" si="212">HYPERLINK("http://geochem.nrcan.gc.ca/cdogs/content/kwd/kwd080006_e.htm", "&lt;177 micron (NGR)")</f>
        <v>&lt;177 micron (NGR)</v>
      </c>
      <c r="L1301">
        <v>66</v>
      </c>
      <c r="M1301" t="s">
        <v>74</v>
      </c>
      <c r="N1301">
        <v>1300</v>
      </c>
      <c r="O1301" t="s">
        <v>521</v>
      </c>
      <c r="P1301" t="s">
        <v>190</v>
      </c>
      <c r="Q1301" t="s">
        <v>166</v>
      </c>
      <c r="R1301" t="s">
        <v>853</v>
      </c>
      <c r="S1301" t="s">
        <v>60</v>
      </c>
      <c r="T1301" t="s">
        <v>40</v>
      </c>
      <c r="U1301" t="s">
        <v>809</v>
      </c>
      <c r="V1301" t="s">
        <v>782</v>
      </c>
      <c r="W1301" t="s">
        <v>40</v>
      </c>
      <c r="X1301" t="s">
        <v>192</v>
      </c>
      <c r="Y1301" t="s">
        <v>152</v>
      </c>
      <c r="Z1301" t="s">
        <v>193</v>
      </c>
      <c r="AA1301" t="s">
        <v>202</v>
      </c>
      <c r="AB1301" t="s">
        <v>4334</v>
      </c>
      <c r="AC1301" t="s">
        <v>111</v>
      </c>
      <c r="AD1301" t="s">
        <v>1879</v>
      </c>
      <c r="AE1301" t="s">
        <v>40</v>
      </c>
    </row>
    <row r="1302" spans="1:31" x14ac:dyDescent="0.3">
      <c r="A1302" t="s">
        <v>5797</v>
      </c>
      <c r="B1302" t="s">
        <v>5798</v>
      </c>
      <c r="C1302" s="1" t="str">
        <f t="shared" si="206"/>
        <v>21:0541</v>
      </c>
      <c r="D1302" s="1" t="str">
        <f t="shared" si="210"/>
        <v>21:0086</v>
      </c>
      <c r="E1302" t="s">
        <v>5799</v>
      </c>
      <c r="F1302" t="s">
        <v>5800</v>
      </c>
      <c r="H1302">
        <v>55.400106100000002</v>
      </c>
      <c r="I1302">
        <v>-100.6576137</v>
      </c>
      <c r="J1302" s="1" t="str">
        <f t="shared" si="211"/>
        <v>NGR lake sediment grab sample</v>
      </c>
      <c r="K1302" s="1" t="str">
        <f t="shared" si="212"/>
        <v>&lt;177 micron (NGR)</v>
      </c>
      <c r="L1302">
        <v>66</v>
      </c>
      <c r="M1302" t="s">
        <v>55</v>
      </c>
      <c r="N1302">
        <v>1301</v>
      </c>
      <c r="O1302" t="s">
        <v>521</v>
      </c>
      <c r="P1302" t="s">
        <v>122</v>
      </c>
      <c r="Q1302" t="s">
        <v>45</v>
      </c>
      <c r="R1302" t="s">
        <v>236</v>
      </c>
      <c r="S1302" t="s">
        <v>107</v>
      </c>
      <c r="T1302" t="s">
        <v>40</v>
      </c>
      <c r="U1302" t="s">
        <v>272</v>
      </c>
      <c r="V1302" t="s">
        <v>303</v>
      </c>
      <c r="W1302" t="s">
        <v>80</v>
      </c>
      <c r="X1302" t="s">
        <v>309</v>
      </c>
      <c r="Y1302" t="s">
        <v>152</v>
      </c>
      <c r="Z1302" t="s">
        <v>106</v>
      </c>
      <c r="AA1302" t="s">
        <v>46</v>
      </c>
      <c r="AB1302" t="s">
        <v>2275</v>
      </c>
      <c r="AC1302" t="s">
        <v>42</v>
      </c>
      <c r="AD1302" t="s">
        <v>237</v>
      </c>
      <c r="AE1302" t="s">
        <v>40</v>
      </c>
    </row>
    <row r="1303" spans="1:31" x14ac:dyDescent="0.3">
      <c r="A1303" t="s">
        <v>5801</v>
      </c>
      <c r="B1303" t="s">
        <v>5802</v>
      </c>
      <c r="C1303" s="1" t="str">
        <f t="shared" si="206"/>
        <v>21:0541</v>
      </c>
      <c r="D1303" s="1" t="str">
        <f t="shared" si="210"/>
        <v>21:0086</v>
      </c>
      <c r="E1303" t="s">
        <v>5803</v>
      </c>
      <c r="F1303" t="s">
        <v>5804</v>
      </c>
      <c r="H1303">
        <v>55.384897000000002</v>
      </c>
      <c r="I1303">
        <v>-100.7323579</v>
      </c>
      <c r="J1303" s="1" t="str">
        <f t="shared" si="211"/>
        <v>NGR lake sediment grab sample</v>
      </c>
      <c r="K1303" s="1" t="str">
        <f t="shared" si="212"/>
        <v>&lt;177 micron (NGR)</v>
      </c>
      <c r="L1303">
        <v>66</v>
      </c>
      <c r="M1303" t="s">
        <v>104</v>
      </c>
      <c r="N1303">
        <v>1302</v>
      </c>
      <c r="O1303" t="s">
        <v>75</v>
      </c>
      <c r="P1303" t="s">
        <v>60</v>
      </c>
      <c r="Q1303" t="s">
        <v>121</v>
      </c>
      <c r="R1303" t="s">
        <v>236</v>
      </c>
      <c r="S1303" t="s">
        <v>107</v>
      </c>
      <c r="T1303" t="s">
        <v>40</v>
      </c>
      <c r="U1303" t="s">
        <v>354</v>
      </c>
      <c r="V1303" t="s">
        <v>192</v>
      </c>
      <c r="W1303" t="s">
        <v>40</v>
      </c>
      <c r="X1303" t="s">
        <v>309</v>
      </c>
      <c r="Y1303" t="s">
        <v>152</v>
      </c>
      <c r="Z1303" t="s">
        <v>106</v>
      </c>
      <c r="AA1303" t="s">
        <v>190</v>
      </c>
      <c r="AB1303" t="s">
        <v>916</v>
      </c>
      <c r="AC1303" t="s">
        <v>123</v>
      </c>
      <c r="AD1303" t="s">
        <v>462</v>
      </c>
      <c r="AE1303" t="s">
        <v>40</v>
      </c>
    </row>
    <row r="1304" spans="1:31" x14ac:dyDescent="0.3">
      <c r="A1304" t="s">
        <v>5805</v>
      </c>
      <c r="B1304" t="s">
        <v>5806</v>
      </c>
      <c r="C1304" s="1" t="str">
        <f t="shared" si="206"/>
        <v>21:0541</v>
      </c>
      <c r="D1304" s="1" t="str">
        <f t="shared" si="210"/>
        <v>21:0086</v>
      </c>
      <c r="E1304" t="s">
        <v>5807</v>
      </c>
      <c r="F1304" t="s">
        <v>5808</v>
      </c>
      <c r="H1304">
        <v>55.357308000000003</v>
      </c>
      <c r="I1304">
        <v>-100.7359819</v>
      </c>
      <c r="J1304" s="1" t="str">
        <f t="shared" si="211"/>
        <v>NGR lake sediment grab sample</v>
      </c>
      <c r="K1304" s="1" t="str">
        <f t="shared" si="212"/>
        <v>&lt;177 micron (NGR)</v>
      </c>
      <c r="L1304">
        <v>66</v>
      </c>
      <c r="M1304" t="s">
        <v>119</v>
      </c>
      <c r="N1304">
        <v>1303</v>
      </c>
      <c r="O1304" t="s">
        <v>216</v>
      </c>
      <c r="P1304" t="s">
        <v>271</v>
      </c>
      <c r="Q1304" t="s">
        <v>45</v>
      </c>
      <c r="R1304" t="s">
        <v>259</v>
      </c>
      <c r="S1304" t="s">
        <v>58</v>
      </c>
      <c r="T1304" t="s">
        <v>40</v>
      </c>
      <c r="U1304" t="s">
        <v>1006</v>
      </c>
      <c r="V1304" t="s">
        <v>43</v>
      </c>
      <c r="W1304" t="s">
        <v>80</v>
      </c>
      <c r="X1304" t="s">
        <v>309</v>
      </c>
      <c r="Y1304" t="s">
        <v>152</v>
      </c>
      <c r="Z1304" t="s">
        <v>326</v>
      </c>
      <c r="AA1304" t="s">
        <v>77</v>
      </c>
      <c r="AB1304" t="s">
        <v>2267</v>
      </c>
      <c r="AC1304" t="s">
        <v>591</v>
      </c>
      <c r="AD1304" t="s">
        <v>336</v>
      </c>
      <c r="AE1304" t="s">
        <v>40</v>
      </c>
    </row>
    <row r="1305" spans="1:31" x14ac:dyDescent="0.3">
      <c r="A1305" t="s">
        <v>5809</v>
      </c>
      <c r="B1305" t="s">
        <v>5810</v>
      </c>
      <c r="C1305" s="1" t="str">
        <f t="shared" si="206"/>
        <v>21:0541</v>
      </c>
      <c r="D1305" s="1" t="str">
        <f t="shared" si="210"/>
        <v>21:0086</v>
      </c>
      <c r="E1305" t="s">
        <v>5811</v>
      </c>
      <c r="F1305" t="s">
        <v>5812</v>
      </c>
      <c r="H1305">
        <v>55.321211900000002</v>
      </c>
      <c r="I1305">
        <v>-100.7170533</v>
      </c>
      <c r="J1305" s="1" t="str">
        <f t="shared" si="211"/>
        <v>NGR lake sediment grab sample</v>
      </c>
      <c r="K1305" s="1" t="str">
        <f t="shared" si="212"/>
        <v>&lt;177 micron (NGR)</v>
      </c>
      <c r="L1305">
        <v>66</v>
      </c>
      <c r="M1305" t="s">
        <v>137</v>
      </c>
      <c r="N1305">
        <v>1304</v>
      </c>
      <c r="O1305" t="s">
        <v>508</v>
      </c>
      <c r="P1305" t="s">
        <v>326</v>
      </c>
      <c r="Q1305" t="s">
        <v>64</v>
      </c>
      <c r="R1305" t="s">
        <v>224</v>
      </c>
      <c r="S1305" t="s">
        <v>107</v>
      </c>
      <c r="T1305" t="s">
        <v>40</v>
      </c>
      <c r="U1305" t="s">
        <v>332</v>
      </c>
      <c r="V1305" t="s">
        <v>125</v>
      </c>
      <c r="W1305" t="s">
        <v>80</v>
      </c>
      <c r="X1305" t="s">
        <v>309</v>
      </c>
      <c r="Y1305" t="s">
        <v>152</v>
      </c>
      <c r="Z1305" t="s">
        <v>127</v>
      </c>
      <c r="AA1305" t="s">
        <v>46</v>
      </c>
      <c r="AB1305" t="s">
        <v>47</v>
      </c>
      <c r="AC1305" t="s">
        <v>273</v>
      </c>
      <c r="AD1305" t="s">
        <v>91</v>
      </c>
      <c r="AE1305" t="s">
        <v>40</v>
      </c>
    </row>
    <row r="1306" spans="1:31" x14ac:dyDescent="0.3">
      <c r="A1306" t="s">
        <v>5813</v>
      </c>
      <c r="B1306" t="s">
        <v>5814</v>
      </c>
      <c r="C1306" s="1" t="str">
        <f t="shared" si="206"/>
        <v>21:0541</v>
      </c>
      <c r="D1306" s="1" t="str">
        <f t="shared" si="210"/>
        <v>21:0086</v>
      </c>
      <c r="E1306" t="s">
        <v>5815</v>
      </c>
      <c r="F1306" t="s">
        <v>5816</v>
      </c>
      <c r="H1306">
        <v>55.306896199999997</v>
      </c>
      <c r="I1306">
        <v>-100.74862400000001</v>
      </c>
      <c r="J1306" s="1" t="str">
        <f t="shared" si="211"/>
        <v>NGR lake sediment grab sample</v>
      </c>
      <c r="K1306" s="1" t="str">
        <f t="shared" si="212"/>
        <v>&lt;177 micron (NGR)</v>
      </c>
      <c r="L1306">
        <v>66</v>
      </c>
      <c r="M1306" t="s">
        <v>151</v>
      </c>
      <c r="N1306">
        <v>1305</v>
      </c>
      <c r="O1306" t="s">
        <v>120</v>
      </c>
      <c r="P1306" t="s">
        <v>753</v>
      </c>
      <c r="Q1306" t="s">
        <v>64</v>
      </c>
      <c r="R1306" t="s">
        <v>291</v>
      </c>
      <c r="S1306" t="s">
        <v>141</v>
      </c>
      <c r="T1306" t="s">
        <v>40</v>
      </c>
      <c r="U1306" t="s">
        <v>163</v>
      </c>
      <c r="V1306" t="s">
        <v>218</v>
      </c>
      <c r="W1306" t="s">
        <v>132</v>
      </c>
      <c r="X1306" t="s">
        <v>309</v>
      </c>
      <c r="Y1306" t="s">
        <v>152</v>
      </c>
      <c r="Z1306" t="s">
        <v>106</v>
      </c>
      <c r="AA1306" t="s">
        <v>77</v>
      </c>
      <c r="AB1306" t="s">
        <v>1559</v>
      </c>
      <c r="AC1306" t="s">
        <v>130</v>
      </c>
      <c r="AD1306" t="s">
        <v>388</v>
      </c>
      <c r="AE1306" t="s">
        <v>40</v>
      </c>
    </row>
    <row r="1307" spans="1:31" x14ac:dyDescent="0.3">
      <c r="A1307" t="s">
        <v>5817</v>
      </c>
      <c r="B1307" t="s">
        <v>5818</v>
      </c>
      <c r="C1307" s="1" t="str">
        <f t="shared" si="206"/>
        <v>21:0541</v>
      </c>
      <c r="D1307" s="1" t="str">
        <f t="shared" si="210"/>
        <v>21:0086</v>
      </c>
      <c r="E1307" t="s">
        <v>5819</v>
      </c>
      <c r="F1307" t="s">
        <v>5820</v>
      </c>
      <c r="H1307">
        <v>55.289527100000001</v>
      </c>
      <c r="I1307">
        <v>-100.80090319999999</v>
      </c>
      <c r="J1307" s="1" t="str">
        <f t="shared" si="211"/>
        <v>NGR lake sediment grab sample</v>
      </c>
      <c r="K1307" s="1" t="str">
        <f t="shared" si="212"/>
        <v>&lt;177 micron (NGR)</v>
      </c>
      <c r="L1307">
        <v>66</v>
      </c>
      <c r="M1307" t="s">
        <v>162</v>
      </c>
      <c r="N1307">
        <v>1306</v>
      </c>
      <c r="O1307" t="s">
        <v>120</v>
      </c>
      <c r="P1307" t="s">
        <v>225</v>
      </c>
      <c r="Q1307" t="s">
        <v>152</v>
      </c>
      <c r="R1307" t="s">
        <v>271</v>
      </c>
      <c r="S1307" t="s">
        <v>58</v>
      </c>
      <c r="T1307" t="s">
        <v>40</v>
      </c>
      <c r="U1307" t="s">
        <v>195</v>
      </c>
      <c r="V1307" t="s">
        <v>653</v>
      </c>
      <c r="W1307" t="s">
        <v>80</v>
      </c>
      <c r="X1307" t="s">
        <v>309</v>
      </c>
      <c r="Y1307" t="s">
        <v>152</v>
      </c>
      <c r="Z1307" t="s">
        <v>127</v>
      </c>
      <c r="AA1307" t="s">
        <v>39</v>
      </c>
      <c r="AB1307" t="s">
        <v>2606</v>
      </c>
      <c r="AC1307" t="s">
        <v>125</v>
      </c>
      <c r="AD1307" t="s">
        <v>75</v>
      </c>
      <c r="AE1307" t="s">
        <v>40</v>
      </c>
    </row>
    <row r="1308" spans="1:31" x14ac:dyDescent="0.3">
      <c r="A1308" t="s">
        <v>5821</v>
      </c>
      <c r="B1308" t="s">
        <v>5822</v>
      </c>
      <c r="C1308" s="1" t="str">
        <f t="shared" si="206"/>
        <v>21:0541</v>
      </c>
      <c r="D1308" s="1" t="str">
        <f t="shared" si="210"/>
        <v>21:0086</v>
      </c>
      <c r="E1308" t="s">
        <v>5823</v>
      </c>
      <c r="F1308" t="s">
        <v>5824</v>
      </c>
      <c r="H1308">
        <v>55.259631499999998</v>
      </c>
      <c r="I1308">
        <v>-100.849738</v>
      </c>
      <c r="J1308" s="1" t="str">
        <f t="shared" si="211"/>
        <v>NGR lake sediment grab sample</v>
      </c>
      <c r="K1308" s="1" t="str">
        <f t="shared" si="212"/>
        <v>&lt;177 micron (NGR)</v>
      </c>
      <c r="L1308">
        <v>66</v>
      </c>
      <c r="M1308" t="s">
        <v>177</v>
      </c>
      <c r="N1308">
        <v>1307</v>
      </c>
      <c r="O1308" t="s">
        <v>75</v>
      </c>
      <c r="P1308" t="s">
        <v>225</v>
      </c>
      <c r="Q1308" t="s">
        <v>123</v>
      </c>
      <c r="R1308" t="s">
        <v>626</v>
      </c>
      <c r="S1308" t="s">
        <v>44</v>
      </c>
      <c r="T1308" t="s">
        <v>40</v>
      </c>
      <c r="U1308" t="s">
        <v>237</v>
      </c>
      <c r="V1308" t="s">
        <v>95</v>
      </c>
      <c r="W1308" t="s">
        <v>40</v>
      </c>
      <c r="X1308" t="s">
        <v>591</v>
      </c>
      <c r="Y1308" t="s">
        <v>152</v>
      </c>
      <c r="Z1308" t="s">
        <v>46</v>
      </c>
      <c r="AA1308" t="s">
        <v>190</v>
      </c>
      <c r="AB1308" t="s">
        <v>188</v>
      </c>
      <c r="AC1308" t="s">
        <v>121</v>
      </c>
      <c r="AD1308" t="s">
        <v>181</v>
      </c>
      <c r="AE1308" t="s">
        <v>40</v>
      </c>
    </row>
    <row r="1309" spans="1:31" x14ac:dyDescent="0.3">
      <c r="A1309" t="s">
        <v>5825</v>
      </c>
      <c r="B1309" t="s">
        <v>5826</v>
      </c>
      <c r="C1309" s="1" t="str">
        <f t="shared" si="206"/>
        <v>21:0541</v>
      </c>
      <c r="D1309" s="1" t="str">
        <f t="shared" si="210"/>
        <v>21:0086</v>
      </c>
      <c r="E1309" t="s">
        <v>5827</v>
      </c>
      <c r="F1309" t="s">
        <v>5828</v>
      </c>
      <c r="H1309">
        <v>55.359836199999997</v>
      </c>
      <c r="I1309">
        <v>-100.66735490000001</v>
      </c>
      <c r="J1309" s="1" t="str">
        <f t="shared" si="211"/>
        <v>NGR lake sediment grab sample</v>
      </c>
      <c r="K1309" s="1" t="str">
        <f t="shared" si="212"/>
        <v>&lt;177 micron (NGR)</v>
      </c>
      <c r="L1309">
        <v>66</v>
      </c>
      <c r="M1309" t="s">
        <v>187</v>
      </c>
      <c r="N1309">
        <v>1308</v>
      </c>
      <c r="O1309" t="s">
        <v>207</v>
      </c>
      <c r="P1309" t="s">
        <v>140</v>
      </c>
      <c r="Q1309" t="s">
        <v>121</v>
      </c>
      <c r="R1309" t="s">
        <v>127</v>
      </c>
      <c r="S1309" t="s">
        <v>179</v>
      </c>
      <c r="T1309" t="s">
        <v>132</v>
      </c>
      <c r="U1309" t="s">
        <v>944</v>
      </c>
      <c r="V1309" t="s">
        <v>325</v>
      </c>
      <c r="W1309" t="s">
        <v>110</v>
      </c>
      <c r="X1309" t="s">
        <v>591</v>
      </c>
      <c r="Y1309" t="s">
        <v>152</v>
      </c>
      <c r="Z1309" t="s">
        <v>140</v>
      </c>
      <c r="AA1309" t="s">
        <v>190</v>
      </c>
      <c r="AB1309" t="s">
        <v>164</v>
      </c>
      <c r="AC1309" t="s">
        <v>410</v>
      </c>
      <c r="AD1309" t="s">
        <v>521</v>
      </c>
      <c r="AE1309" t="s">
        <v>40</v>
      </c>
    </row>
    <row r="1310" spans="1:31" x14ac:dyDescent="0.3">
      <c r="A1310" t="s">
        <v>5829</v>
      </c>
      <c r="B1310" t="s">
        <v>5830</v>
      </c>
      <c r="C1310" s="1" t="str">
        <f t="shared" si="206"/>
        <v>21:0541</v>
      </c>
      <c r="D1310" s="1" t="str">
        <f t="shared" si="210"/>
        <v>21:0086</v>
      </c>
      <c r="E1310" t="s">
        <v>5831</v>
      </c>
      <c r="F1310" t="s">
        <v>5832</v>
      </c>
      <c r="H1310">
        <v>55.396608700000002</v>
      </c>
      <c r="I1310">
        <v>-100.6078847</v>
      </c>
      <c r="J1310" s="1" t="str">
        <f t="shared" si="211"/>
        <v>NGR lake sediment grab sample</v>
      </c>
      <c r="K1310" s="1" t="str">
        <f t="shared" si="212"/>
        <v>&lt;177 micron (NGR)</v>
      </c>
      <c r="L1310">
        <v>66</v>
      </c>
      <c r="M1310" t="s">
        <v>200</v>
      </c>
      <c r="N1310">
        <v>1309</v>
      </c>
      <c r="O1310" t="s">
        <v>207</v>
      </c>
      <c r="P1310" t="s">
        <v>77</v>
      </c>
      <c r="Q1310" t="s">
        <v>123</v>
      </c>
      <c r="R1310" t="s">
        <v>140</v>
      </c>
      <c r="S1310" t="s">
        <v>44</v>
      </c>
      <c r="T1310" t="s">
        <v>40</v>
      </c>
      <c r="U1310" t="s">
        <v>354</v>
      </c>
      <c r="V1310" t="s">
        <v>168</v>
      </c>
      <c r="W1310" t="s">
        <v>40</v>
      </c>
      <c r="X1310" t="s">
        <v>591</v>
      </c>
      <c r="Y1310" t="s">
        <v>152</v>
      </c>
      <c r="Z1310" t="s">
        <v>46</v>
      </c>
      <c r="AA1310" t="s">
        <v>81</v>
      </c>
      <c r="AB1310" t="s">
        <v>1712</v>
      </c>
      <c r="AC1310" t="s">
        <v>5833</v>
      </c>
      <c r="AD1310" t="s">
        <v>452</v>
      </c>
      <c r="AE1310" t="s">
        <v>40</v>
      </c>
    </row>
    <row r="1311" spans="1:31" x14ac:dyDescent="0.3">
      <c r="A1311" t="s">
        <v>5834</v>
      </c>
      <c r="B1311" t="s">
        <v>5835</v>
      </c>
      <c r="C1311" s="1" t="str">
        <f t="shared" si="206"/>
        <v>21:0541</v>
      </c>
      <c r="D1311" s="1" t="str">
        <f t="shared" si="210"/>
        <v>21:0086</v>
      </c>
      <c r="E1311" t="s">
        <v>5836</v>
      </c>
      <c r="F1311" t="s">
        <v>5837</v>
      </c>
      <c r="H1311">
        <v>55.438632800000001</v>
      </c>
      <c r="I1311">
        <v>-100.52791329999999</v>
      </c>
      <c r="J1311" s="1" t="str">
        <f t="shared" si="211"/>
        <v>NGR lake sediment grab sample</v>
      </c>
      <c r="K1311" s="1" t="str">
        <f t="shared" si="212"/>
        <v>&lt;177 micron (NGR)</v>
      </c>
      <c r="L1311">
        <v>66</v>
      </c>
      <c r="M1311" t="s">
        <v>212</v>
      </c>
      <c r="N1311">
        <v>1310</v>
      </c>
      <c r="O1311" t="s">
        <v>178</v>
      </c>
      <c r="P1311" t="s">
        <v>66</v>
      </c>
      <c r="Q1311" t="s">
        <v>44</v>
      </c>
      <c r="R1311" t="s">
        <v>296</v>
      </c>
      <c r="S1311" t="s">
        <v>60</v>
      </c>
      <c r="T1311" t="s">
        <v>40</v>
      </c>
      <c r="U1311" t="s">
        <v>2751</v>
      </c>
      <c r="V1311" t="s">
        <v>84</v>
      </c>
      <c r="W1311" t="s">
        <v>40</v>
      </c>
      <c r="X1311" t="s">
        <v>192</v>
      </c>
      <c r="Y1311" t="s">
        <v>152</v>
      </c>
      <c r="Z1311" t="s">
        <v>193</v>
      </c>
      <c r="AA1311" t="s">
        <v>140</v>
      </c>
      <c r="AB1311" t="s">
        <v>3393</v>
      </c>
      <c r="AC1311" t="s">
        <v>2184</v>
      </c>
      <c r="AD1311" t="s">
        <v>425</v>
      </c>
      <c r="AE1311" t="s">
        <v>40</v>
      </c>
    </row>
    <row r="1312" spans="1:31" x14ac:dyDescent="0.3">
      <c r="A1312" t="s">
        <v>5838</v>
      </c>
      <c r="B1312" t="s">
        <v>5839</v>
      </c>
      <c r="C1312" s="1" t="str">
        <f t="shared" si="206"/>
        <v>21:0541</v>
      </c>
      <c r="D1312" s="1" t="str">
        <f t="shared" si="210"/>
        <v>21:0086</v>
      </c>
      <c r="E1312" t="s">
        <v>5840</v>
      </c>
      <c r="F1312" t="s">
        <v>5841</v>
      </c>
      <c r="H1312">
        <v>55.450915700000003</v>
      </c>
      <c r="I1312">
        <v>-100.49020059999999</v>
      </c>
      <c r="J1312" s="1" t="str">
        <f t="shared" si="211"/>
        <v>NGR lake sediment grab sample</v>
      </c>
      <c r="K1312" s="1" t="str">
        <f t="shared" si="212"/>
        <v>&lt;177 micron (NGR)</v>
      </c>
      <c r="L1312">
        <v>66</v>
      </c>
      <c r="M1312" t="s">
        <v>223</v>
      </c>
      <c r="N1312">
        <v>1311</v>
      </c>
      <c r="O1312" t="s">
        <v>178</v>
      </c>
      <c r="P1312" t="s">
        <v>39</v>
      </c>
      <c r="Q1312" t="s">
        <v>166</v>
      </c>
      <c r="R1312" t="s">
        <v>245</v>
      </c>
      <c r="S1312" t="s">
        <v>304</v>
      </c>
      <c r="T1312" t="s">
        <v>40</v>
      </c>
      <c r="U1312" t="s">
        <v>492</v>
      </c>
      <c r="V1312" t="s">
        <v>373</v>
      </c>
      <c r="W1312" t="s">
        <v>40</v>
      </c>
      <c r="X1312" t="s">
        <v>192</v>
      </c>
      <c r="Y1312" t="s">
        <v>152</v>
      </c>
      <c r="Z1312" t="s">
        <v>182</v>
      </c>
      <c r="AA1312" t="s">
        <v>140</v>
      </c>
      <c r="AB1312" t="s">
        <v>1405</v>
      </c>
      <c r="AC1312" t="s">
        <v>811</v>
      </c>
      <c r="AD1312" t="s">
        <v>411</v>
      </c>
      <c r="AE1312" t="s">
        <v>132</v>
      </c>
    </row>
    <row r="1313" spans="1:31" x14ac:dyDescent="0.3">
      <c r="A1313" t="s">
        <v>5842</v>
      </c>
      <c r="B1313" t="s">
        <v>5843</v>
      </c>
      <c r="C1313" s="1" t="str">
        <f t="shared" si="206"/>
        <v>21:0541</v>
      </c>
      <c r="D1313" s="1" t="str">
        <f t="shared" si="210"/>
        <v>21:0086</v>
      </c>
      <c r="E1313" t="s">
        <v>5844</v>
      </c>
      <c r="F1313" t="s">
        <v>5845</v>
      </c>
      <c r="H1313">
        <v>55.515893599999998</v>
      </c>
      <c r="I1313">
        <v>-100.37228159999999</v>
      </c>
      <c r="J1313" s="1" t="str">
        <f t="shared" si="211"/>
        <v>NGR lake sediment grab sample</v>
      </c>
      <c r="K1313" s="1" t="str">
        <f t="shared" si="212"/>
        <v>&lt;177 micron (NGR)</v>
      </c>
      <c r="L1313">
        <v>66</v>
      </c>
      <c r="M1313" t="s">
        <v>234</v>
      </c>
      <c r="N1313">
        <v>1312</v>
      </c>
      <c r="O1313" t="s">
        <v>339</v>
      </c>
      <c r="P1313" t="s">
        <v>225</v>
      </c>
      <c r="Q1313" t="s">
        <v>141</v>
      </c>
      <c r="R1313" t="s">
        <v>97</v>
      </c>
      <c r="S1313" t="s">
        <v>38</v>
      </c>
      <c r="T1313" t="s">
        <v>40</v>
      </c>
      <c r="U1313" t="s">
        <v>290</v>
      </c>
      <c r="V1313" t="s">
        <v>62</v>
      </c>
      <c r="W1313" t="s">
        <v>40</v>
      </c>
      <c r="X1313" t="s">
        <v>309</v>
      </c>
      <c r="Y1313" t="s">
        <v>152</v>
      </c>
      <c r="Z1313" t="s">
        <v>81</v>
      </c>
      <c r="AA1313" t="s">
        <v>190</v>
      </c>
      <c r="AB1313" t="s">
        <v>2740</v>
      </c>
      <c r="AC1313" t="s">
        <v>361</v>
      </c>
      <c r="AD1313" t="s">
        <v>114</v>
      </c>
      <c r="AE1313" t="s">
        <v>132</v>
      </c>
    </row>
    <row r="1314" spans="1:31" x14ac:dyDescent="0.3">
      <c r="A1314" t="s">
        <v>5846</v>
      </c>
      <c r="B1314" t="s">
        <v>5847</v>
      </c>
      <c r="C1314" s="1" t="str">
        <f t="shared" si="206"/>
        <v>21:0541</v>
      </c>
      <c r="D1314" s="1" t="str">
        <f t="shared" si="210"/>
        <v>21:0086</v>
      </c>
      <c r="E1314" t="s">
        <v>5848</v>
      </c>
      <c r="F1314" t="s">
        <v>5849</v>
      </c>
      <c r="H1314">
        <v>55.542722699999999</v>
      </c>
      <c r="I1314">
        <v>-100.3402493</v>
      </c>
      <c r="J1314" s="1" t="str">
        <f t="shared" si="211"/>
        <v>NGR lake sediment grab sample</v>
      </c>
      <c r="K1314" s="1" t="str">
        <f t="shared" si="212"/>
        <v>&lt;177 micron (NGR)</v>
      </c>
      <c r="L1314">
        <v>66</v>
      </c>
      <c r="M1314" t="s">
        <v>243</v>
      </c>
      <c r="N1314">
        <v>1313</v>
      </c>
      <c r="O1314" t="s">
        <v>142</v>
      </c>
      <c r="P1314" t="s">
        <v>224</v>
      </c>
      <c r="Q1314" t="s">
        <v>166</v>
      </c>
      <c r="R1314" t="s">
        <v>164</v>
      </c>
      <c r="S1314" t="s">
        <v>271</v>
      </c>
      <c r="T1314" t="s">
        <v>40</v>
      </c>
      <c r="U1314" t="s">
        <v>1462</v>
      </c>
      <c r="V1314" t="s">
        <v>742</v>
      </c>
      <c r="W1314" t="s">
        <v>40</v>
      </c>
      <c r="X1314" t="s">
        <v>192</v>
      </c>
      <c r="Y1314" t="s">
        <v>152</v>
      </c>
      <c r="Z1314" t="s">
        <v>352</v>
      </c>
      <c r="AA1314" t="s">
        <v>236</v>
      </c>
      <c r="AB1314" t="s">
        <v>4334</v>
      </c>
      <c r="AC1314" t="s">
        <v>141</v>
      </c>
      <c r="AD1314" t="s">
        <v>229</v>
      </c>
      <c r="AE1314" t="s">
        <v>132</v>
      </c>
    </row>
    <row r="1315" spans="1:31" x14ac:dyDescent="0.3">
      <c r="A1315" t="s">
        <v>5850</v>
      </c>
      <c r="B1315" t="s">
        <v>5851</v>
      </c>
      <c r="C1315" s="1" t="str">
        <f t="shared" si="206"/>
        <v>21:0541</v>
      </c>
      <c r="D1315" s="1" t="str">
        <f t="shared" si="210"/>
        <v>21:0086</v>
      </c>
      <c r="E1315" t="s">
        <v>5852</v>
      </c>
      <c r="F1315" t="s">
        <v>5853</v>
      </c>
      <c r="H1315">
        <v>55.5566976</v>
      </c>
      <c r="I1315">
        <v>-100.3597657</v>
      </c>
      <c r="J1315" s="1" t="str">
        <f t="shared" si="211"/>
        <v>NGR lake sediment grab sample</v>
      </c>
      <c r="K1315" s="1" t="str">
        <f t="shared" si="212"/>
        <v>&lt;177 micron (NGR)</v>
      </c>
      <c r="L1315">
        <v>66</v>
      </c>
      <c r="M1315" t="s">
        <v>251</v>
      </c>
      <c r="N1315">
        <v>1314</v>
      </c>
      <c r="O1315" t="s">
        <v>138</v>
      </c>
      <c r="P1315" t="s">
        <v>60</v>
      </c>
      <c r="Q1315" t="s">
        <v>121</v>
      </c>
      <c r="R1315" t="s">
        <v>122</v>
      </c>
      <c r="S1315" t="s">
        <v>58</v>
      </c>
      <c r="T1315" t="s">
        <v>40</v>
      </c>
      <c r="U1315" t="s">
        <v>1365</v>
      </c>
      <c r="V1315" t="s">
        <v>591</v>
      </c>
      <c r="W1315" t="s">
        <v>40</v>
      </c>
      <c r="X1315" t="s">
        <v>591</v>
      </c>
      <c r="Y1315" t="s">
        <v>152</v>
      </c>
      <c r="Z1315" t="s">
        <v>82</v>
      </c>
      <c r="AA1315" t="s">
        <v>853</v>
      </c>
      <c r="AB1315" t="s">
        <v>2010</v>
      </c>
      <c r="AC1315" t="s">
        <v>298</v>
      </c>
      <c r="AD1315" t="s">
        <v>163</v>
      </c>
      <c r="AE1315" t="s">
        <v>40</v>
      </c>
    </row>
    <row r="1316" spans="1:31" x14ac:dyDescent="0.3">
      <c r="A1316" t="s">
        <v>5854</v>
      </c>
      <c r="B1316" t="s">
        <v>5855</v>
      </c>
      <c r="C1316" s="1" t="str">
        <f t="shared" si="206"/>
        <v>21:0541</v>
      </c>
      <c r="D1316" s="1" t="str">
        <f t="shared" si="210"/>
        <v>21:0086</v>
      </c>
      <c r="E1316" t="s">
        <v>5856</v>
      </c>
      <c r="F1316" t="s">
        <v>5857</v>
      </c>
      <c r="H1316">
        <v>55.579810899999998</v>
      </c>
      <c r="I1316">
        <v>-100.3686701</v>
      </c>
      <c r="J1316" s="1" t="str">
        <f t="shared" si="211"/>
        <v>NGR lake sediment grab sample</v>
      </c>
      <c r="K1316" s="1" t="str">
        <f t="shared" si="212"/>
        <v>&lt;177 micron (NGR)</v>
      </c>
      <c r="L1316">
        <v>66</v>
      </c>
      <c r="M1316" t="s">
        <v>258</v>
      </c>
      <c r="N1316">
        <v>1315</v>
      </c>
      <c r="O1316" t="s">
        <v>75</v>
      </c>
      <c r="P1316" t="s">
        <v>106</v>
      </c>
      <c r="Q1316" t="s">
        <v>179</v>
      </c>
      <c r="R1316" t="s">
        <v>59</v>
      </c>
      <c r="S1316" t="s">
        <v>93</v>
      </c>
      <c r="T1316" t="s">
        <v>40</v>
      </c>
      <c r="U1316" t="s">
        <v>450</v>
      </c>
      <c r="V1316" t="s">
        <v>113</v>
      </c>
      <c r="W1316" t="s">
        <v>40</v>
      </c>
      <c r="X1316" t="s">
        <v>192</v>
      </c>
      <c r="Y1316" t="s">
        <v>152</v>
      </c>
      <c r="Z1316" t="s">
        <v>193</v>
      </c>
      <c r="AA1316" t="s">
        <v>202</v>
      </c>
      <c r="AB1316" t="s">
        <v>2827</v>
      </c>
      <c r="AC1316" t="s">
        <v>2916</v>
      </c>
      <c r="AD1316" t="s">
        <v>1703</v>
      </c>
      <c r="AE1316" t="s">
        <v>132</v>
      </c>
    </row>
    <row r="1317" spans="1:31" x14ac:dyDescent="0.3">
      <c r="A1317" t="s">
        <v>5858</v>
      </c>
      <c r="B1317" t="s">
        <v>5859</v>
      </c>
      <c r="C1317" s="1" t="str">
        <f t="shared" si="206"/>
        <v>21:0541</v>
      </c>
      <c r="D1317" s="1" t="str">
        <f t="shared" si="210"/>
        <v>21:0086</v>
      </c>
      <c r="E1317" t="s">
        <v>5860</v>
      </c>
      <c r="F1317" t="s">
        <v>5861</v>
      </c>
      <c r="H1317">
        <v>55.603176099999999</v>
      </c>
      <c r="I1317">
        <v>-100.3581492</v>
      </c>
      <c r="J1317" s="1" t="str">
        <f t="shared" si="211"/>
        <v>NGR lake sediment grab sample</v>
      </c>
      <c r="K1317" s="1" t="str">
        <f t="shared" si="212"/>
        <v>&lt;177 micron (NGR)</v>
      </c>
      <c r="L1317">
        <v>66</v>
      </c>
      <c r="M1317" t="s">
        <v>269</v>
      </c>
      <c r="N1317">
        <v>1316</v>
      </c>
      <c r="O1317" t="s">
        <v>75</v>
      </c>
      <c r="P1317" t="s">
        <v>259</v>
      </c>
      <c r="Q1317" t="s">
        <v>189</v>
      </c>
      <c r="R1317" t="s">
        <v>82</v>
      </c>
      <c r="S1317" t="s">
        <v>166</v>
      </c>
      <c r="T1317" t="s">
        <v>40</v>
      </c>
      <c r="U1317" t="s">
        <v>191</v>
      </c>
      <c r="V1317" t="s">
        <v>130</v>
      </c>
      <c r="W1317" t="s">
        <v>132</v>
      </c>
      <c r="X1317" t="s">
        <v>126</v>
      </c>
      <c r="Y1317" t="s">
        <v>152</v>
      </c>
      <c r="Z1317" t="s">
        <v>164</v>
      </c>
      <c r="AA1317" t="s">
        <v>39</v>
      </c>
      <c r="AB1317" t="s">
        <v>1050</v>
      </c>
      <c r="AC1317" t="s">
        <v>126</v>
      </c>
      <c r="AD1317" t="s">
        <v>146</v>
      </c>
      <c r="AE1317" t="s">
        <v>40</v>
      </c>
    </row>
    <row r="1318" spans="1:31" x14ac:dyDescent="0.3">
      <c r="A1318" t="s">
        <v>5862</v>
      </c>
      <c r="B1318" t="s">
        <v>5863</v>
      </c>
      <c r="C1318" s="1" t="str">
        <f t="shared" si="206"/>
        <v>21:0541</v>
      </c>
      <c r="D1318" s="1" t="str">
        <f t="shared" si="210"/>
        <v>21:0086</v>
      </c>
      <c r="E1318" t="s">
        <v>5864</v>
      </c>
      <c r="F1318" t="s">
        <v>5865</v>
      </c>
      <c r="H1318">
        <v>55.613864499999998</v>
      </c>
      <c r="I1318">
        <v>-100.17122910000001</v>
      </c>
      <c r="J1318" s="1" t="str">
        <f t="shared" si="211"/>
        <v>NGR lake sediment grab sample</v>
      </c>
      <c r="K1318" s="1" t="str">
        <f t="shared" si="212"/>
        <v>&lt;177 micron (NGR)</v>
      </c>
      <c r="L1318">
        <v>67</v>
      </c>
      <c r="M1318" t="s">
        <v>5866</v>
      </c>
      <c r="N1318">
        <v>1317</v>
      </c>
      <c r="O1318" t="s">
        <v>521</v>
      </c>
      <c r="P1318" t="s">
        <v>127</v>
      </c>
      <c r="Q1318" t="s">
        <v>92</v>
      </c>
      <c r="R1318" t="s">
        <v>97</v>
      </c>
      <c r="S1318" t="s">
        <v>93</v>
      </c>
      <c r="T1318" t="s">
        <v>40</v>
      </c>
      <c r="U1318" t="s">
        <v>492</v>
      </c>
      <c r="V1318" t="s">
        <v>373</v>
      </c>
      <c r="W1318" t="s">
        <v>40</v>
      </c>
      <c r="X1318" t="s">
        <v>42</v>
      </c>
      <c r="Y1318" t="s">
        <v>152</v>
      </c>
      <c r="Z1318" t="s">
        <v>81</v>
      </c>
      <c r="AA1318" t="s">
        <v>853</v>
      </c>
      <c r="AB1318" t="s">
        <v>1455</v>
      </c>
      <c r="AC1318" t="s">
        <v>715</v>
      </c>
      <c r="AD1318" t="s">
        <v>441</v>
      </c>
      <c r="AE1318" t="s">
        <v>40</v>
      </c>
    </row>
    <row r="1319" spans="1:31" x14ac:dyDescent="0.3">
      <c r="A1319" t="s">
        <v>5867</v>
      </c>
      <c r="B1319" t="s">
        <v>5868</v>
      </c>
      <c r="C1319" s="1" t="str">
        <f t="shared" si="206"/>
        <v>21:0541</v>
      </c>
      <c r="D1319" s="1" t="str">
        <f t="shared" si="210"/>
        <v>21:0086</v>
      </c>
      <c r="E1319" t="s">
        <v>5869</v>
      </c>
      <c r="F1319" t="s">
        <v>5870</v>
      </c>
      <c r="H1319">
        <v>55.637996899999997</v>
      </c>
      <c r="I1319">
        <v>-100.36804290000001</v>
      </c>
      <c r="J1319" s="1" t="str">
        <f t="shared" si="211"/>
        <v>NGR lake sediment grab sample</v>
      </c>
      <c r="K1319" s="1" t="str">
        <f t="shared" si="212"/>
        <v>&lt;177 micron (NGR)</v>
      </c>
      <c r="L1319">
        <v>67</v>
      </c>
      <c r="M1319" t="s">
        <v>55</v>
      </c>
      <c r="N1319">
        <v>1318</v>
      </c>
      <c r="O1319" t="s">
        <v>75</v>
      </c>
      <c r="P1319" t="s">
        <v>281</v>
      </c>
      <c r="Q1319" t="s">
        <v>189</v>
      </c>
      <c r="R1319" t="s">
        <v>39</v>
      </c>
      <c r="S1319" t="s">
        <v>179</v>
      </c>
      <c r="T1319" t="s">
        <v>40</v>
      </c>
      <c r="U1319" t="s">
        <v>366</v>
      </c>
      <c r="V1319" t="s">
        <v>130</v>
      </c>
      <c r="W1319" t="s">
        <v>40</v>
      </c>
      <c r="X1319" t="s">
        <v>109</v>
      </c>
      <c r="Y1319" t="s">
        <v>152</v>
      </c>
      <c r="Z1319" t="s">
        <v>46</v>
      </c>
      <c r="AA1319" t="s">
        <v>202</v>
      </c>
      <c r="AB1319" t="s">
        <v>3087</v>
      </c>
      <c r="AC1319" t="s">
        <v>121</v>
      </c>
      <c r="AD1319" t="s">
        <v>1166</v>
      </c>
      <c r="AE1319" t="s">
        <v>40</v>
      </c>
    </row>
    <row r="1320" spans="1:31" x14ac:dyDescent="0.3">
      <c r="A1320" t="s">
        <v>5871</v>
      </c>
      <c r="B1320" t="s">
        <v>5872</v>
      </c>
      <c r="C1320" s="1" t="str">
        <f t="shared" si="206"/>
        <v>21:0541</v>
      </c>
      <c r="D1320" s="1" t="str">
        <f t="shared" si="210"/>
        <v>21:0086</v>
      </c>
      <c r="E1320" t="s">
        <v>5873</v>
      </c>
      <c r="F1320" t="s">
        <v>5874</v>
      </c>
      <c r="H1320">
        <v>55.640314799999999</v>
      </c>
      <c r="I1320">
        <v>-100.337936</v>
      </c>
      <c r="J1320" s="1" t="str">
        <f t="shared" si="211"/>
        <v>NGR lake sediment grab sample</v>
      </c>
      <c r="K1320" s="1" t="str">
        <f t="shared" si="212"/>
        <v>&lt;177 micron (NGR)</v>
      </c>
      <c r="L1320">
        <v>67</v>
      </c>
      <c r="M1320" t="s">
        <v>5875</v>
      </c>
      <c r="N1320">
        <v>1319</v>
      </c>
      <c r="O1320" t="s">
        <v>178</v>
      </c>
      <c r="P1320" t="s">
        <v>127</v>
      </c>
      <c r="Q1320" t="s">
        <v>92</v>
      </c>
      <c r="R1320" t="s">
        <v>202</v>
      </c>
      <c r="S1320" t="s">
        <v>304</v>
      </c>
      <c r="T1320" t="s">
        <v>40</v>
      </c>
      <c r="U1320" t="s">
        <v>672</v>
      </c>
      <c r="V1320" t="s">
        <v>373</v>
      </c>
      <c r="W1320" t="s">
        <v>40</v>
      </c>
      <c r="X1320" t="s">
        <v>192</v>
      </c>
      <c r="Y1320" t="s">
        <v>152</v>
      </c>
      <c r="Z1320" t="s">
        <v>1654</v>
      </c>
      <c r="AA1320" t="s">
        <v>57</v>
      </c>
      <c r="AB1320" t="s">
        <v>1446</v>
      </c>
      <c r="AC1320" t="s">
        <v>141</v>
      </c>
      <c r="AD1320" t="s">
        <v>441</v>
      </c>
      <c r="AE1320" t="s">
        <v>132</v>
      </c>
    </row>
    <row r="1321" spans="1:31" x14ac:dyDescent="0.3">
      <c r="A1321" t="s">
        <v>5876</v>
      </c>
      <c r="B1321" t="s">
        <v>5877</v>
      </c>
      <c r="C1321" s="1" t="str">
        <f t="shared" si="206"/>
        <v>21:0541</v>
      </c>
      <c r="D1321" s="1" t="str">
        <f t="shared" si="210"/>
        <v>21:0086</v>
      </c>
      <c r="E1321" t="s">
        <v>5873</v>
      </c>
      <c r="F1321" t="s">
        <v>5878</v>
      </c>
      <c r="H1321">
        <v>55.640314799999999</v>
      </c>
      <c r="I1321">
        <v>-100.337936</v>
      </c>
      <c r="J1321" s="1" t="str">
        <f t="shared" si="211"/>
        <v>NGR lake sediment grab sample</v>
      </c>
      <c r="K1321" s="1" t="str">
        <f t="shared" si="212"/>
        <v>&lt;177 micron (NGR)</v>
      </c>
      <c r="L1321">
        <v>67</v>
      </c>
      <c r="M1321" t="s">
        <v>5879</v>
      </c>
      <c r="N1321">
        <v>1320</v>
      </c>
      <c r="O1321" t="s">
        <v>178</v>
      </c>
      <c r="P1321" t="s">
        <v>39</v>
      </c>
      <c r="Q1321" t="s">
        <v>44</v>
      </c>
      <c r="R1321" t="s">
        <v>202</v>
      </c>
      <c r="S1321" t="s">
        <v>304</v>
      </c>
      <c r="T1321" t="s">
        <v>40</v>
      </c>
      <c r="U1321" t="s">
        <v>549</v>
      </c>
      <c r="V1321" t="s">
        <v>373</v>
      </c>
      <c r="W1321" t="s">
        <v>40</v>
      </c>
      <c r="X1321" t="s">
        <v>42</v>
      </c>
      <c r="Y1321" t="s">
        <v>152</v>
      </c>
      <c r="Z1321" t="s">
        <v>1654</v>
      </c>
      <c r="AA1321" t="s">
        <v>59</v>
      </c>
      <c r="AB1321" t="s">
        <v>3462</v>
      </c>
      <c r="AC1321" t="s">
        <v>917</v>
      </c>
      <c r="AD1321" t="s">
        <v>50</v>
      </c>
      <c r="AE1321" t="s">
        <v>132</v>
      </c>
    </row>
    <row r="1322" spans="1:31" x14ac:dyDescent="0.3">
      <c r="A1322" t="s">
        <v>5880</v>
      </c>
      <c r="B1322" t="s">
        <v>5881</v>
      </c>
      <c r="C1322" s="1" t="str">
        <f t="shared" si="206"/>
        <v>21:0541</v>
      </c>
      <c r="D1322" s="1" t="str">
        <f t="shared" si="210"/>
        <v>21:0086</v>
      </c>
      <c r="E1322" t="s">
        <v>5882</v>
      </c>
      <c r="F1322" t="s">
        <v>5883</v>
      </c>
      <c r="H1322">
        <v>55.648662799999997</v>
      </c>
      <c r="I1322">
        <v>-100.2624498</v>
      </c>
      <c r="J1322" s="1" t="str">
        <f t="shared" si="211"/>
        <v>NGR lake sediment grab sample</v>
      </c>
      <c r="K1322" s="1" t="str">
        <f t="shared" si="212"/>
        <v>&lt;177 micron (NGR)</v>
      </c>
      <c r="L1322">
        <v>67</v>
      </c>
      <c r="M1322" t="s">
        <v>104</v>
      </c>
      <c r="N1322">
        <v>1321</v>
      </c>
      <c r="O1322" t="s">
        <v>207</v>
      </c>
      <c r="P1322" t="s">
        <v>39</v>
      </c>
      <c r="Q1322" t="s">
        <v>45</v>
      </c>
      <c r="R1322" t="s">
        <v>291</v>
      </c>
      <c r="S1322" t="s">
        <v>179</v>
      </c>
      <c r="T1322" t="s">
        <v>40</v>
      </c>
      <c r="U1322" t="s">
        <v>226</v>
      </c>
      <c r="V1322" t="s">
        <v>261</v>
      </c>
      <c r="W1322" t="s">
        <v>110</v>
      </c>
      <c r="X1322" t="s">
        <v>971</v>
      </c>
      <c r="Y1322" t="s">
        <v>45</v>
      </c>
      <c r="Z1322" t="s">
        <v>106</v>
      </c>
      <c r="AA1322" t="s">
        <v>440</v>
      </c>
      <c r="AB1322" t="s">
        <v>1538</v>
      </c>
      <c r="AC1322" t="s">
        <v>1355</v>
      </c>
      <c r="AD1322" t="s">
        <v>388</v>
      </c>
      <c r="AE1322" t="s">
        <v>132</v>
      </c>
    </row>
    <row r="1323" spans="1:31" x14ac:dyDescent="0.3">
      <c r="A1323" t="s">
        <v>5884</v>
      </c>
      <c r="B1323" t="s">
        <v>5885</v>
      </c>
      <c r="C1323" s="1" t="str">
        <f t="shared" si="206"/>
        <v>21:0541</v>
      </c>
      <c r="D1323" s="1" t="str">
        <f t="shared" si="210"/>
        <v>21:0086</v>
      </c>
      <c r="E1323" t="s">
        <v>5886</v>
      </c>
      <c r="F1323" t="s">
        <v>5887</v>
      </c>
      <c r="H1323">
        <v>55.652282700000001</v>
      </c>
      <c r="I1323">
        <v>-100.2280469</v>
      </c>
      <c r="J1323" s="1" t="str">
        <f t="shared" si="211"/>
        <v>NGR lake sediment grab sample</v>
      </c>
      <c r="K1323" s="1" t="str">
        <f t="shared" si="212"/>
        <v>&lt;177 micron (NGR)</v>
      </c>
      <c r="L1323">
        <v>67</v>
      </c>
      <c r="M1323" t="s">
        <v>119</v>
      </c>
      <c r="N1323">
        <v>1322</v>
      </c>
      <c r="O1323" t="s">
        <v>336</v>
      </c>
      <c r="P1323" t="s">
        <v>236</v>
      </c>
      <c r="Q1323" t="s">
        <v>58</v>
      </c>
      <c r="R1323" t="s">
        <v>188</v>
      </c>
      <c r="S1323" t="s">
        <v>44</v>
      </c>
      <c r="T1323" t="s">
        <v>40</v>
      </c>
      <c r="U1323" t="s">
        <v>604</v>
      </c>
      <c r="V1323" t="s">
        <v>410</v>
      </c>
      <c r="W1323" t="s">
        <v>40</v>
      </c>
      <c r="X1323" t="s">
        <v>192</v>
      </c>
      <c r="Y1323" t="s">
        <v>152</v>
      </c>
      <c r="Z1323" t="s">
        <v>155</v>
      </c>
      <c r="AA1323" t="s">
        <v>291</v>
      </c>
      <c r="AB1323" t="s">
        <v>2921</v>
      </c>
      <c r="AC1323" t="s">
        <v>2383</v>
      </c>
      <c r="AD1323" t="s">
        <v>50</v>
      </c>
      <c r="AE1323" t="s">
        <v>132</v>
      </c>
    </row>
    <row r="1324" spans="1:31" x14ac:dyDescent="0.3">
      <c r="A1324" t="s">
        <v>5888</v>
      </c>
      <c r="B1324" t="s">
        <v>5889</v>
      </c>
      <c r="C1324" s="1" t="str">
        <f t="shared" si="206"/>
        <v>21:0541</v>
      </c>
      <c r="D1324" s="1" t="str">
        <f t="shared" si="210"/>
        <v>21:0086</v>
      </c>
      <c r="E1324" t="s">
        <v>5890</v>
      </c>
      <c r="F1324" t="s">
        <v>5891</v>
      </c>
      <c r="H1324">
        <v>55.6143036</v>
      </c>
      <c r="I1324">
        <v>-100.2047752</v>
      </c>
      <c r="J1324" s="1" t="str">
        <f t="shared" si="211"/>
        <v>NGR lake sediment grab sample</v>
      </c>
      <c r="K1324" s="1" t="str">
        <f t="shared" si="212"/>
        <v>&lt;177 micron (NGR)</v>
      </c>
      <c r="L1324">
        <v>67</v>
      </c>
      <c r="M1324" t="s">
        <v>137</v>
      </c>
      <c r="N1324">
        <v>1323</v>
      </c>
      <c r="O1324" t="s">
        <v>1654</v>
      </c>
      <c r="P1324" t="s">
        <v>122</v>
      </c>
      <c r="Q1324" t="s">
        <v>152</v>
      </c>
      <c r="R1324" t="s">
        <v>259</v>
      </c>
      <c r="S1324" t="s">
        <v>123</v>
      </c>
      <c r="T1324" t="s">
        <v>40</v>
      </c>
      <c r="U1324" t="s">
        <v>1323</v>
      </c>
      <c r="V1324" t="s">
        <v>125</v>
      </c>
      <c r="W1324" t="s">
        <v>40</v>
      </c>
      <c r="X1324" t="s">
        <v>591</v>
      </c>
      <c r="Y1324" t="s">
        <v>45</v>
      </c>
      <c r="Z1324" t="s">
        <v>281</v>
      </c>
      <c r="AA1324" t="s">
        <v>59</v>
      </c>
      <c r="AB1324" t="s">
        <v>346</v>
      </c>
      <c r="AC1324" t="s">
        <v>205</v>
      </c>
      <c r="AD1324" t="s">
        <v>178</v>
      </c>
      <c r="AE1324" t="s">
        <v>40</v>
      </c>
    </row>
    <row r="1325" spans="1:31" x14ac:dyDescent="0.3">
      <c r="A1325" t="s">
        <v>5892</v>
      </c>
      <c r="B1325" t="s">
        <v>5893</v>
      </c>
      <c r="C1325" s="1" t="str">
        <f t="shared" si="206"/>
        <v>21:0541</v>
      </c>
      <c r="D1325" s="1" t="str">
        <f t="shared" si="210"/>
        <v>21:0086</v>
      </c>
      <c r="E1325" t="s">
        <v>5864</v>
      </c>
      <c r="F1325" t="s">
        <v>5894</v>
      </c>
      <c r="H1325">
        <v>55.613864499999998</v>
      </c>
      <c r="I1325">
        <v>-100.17122910000001</v>
      </c>
      <c r="J1325" s="1" t="str">
        <f t="shared" si="211"/>
        <v>NGR lake sediment grab sample</v>
      </c>
      <c r="K1325" s="1" t="str">
        <f t="shared" si="212"/>
        <v>&lt;177 micron (NGR)</v>
      </c>
      <c r="L1325">
        <v>67</v>
      </c>
      <c r="M1325" t="s">
        <v>5895</v>
      </c>
      <c r="N1325">
        <v>1324</v>
      </c>
      <c r="O1325" t="s">
        <v>1654</v>
      </c>
      <c r="P1325" t="s">
        <v>93</v>
      </c>
      <c r="Q1325" t="s">
        <v>152</v>
      </c>
      <c r="R1325" t="s">
        <v>205</v>
      </c>
      <c r="S1325" t="s">
        <v>189</v>
      </c>
      <c r="T1325" t="s">
        <v>40</v>
      </c>
      <c r="U1325" t="s">
        <v>1323</v>
      </c>
      <c r="V1325" t="s">
        <v>1749</v>
      </c>
      <c r="W1325" t="s">
        <v>40</v>
      </c>
      <c r="X1325" t="s">
        <v>309</v>
      </c>
      <c r="Y1325" t="s">
        <v>152</v>
      </c>
      <c r="Z1325" t="s">
        <v>93</v>
      </c>
      <c r="AA1325" t="s">
        <v>39</v>
      </c>
      <c r="AB1325" t="s">
        <v>263</v>
      </c>
      <c r="AC1325" t="s">
        <v>3182</v>
      </c>
      <c r="AD1325" t="s">
        <v>178</v>
      </c>
      <c r="AE1325" t="s">
        <v>40</v>
      </c>
    </row>
    <row r="1326" spans="1:31" x14ac:dyDescent="0.3">
      <c r="A1326" t="s">
        <v>5896</v>
      </c>
      <c r="B1326" t="s">
        <v>5897</v>
      </c>
      <c r="C1326" s="1" t="str">
        <f t="shared" si="206"/>
        <v>21:0541</v>
      </c>
      <c r="D1326" s="1" t="str">
        <f t="shared" si="210"/>
        <v>21:0086</v>
      </c>
      <c r="E1326" t="s">
        <v>5898</v>
      </c>
      <c r="F1326" t="s">
        <v>5899</v>
      </c>
      <c r="H1326">
        <v>55.629449700000002</v>
      </c>
      <c r="I1326">
        <v>-100.1490278</v>
      </c>
      <c r="J1326" s="1" t="str">
        <f t="shared" si="211"/>
        <v>NGR lake sediment grab sample</v>
      </c>
      <c r="K1326" s="1" t="str">
        <f t="shared" si="212"/>
        <v>&lt;177 micron (NGR)</v>
      </c>
      <c r="L1326">
        <v>67</v>
      </c>
      <c r="M1326" t="s">
        <v>151</v>
      </c>
      <c r="N1326">
        <v>1325</v>
      </c>
      <c r="O1326" t="s">
        <v>416</v>
      </c>
      <c r="P1326" t="s">
        <v>334</v>
      </c>
      <c r="Q1326" t="s">
        <v>189</v>
      </c>
      <c r="R1326" t="s">
        <v>753</v>
      </c>
      <c r="S1326" t="s">
        <v>166</v>
      </c>
      <c r="T1326" t="s">
        <v>40</v>
      </c>
      <c r="U1326" t="s">
        <v>292</v>
      </c>
      <c r="V1326" t="s">
        <v>95</v>
      </c>
      <c r="W1326" t="s">
        <v>40</v>
      </c>
      <c r="X1326" t="s">
        <v>109</v>
      </c>
      <c r="Y1326" t="s">
        <v>152</v>
      </c>
      <c r="Z1326" t="s">
        <v>47</v>
      </c>
      <c r="AA1326" t="s">
        <v>128</v>
      </c>
      <c r="AB1326" t="s">
        <v>515</v>
      </c>
      <c r="AC1326" t="s">
        <v>3182</v>
      </c>
      <c r="AD1326" t="s">
        <v>172</v>
      </c>
      <c r="AE1326" t="s">
        <v>132</v>
      </c>
    </row>
    <row r="1327" spans="1:31" x14ac:dyDescent="0.3">
      <c r="A1327" t="s">
        <v>5900</v>
      </c>
      <c r="B1327" t="s">
        <v>5901</v>
      </c>
      <c r="C1327" s="1" t="str">
        <f t="shared" si="206"/>
        <v>21:0541</v>
      </c>
      <c r="D1327" s="1" t="str">
        <f t="shared" si="210"/>
        <v>21:0086</v>
      </c>
      <c r="E1327" t="s">
        <v>5902</v>
      </c>
      <c r="F1327" t="s">
        <v>5903</v>
      </c>
      <c r="H1327">
        <v>55.664785500000001</v>
      </c>
      <c r="I1327">
        <v>-100.0577286</v>
      </c>
      <c r="J1327" s="1" t="str">
        <f t="shared" si="211"/>
        <v>NGR lake sediment grab sample</v>
      </c>
      <c r="K1327" s="1" t="str">
        <f t="shared" si="212"/>
        <v>&lt;177 micron (NGR)</v>
      </c>
      <c r="L1327">
        <v>67</v>
      </c>
      <c r="M1327" t="s">
        <v>162</v>
      </c>
      <c r="N1327">
        <v>1326</v>
      </c>
      <c r="O1327" t="s">
        <v>207</v>
      </c>
      <c r="P1327" t="s">
        <v>326</v>
      </c>
      <c r="Q1327" t="s">
        <v>179</v>
      </c>
      <c r="R1327" t="s">
        <v>106</v>
      </c>
      <c r="S1327" t="s">
        <v>38</v>
      </c>
      <c r="T1327" t="s">
        <v>40</v>
      </c>
      <c r="U1327" t="s">
        <v>292</v>
      </c>
      <c r="V1327" t="s">
        <v>253</v>
      </c>
      <c r="W1327" t="s">
        <v>40</v>
      </c>
      <c r="X1327" t="s">
        <v>109</v>
      </c>
      <c r="Y1327" t="s">
        <v>152</v>
      </c>
      <c r="Z1327" t="s">
        <v>262</v>
      </c>
      <c r="AA1327" t="s">
        <v>140</v>
      </c>
      <c r="AB1327" t="s">
        <v>67</v>
      </c>
      <c r="AC1327" t="s">
        <v>598</v>
      </c>
      <c r="AD1327" t="s">
        <v>411</v>
      </c>
      <c r="AE1327" t="s">
        <v>132</v>
      </c>
    </row>
    <row r="1328" spans="1:31" x14ac:dyDescent="0.3">
      <c r="A1328" t="s">
        <v>5904</v>
      </c>
      <c r="B1328" t="s">
        <v>5905</v>
      </c>
      <c r="C1328" s="1" t="str">
        <f t="shared" si="206"/>
        <v>21:0541</v>
      </c>
      <c r="D1328" s="1" t="str">
        <f>HYPERLINK("http://geochem.nrcan.gc.ca/cdogs/content/svy/svy_e.htm", "")</f>
        <v/>
      </c>
      <c r="G1328" s="1" t="str">
        <f>HYPERLINK("http://geochem.nrcan.gc.ca/cdogs/content/cr_/cr_00060_e.htm", "60")</f>
        <v>60</v>
      </c>
      <c r="J1328" t="s">
        <v>277</v>
      </c>
      <c r="K1328" t="s">
        <v>278</v>
      </c>
      <c r="L1328">
        <v>67</v>
      </c>
      <c r="M1328" t="s">
        <v>279</v>
      </c>
      <c r="N1328">
        <v>1327</v>
      </c>
      <c r="O1328" t="s">
        <v>473</v>
      </c>
      <c r="P1328" t="s">
        <v>281</v>
      </c>
      <c r="Q1328" t="s">
        <v>121</v>
      </c>
      <c r="R1328" t="s">
        <v>205</v>
      </c>
      <c r="S1328" t="s">
        <v>189</v>
      </c>
      <c r="T1328" t="s">
        <v>40</v>
      </c>
      <c r="U1328" t="s">
        <v>237</v>
      </c>
      <c r="V1328" t="s">
        <v>1132</v>
      </c>
      <c r="W1328" t="s">
        <v>132</v>
      </c>
      <c r="X1328" t="s">
        <v>192</v>
      </c>
      <c r="Y1328" t="s">
        <v>45</v>
      </c>
      <c r="Z1328" t="s">
        <v>127</v>
      </c>
      <c r="AA1328" t="s">
        <v>59</v>
      </c>
      <c r="AB1328" t="s">
        <v>3309</v>
      </c>
      <c r="AC1328" t="s">
        <v>1621</v>
      </c>
      <c r="AD1328" t="s">
        <v>108</v>
      </c>
      <c r="AE1328" t="s">
        <v>40</v>
      </c>
    </row>
    <row r="1329" spans="1:31" x14ac:dyDescent="0.3">
      <c r="A1329" t="s">
        <v>5906</v>
      </c>
      <c r="B1329" t="s">
        <v>5907</v>
      </c>
      <c r="C1329" s="1" t="str">
        <f t="shared" si="206"/>
        <v>21:0541</v>
      </c>
      <c r="D1329" s="1" t="str">
        <f t="shared" ref="D1329:D1345" si="213">HYPERLINK("http://geochem.nrcan.gc.ca/cdogs/content/svy/svy210086_e.htm", "21:0086")</f>
        <v>21:0086</v>
      </c>
      <c r="E1329" t="s">
        <v>5908</v>
      </c>
      <c r="F1329" t="s">
        <v>5909</v>
      </c>
      <c r="H1329">
        <v>55.2003396</v>
      </c>
      <c r="I1329">
        <v>-100.81798379999999</v>
      </c>
      <c r="J1329" s="1" t="str">
        <f t="shared" ref="J1329:J1345" si="214">HYPERLINK("http://geochem.nrcan.gc.ca/cdogs/content/kwd/kwd020027_e.htm", "NGR lake sediment grab sample")</f>
        <v>NGR lake sediment grab sample</v>
      </c>
      <c r="K1329" s="1" t="str">
        <f t="shared" ref="K1329:K1345" si="215">HYPERLINK("http://geochem.nrcan.gc.ca/cdogs/content/kwd/kwd080006_e.htm", "&lt;177 micron (NGR)")</f>
        <v>&lt;177 micron (NGR)</v>
      </c>
      <c r="L1329">
        <v>67</v>
      </c>
      <c r="M1329" t="s">
        <v>177</v>
      </c>
      <c r="N1329">
        <v>1328</v>
      </c>
      <c r="O1329" t="s">
        <v>120</v>
      </c>
      <c r="P1329" t="s">
        <v>44</v>
      </c>
      <c r="Q1329" t="s">
        <v>45</v>
      </c>
      <c r="R1329" t="s">
        <v>271</v>
      </c>
      <c r="S1329" t="s">
        <v>123</v>
      </c>
      <c r="T1329" t="s">
        <v>40</v>
      </c>
      <c r="U1329" t="s">
        <v>323</v>
      </c>
      <c r="V1329" t="s">
        <v>931</v>
      </c>
      <c r="W1329" t="s">
        <v>132</v>
      </c>
      <c r="X1329" t="s">
        <v>109</v>
      </c>
      <c r="Y1329" t="s">
        <v>152</v>
      </c>
      <c r="Z1329" t="s">
        <v>93</v>
      </c>
      <c r="AA1329" t="s">
        <v>128</v>
      </c>
      <c r="AB1329" t="s">
        <v>1762</v>
      </c>
      <c r="AC1329" t="s">
        <v>261</v>
      </c>
      <c r="AD1329" t="s">
        <v>235</v>
      </c>
      <c r="AE1329" t="s">
        <v>132</v>
      </c>
    </row>
    <row r="1330" spans="1:31" x14ac:dyDescent="0.3">
      <c r="A1330" t="s">
        <v>5910</v>
      </c>
      <c r="B1330" t="s">
        <v>5911</v>
      </c>
      <c r="C1330" s="1" t="str">
        <f t="shared" si="206"/>
        <v>21:0541</v>
      </c>
      <c r="D1330" s="1" t="str">
        <f t="shared" si="213"/>
        <v>21:0086</v>
      </c>
      <c r="E1330" t="s">
        <v>5912</v>
      </c>
      <c r="F1330" t="s">
        <v>5913</v>
      </c>
      <c r="H1330">
        <v>55.208146200000002</v>
      </c>
      <c r="I1330">
        <v>-100.79212390000001</v>
      </c>
      <c r="J1330" s="1" t="str">
        <f t="shared" si="214"/>
        <v>NGR lake sediment grab sample</v>
      </c>
      <c r="K1330" s="1" t="str">
        <f t="shared" si="215"/>
        <v>&lt;177 micron (NGR)</v>
      </c>
      <c r="L1330">
        <v>67</v>
      </c>
      <c r="M1330" t="s">
        <v>187</v>
      </c>
      <c r="N1330">
        <v>1329</v>
      </c>
      <c r="O1330" t="s">
        <v>120</v>
      </c>
      <c r="P1330" t="s">
        <v>122</v>
      </c>
      <c r="Q1330" t="s">
        <v>121</v>
      </c>
      <c r="R1330" t="s">
        <v>259</v>
      </c>
      <c r="S1330" t="s">
        <v>166</v>
      </c>
      <c r="T1330" t="s">
        <v>40</v>
      </c>
      <c r="U1330" t="s">
        <v>479</v>
      </c>
      <c r="V1330" t="s">
        <v>1132</v>
      </c>
      <c r="W1330" t="s">
        <v>132</v>
      </c>
      <c r="X1330" t="s">
        <v>591</v>
      </c>
      <c r="Y1330" t="s">
        <v>152</v>
      </c>
      <c r="Z1330" t="s">
        <v>140</v>
      </c>
      <c r="AA1330" t="s">
        <v>346</v>
      </c>
      <c r="AB1330" t="s">
        <v>652</v>
      </c>
      <c r="AC1330" t="s">
        <v>410</v>
      </c>
      <c r="AD1330" t="s">
        <v>237</v>
      </c>
      <c r="AE1330" t="s">
        <v>40</v>
      </c>
    </row>
    <row r="1331" spans="1:31" x14ac:dyDescent="0.3">
      <c r="A1331" t="s">
        <v>5914</v>
      </c>
      <c r="B1331" t="s">
        <v>5915</v>
      </c>
      <c r="C1331" s="1" t="str">
        <f t="shared" si="206"/>
        <v>21:0541</v>
      </c>
      <c r="D1331" s="1" t="str">
        <f t="shared" si="213"/>
        <v>21:0086</v>
      </c>
      <c r="E1331" t="s">
        <v>5916</v>
      </c>
      <c r="F1331" t="s">
        <v>5917</v>
      </c>
      <c r="H1331">
        <v>55.219970000000004</v>
      </c>
      <c r="I1331">
        <v>-100.7231671</v>
      </c>
      <c r="J1331" s="1" t="str">
        <f t="shared" si="214"/>
        <v>NGR lake sediment grab sample</v>
      </c>
      <c r="K1331" s="1" t="str">
        <f t="shared" si="215"/>
        <v>&lt;177 micron (NGR)</v>
      </c>
      <c r="L1331">
        <v>67</v>
      </c>
      <c r="M1331" t="s">
        <v>200</v>
      </c>
      <c r="N1331">
        <v>1330</v>
      </c>
      <c r="O1331" t="s">
        <v>207</v>
      </c>
      <c r="P1331" t="s">
        <v>127</v>
      </c>
      <c r="Q1331" t="s">
        <v>141</v>
      </c>
      <c r="R1331" t="s">
        <v>165</v>
      </c>
      <c r="S1331" t="s">
        <v>44</v>
      </c>
      <c r="T1331" t="s">
        <v>40</v>
      </c>
      <c r="U1331" t="s">
        <v>1166</v>
      </c>
      <c r="V1331" t="s">
        <v>410</v>
      </c>
      <c r="W1331" t="s">
        <v>132</v>
      </c>
      <c r="X1331" t="s">
        <v>109</v>
      </c>
      <c r="Y1331" t="s">
        <v>152</v>
      </c>
      <c r="Z1331" t="s">
        <v>155</v>
      </c>
      <c r="AA1331" t="s">
        <v>128</v>
      </c>
      <c r="AB1331" t="s">
        <v>39</v>
      </c>
      <c r="AC1331" t="s">
        <v>782</v>
      </c>
      <c r="AD1331" t="s">
        <v>50</v>
      </c>
      <c r="AE1331" t="s">
        <v>132</v>
      </c>
    </row>
    <row r="1332" spans="1:31" x14ac:dyDescent="0.3">
      <c r="A1332" t="s">
        <v>5918</v>
      </c>
      <c r="B1332" t="s">
        <v>5919</v>
      </c>
      <c r="C1332" s="1" t="str">
        <f t="shared" si="206"/>
        <v>21:0541</v>
      </c>
      <c r="D1332" s="1" t="str">
        <f t="shared" si="213"/>
        <v>21:0086</v>
      </c>
      <c r="E1332" t="s">
        <v>5920</v>
      </c>
      <c r="F1332" t="s">
        <v>5921</v>
      </c>
      <c r="H1332">
        <v>55.254127500000003</v>
      </c>
      <c r="I1332">
        <v>-100.7158472</v>
      </c>
      <c r="J1332" s="1" t="str">
        <f t="shared" si="214"/>
        <v>NGR lake sediment grab sample</v>
      </c>
      <c r="K1332" s="1" t="str">
        <f t="shared" si="215"/>
        <v>&lt;177 micron (NGR)</v>
      </c>
      <c r="L1332">
        <v>67</v>
      </c>
      <c r="M1332" t="s">
        <v>212</v>
      </c>
      <c r="N1332">
        <v>1331</v>
      </c>
      <c r="O1332" t="s">
        <v>75</v>
      </c>
      <c r="P1332" t="s">
        <v>334</v>
      </c>
      <c r="Q1332" t="s">
        <v>189</v>
      </c>
      <c r="R1332" t="s">
        <v>291</v>
      </c>
      <c r="S1332" t="s">
        <v>141</v>
      </c>
      <c r="T1332" t="s">
        <v>40</v>
      </c>
      <c r="U1332" t="s">
        <v>354</v>
      </c>
      <c r="V1332" t="s">
        <v>143</v>
      </c>
      <c r="W1332" t="s">
        <v>132</v>
      </c>
      <c r="X1332" t="s">
        <v>591</v>
      </c>
      <c r="Y1332" t="s">
        <v>152</v>
      </c>
      <c r="Z1332" t="s">
        <v>144</v>
      </c>
      <c r="AA1332" t="s">
        <v>346</v>
      </c>
      <c r="AB1332" t="s">
        <v>1509</v>
      </c>
      <c r="AC1332" t="s">
        <v>605</v>
      </c>
      <c r="AD1332" t="s">
        <v>452</v>
      </c>
      <c r="AE1332" t="s">
        <v>40</v>
      </c>
    </row>
    <row r="1333" spans="1:31" x14ac:dyDescent="0.3">
      <c r="A1333" t="s">
        <v>5922</v>
      </c>
      <c r="B1333" t="s">
        <v>5923</v>
      </c>
      <c r="C1333" s="1" t="str">
        <f t="shared" si="206"/>
        <v>21:0541</v>
      </c>
      <c r="D1333" s="1" t="str">
        <f t="shared" si="213"/>
        <v>21:0086</v>
      </c>
      <c r="E1333" t="s">
        <v>5924</v>
      </c>
      <c r="F1333" t="s">
        <v>5925</v>
      </c>
      <c r="H1333">
        <v>55.255524800000003</v>
      </c>
      <c r="I1333">
        <v>-100.66031529999999</v>
      </c>
      <c r="J1333" s="1" t="str">
        <f t="shared" si="214"/>
        <v>NGR lake sediment grab sample</v>
      </c>
      <c r="K1333" s="1" t="str">
        <f t="shared" si="215"/>
        <v>&lt;177 micron (NGR)</v>
      </c>
      <c r="L1333">
        <v>67</v>
      </c>
      <c r="M1333" t="s">
        <v>223</v>
      </c>
      <c r="N1333">
        <v>1332</v>
      </c>
      <c r="O1333" t="s">
        <v>207</v>
      </c>
      <c r="P1333" t="s">
        <v>106</v>
      </c>
      <c r="Q1333" t="s">
        <v>141</v>
      </c>
      <c r="R1333" t="s">
        <v>202</v>
      </c>
      <c r="S1333" t="s">
        <v>38</v>
      </c>
      <c r="T1333" t="s">
        <v>40</v>
      </c>
      <c r="U1333" t="s">
        <v>366</v>
      </c>
      <c r="V1333" t="s">
        <v>126</v>
      </c>
      <c r="W1333" t="s">
        <v>40</v>
      </c>
      <c r="X1333" t="s">
        <v>109</v>
      </c>
      <c r="Y1333" t="s">
        <v>152</v>
      </c>
      <c r="Z1333" t="s">
        <v>81</v>
      </c>
      <c r="AA1333" t="s">
        <v>140</v>
      </c>
      <c r="AB1333" t="s">
        <v>2740</v>
      </c>
      <c r="AC1333" t="s">
        <v>1934</v>
      </c>
      <c r="AD1333" t="s">
        <v>441</v>
      </c>
      <c r="AE1333" t="s">
        <v>132</v>
      </c>
    </row>
    <row r="1334" spans="1:31" x14ac:dyDescent="0.3">
      <c r="A1334" t="s">
        <v>5926</v>
      </c>
      <c r="B1334" t="s">
        <v>5927</v>
      </c>
      <c r="C1334" s="1" t="str">
        <f t="shared" si="206"/>
        <v>21:0541</v>
      </c>
      <c r="D1334" s="1" t="str">
        <f t="shared" si="213"/>
        <v>21:0086</v>
      </c>
      <c r="E1334" t="s">
        <v>5928</v>
      </c>
      <c r="F1334" t="s">
        <v>5929</v>
      </c>
      <c r="H1334">
        <v>55.244301700000001</v>
      </c>
      <c r="I1334">
        <v>-100.5809908</v>
      </c>
      <c r="J1334" s="1" t="str">
        <f t="shared" si="214"/>
        <v>NGR lake sediment grab sample</v>
      </c>
      <c r="K1334" s="1" t="str">
        <f t="shared" si="215"/>
        <v>&lt;177 micron (NGR)</v>
      </c>
      <c r="L1334">
        <v>67</v>
      </c>
      <c r="M1334" t="s">
        <v>234</v>
      </c>
      <c r="N1334">
        <v>1333</v>
      </c>
      <c r="O1334" t="s">
        <v>207</v>
      </c>
      <c r="P1334" t="s">
        <v>626</v>
      </c>
      <c r="Q1334" t="s">
        <v>166</v>
      </c>
      <c r="R1334" t="s">
        <v>144</v>
      </c>
      <c r="S1334" t="s">
        <v>38</v>
      </c>
      <c r="T1334" t="s">
        <v>40</v>
      </c>
      <c r="U1334" t="s">
        <v>290</v>
      </c>
      <c r="V1334" t="s">
        <v>113</v>
      </c>
      <c r="W1334" t="s">
        <v>40</v>
      </c>
      <c r="X1334" t="s">
        <v>192</v>
      </c>
      <c r="Y1334" t="s">
        <v>152</v>
      </c>
      <c r="Z1334" t="s">
        <v>193</v>
      </c>
      <c r="AA1334" t="s">
        <v>140</v>
      </c>
      <c r="AB1334" t="s">
        <v>1519</v>
      </c>
      <c r="AC1334" t="s">
        <v>782</v>
      </c>
      <c r="AD1334" t="s">
        <v>69</v>
      </c>
      <c r="AE1334" t="s">
        <v>132</v>
      </c>
    </row>
    <row r="1335" spans="1:31" x14ac:dyDescent="0.3">
      <c r="A1335" t="s">
        <v>5930</v>
      </c>
      <c r="B1335" t="s">
        <v>5931</v>
      </c>
      <c r="C1335" s="1" t="str">
        <f t="shared" si="206"/>
        <v>21:0541</v>
      </c>
      <c r="D1335" s="1" t="str">
        <f t="shared" si="213"/>
        <v>21:0086</v>
      </c>
      <c r="E1335" t="s">
        <v>5932</v>
      </c>
      <c r="F1335" t="s">
        <v>5933</v>
      </c>
      <c r="H1335">
        <v>55.270107600000003</v>
      </c>
      <c r="I1335">
        <v>-100.5924978</v>
      </c>
      <c r="J1335" s="1" t="str">
        <f t="shared" si="214"/>
        <v>NGR lake sediment grab sample</v>
      </c>
      <c r="K1335" s="1" t="str">
        <f t="shared" si="215"/>
        <v>&lt;177 micron (NGR)</v>
      </c>
      <c r="L1335">
        <v>67</v>
      </c>
      <c r="M1335" t="s">
        <v>243</v>
      </c>
      <c r="N1335">
        <v>1334</v>
      </c>
      <c r="O1335" t="s">
        <v>336</v>
      </c>
      <c r="P1335" t="s">
        <v>224</v>
      </c>
      <c r="Q1335" t="s">
        <v>179</v>
      </c>
      <c r="R1335" t="s">
        <v>379</v>
      </c>
      <c r="S1335" t="s">
        <v>179</v>
      </c>
      <c r="T1335" t="s">
        <v>40</v>
      </c>
      <c r="U1335" t="s">
        <v>492</v>
      </c>
      <c r="V1335" t="s">
        <v>157</v>
      </c>
      <c r="W1335" t="s">
        <v>40</v>
      </c>
      <c r="X1335" t="s">
        <v>192</v>
      </c>
      <c r="Y1335" t="s">
        <v>152</v>
      </c>
      <c r="Z1335" t="s">
        <v>155</v>
      </c>
      <c r="AA1335" t="s">
        <v>140</v>
      </c>
      <c r="AB1335" t="s">
        <v>2921</v>
      </c>
      <c r="AC1335" t="s">
        <v>742</v>
      </c>
      <c r="AD1335" t="s">
        <v>50</v>
      </c>
      <c r="AE1335" t="s">
        <v>132</v>
      </c>
    </row>
    <row r="1336" spans="1:31" x14ac:dyDescent="0.3">
      <c r="A1336" t="s">
        <v>5934</v>
      </c>
      <c r="B1336" t="s">
        <v>5935</v>
      </c>
      <c r="C1336" s="1" t="str">
        <f t="shared" si="206"/>
        <v>21:0541</v>
      </c>
      <c r="D1336" s="1" t="str">
        <f t="shared" si="213"/>
        <v>21:0086</v>
      </c>
      <c r="E1336" t="s">
        <v>5936</v>
      </c>
      <c r="F1336" t="s">
        <v>5937</v>
      </c>
      <c r="H1336">
        <v>55.295518800000004</v>
      </c>
      <c r="I1336">
        <v>-100.5202578</v>
      </c>
      <c r="J1336" s="1" t="str">
        <f t="shared" si="214"/>
        <v>NGR lake sediment grab sample</v>
      </c>
      <c r="K1336" s="1" t="str">
        <f t="shared" si="215"/>
        <v>&lt;177 micron (NGR)</v>
      </c>
      <c r="L1336">
        <v>67</v>
      </c>
      <c r="M1336" t="s">
        <v>251</v>
      </c>
      <c r="N1336">
        <v>1335</v>
      </c>
      <c r="O1336" t="s">
        <v>75</v>
      </c>
      <c r="P1336" t="s">
        <v>626</v>
      </c>
      <c r="Q1336" t="s">
        <v>58</v>
      </c>
      <c r="R1336" t="s">
        <v>165</v>
      </c>
      <c r="S1336" t="s">
        <v>166</v>
      </c>
      <c r="T1336" t="s">
        <v>40</v>
      </c>
      <c r="U1336" t="s">
        <v>549</v>
      </c>
      <c r="V1336" t="s">
        <v>410</v>
      </c>
      <c r="W1336" t="s">
        <v>40</v>
      </c>
      <c r="X1336" t="s">
        <v>591</v>
      </c>
      <c r="Y1336" t="s">
        <v>152</v>
      </c>
      <c r="Z1336" t="s">
        <v>81</v>
      </c>
      <c r="AA1336" t="s">
        <v>39</v>
      </c>
      <c r="AB1336" t="s">
        <v>1277</v>
      </c>
      <c r="AC1336" t="s">
        <v>42</v>
      </c>
      <c r="AD1336" t="s">
        <v>441</v>
      </c>
      <c r="AE1336" t="s">
        <v>132</v>
      </c>
    </row>
    <row r="1337" spans="1:31" x14ac:dyDescent="0.3">
      <c r="A1337" t="s">
        <v>5938</v>
      </c>
      <c r="B1337" t="s">
        <v>5939</v>
      </c>
      <c r="C1337" s="1" t="str">
        <f t="shared" si="206"/>
        <v>21:0541</v>
      </c>
      <c r="D1337" s="1" t="str">
        <f t="shared" si="213"/>
        <v>21:0086</v>
      </c>
      <c r="E1337" t="s">
        <v>5940</v>
      </c>
      <c r="F1337" t="s">
        <v>5941</v>
      </c>
      <c r="H1337">
        <v>55.303150100000003</v>
      </c>
      <c r="I1337">
        <v>-100.4709886</v>
      </c>
      <c r="J1337" s="1" t="str">
        <f t="shared" si="214"/>
        <v>NGR lake sediment grab sample</v>
      </c>
      <c r="K1337" s="1" t="str">
        <f t="shared" si="215"/>
        <v>&lt;177 micron (NGR)</v>
      </c>
      <c r="L1337">
        <v>67</v>
      </c>
      <c r="M1337" t="s">
        <v>258</v>
      </c>
      <c r="N1337">
        <v>1336</v>
      </c>
      <c r="O1337" t="s">
        <v>207</v>
      </c>
      <c r="P1337" t="s">
        <v>190</v>
      </c>
      <c r="Q1337" t="s">
        <v>179</v>
      </c>
      <c r="R1337" t="s">
        <v>144</v>
      </c>
      <c r="S1337" t="s">
        <v>93</v>
      </c>
      <c r="T1337" t="s">
        <v>40</v>
      </c>
      <c r="U1337" t="s">
        <v>366</v>
      </c>
      <c r="V1337" t="s">
        <v>49</v>
      </c>
      <c r="W1337" t="s">
        <v>40</v>
      </c>
      <c r="X1337" t="s">
        <v>192</v>
      </c>
      <c r="Y1337" t="s">
        <v>152</v>
      </c>
      <c r="Z1337" t="s">
        <v>193</v>
      </c>
      <c r="AA1337" t="s">
        <v>59</v>
      </c>
      <c r="AB1337" t="s">
        <v>3309</v>
      </c>
      <c r="AC1337" t="s">
        <v>605</v>
      </c>
      <c r="AD1337" t="s">
        <v>411</v>
      </c>
      <c r="AE1337" t="s">
        <v>132</v>
      </c>
    </row>
    <row r="1338" spans="1:31" x14ac:dyDescent="0.3">
      <c r="A1338" t="s">
        <v>5942</v>
      </c>
      <c r="B1338" t="s">
        <v>5943</v>
      </c>
      <c r="C1338" s="1" t="str">
        <f t="shared" si="206"/>
        <v>21:0541</v>
      </c>
      <c r="D1338" s="1" t="str">
        <f t="shared" si="213"/>
        <v>21:0086</v>
      </c>
      <c r="E1338" t="s">
        <v>5944</v>
      </c>
      <c r="F1338" t="s">
        <v>5945</v>
      </c>
      <c r="H1338">
        <v>55.322416699999998</v>
      </c>
      <c r="I1338">
        <v>-100.44705070000001</v>
      </c>
      <c r="J1338" s="1" t="str">
        <f t="shared" si="214"/>
        <v>NGR lake sediment grab sample</v>
      </c>
      <c r="K1338" s="1" t="str">
        <f t="shared" si="215"/>
        <v>&lt;177 micron (NGR)</v>
      </c>
      <c r="L1338">
        <v>68</v>
      </c>
      <c r="M1338" t="s">
        <v>35</v>
      </c>
      <c r="N1338">
        <v>1337</v>
      </c>
      <c r="O1338" t="s">
        <v>336</v>
      </c>
      <c r="P1338" t="s">
        <v>190</v>
      </c>
      <c r="Q1338" t="s">
        <v>44</v>
      </c>
      <c r="R1338" t="s">
        <v>245</v>
      </c>
      <c r="S1338" t="s">
        <v>60</v>
      </c>
      <c r="T1338" t="s">
        <v>40</v>
      </c>
      <c r="U1338" t="s">
        <v>631</v>
      </c>
      <c r="V1338" t="s">
        <v>782</v>
      </c>
      <c r="W1338" t="s">
        <v>40</v>
      </c>
      <c r="X1338" t="s">
        <v>109</v>
      </c>
      <c r="Y1338" t="s">
        <v>152</v>
      </c>
      <c r="Z1338" t="s">
        <v>193</v>
      </c>
      <c r="AA1338" t="s">
        <v>140</v>
      </c>
      <c r="AB1338" t="s">
        <v>38</v>
      </c>
      <c r="AC1338" t="s">
        <v>189</v>
      </c>
      <c r="AD1338" t="s">
        <v>411</v>
      </c>
      <c r="AE1338" t="s">
        <v>132</v>
      </c>
    </row>
    <row r="1339" spans="1:31" x14ac:dyDescent="0.3">
      <c r="A1339" t="s">
        <v>5946</v>
      </c>
      <c r="B1339" t="s">
        <v>5947</v>
      </c>
      <c r="C1339" s="1" t="str">
        <f t="shared" si="206"/>
        <v>21:0541</v>
      </c>
      <c r="D1339" s="1" t="str">
        <f t="shared" si="213"/>
        <v>21:0086</v>
      </c>
      <c r="E1339" t="s">
        <v>5944</v>
      </c>
      <c r="F1339" t="s">
        <v>5948</v>
      </c>
      <c r="H1339">
        <v>55.322416699999998</v>
      </c>
      <c r="I1339">
        <v>-100.44705070000001</v>
      </c>
      <c r="J1339" s="1" t="str">
        <f t="shared" si="214"/>
        <v>NGR lake sediment grab sample</v>
      </c>
      <c r="K1339" s="1" t="str">
        <f t="shared" si="215"/>
        <v>&lt;177 micron (NGR)</v>
      </c>
      <c r="L1339">
        <v>68</v>
      </c>
      <c r="M1339" t="s">
        <v>90</v>
      </c>
      <c r="N1339">
        <v>1338</v>
      </c>
      <c r="O1339" t="s">
        <v>178</v>
      </c>
      <c r="P1339" t="s">
        <v>82</v>
      </c>
      <c r="Q1339" t="s">
        <v>44</v>
      </c>
      <c r="R1339" t="s">
        <v>46</v>
      </c>
      <c r="S1339" t="s">
        <v>60</v>
      </c>
      <c r="T1339" t="s">
        <v>40</v>
      </c>
      <c r="U1339" t="s">
        <v>411</v>
      </c>
      <c r="V1339" t="s">
        <v>597</v>
      </c>
      <c r="W1339" t="s">
        <v>40</v>
      </c>
      <c r="X1339" t="s">
        <v>109</v>
      </c>
      <c r="Y1339" t="s">
        <v>152</v>
      </c>
      <c r="Z1339" t="s">
        <v>193</v>
      </c>
      <c r="AA1339" t="s">
        <v>39</v>
      </c>
      <c r="AB1339" t="s">
        <v>3235</v>
      </c>
      <c r="AC1339" t="s">
        <v>811</v>
      </c>
      <c r="AD1339" t="s">
        <v>425</v>
      </c>
      <c r="AE1339" t="s">
        <v>132</v>
      </c>
    </row>
    <row r="1340" spans="1:31" x14ac:dyDescent="0.3">
      <c r="A1340" t="s">
        <v>5949</v>
      </c>
      <c r="B1340" t="s">
        <v>5950</v>
      </c>
      <c r="C1340" s="1" t="str">
        <f t="shared" si="206"/>
        <v>21:0541</v>
      </c>
      <c r="D1340" s="1" t="str">
        <f t="shared" si="213"/>
        <v>21:0086</v>
      </c>
      <c r="E1340" t="s">
        <v>5944</v>
      </c>
      <c r="F1340" t="s">
        <v>5951</v>
      </c>
      <c r="H1340">
        <v>55.322416699999998</v>
      </c>
      <c r="I1340">
        <v>-100.44705070000001</v>
      </c>
      <c r="J1340" s="1" t="str">
        <f t="shared" si="214"/>
        <v>NGR lake sediment grab sample</v>
      </c>
      <c r="K1340" s="1" t="str">
        <f t="shared" si="215"/>
        <v>&lt;177 micron (NGR)</v>
      </c>
      <c r="L1340">
        <v>68</v>
      </c>
      <c r="M1340" t="s">
        <v>74</v>
      </c>
      <c r="N1340">
        <v>1339</v>
      </c>
      <c r="O1340" t="s">
        <v>178</v>
      </c>
      <c r="P1340" t="s">
        <v>82</v>
      </c>
      <c r="Q1340" t="s">
        <v>44</v>
      </c>
      <c r="R1340" t="s">
        <v>46</v>
      </c>
      <c r="S1340" t="s">
        <v>180</v>
      </c>
      <c r="T1340" t="s">
        <v>40</v>
      </c>
      <c r="U1340" t="s">
        <v>1620</v>
      </c>
      <c r="V1340" t="s">
        <v>597</v>
      </c>
      <c r="W1340" t="s">
        <v>40</v>
      </c>
      <c r="X1340" t="s">
        <v>42</v>
      </c>
      <c r="Y1340" t="s">
        <v>152</v>
      </c>
      <c r="Z1340" t="s">
        <v>352</v>
      </c>
      <c r="AA1340" t="s">
        <v>39</v>
      </c>
      <c r="AB1340" t="s">
        <v>559</v>
      </c>
      <c r="AC1340" t="s">
        <v>1072</v>
      </c>
      <c r="AD1340" t="s">
        <v>425</v>
      </c>
      <c r="AE1340" t="s">
        <v>132</v>
      </c>
    </row>
    <row r="1341" spans="1:31" x14ac:dyDescent="0.3">
      <c r="A1341" t="s">
        <v>5952</v>
      </c>
      <c r="B1341" t="s">
        <v>5953</v>
      </c>
      <c r="C1341" s="1" t="str">
        <f t="shared" si="206"/>
        <v>21:0541</v>
      </c>
      <c r="D1341" s="1" t="str">
        <f t="shared" si="213"/>
        <v>21:0086</v>
      </c>
      <c r="E1341" t="s">
        <v>5954</v>
      </c>
      <c r="F1341" t="s">
        <v>5955</v>
      </c>
      <c r="H1341">
        <v>55.337200500000002</v>
      </c>
      <c r="I1341">
        <v>-100.4186881</v>
      </c>
      <c r="J1341" s="1" t="str">
        <f t="shared" si="214"/>
        <v>NGR lake sediment grab sample</v>
      </c>
      <c r="K1341" s="1" t="str">
        <f t="shared" si="215"/>
        <v>&lt;177 micron (NGR)</v>
      </c>
      <c r="L1341">
        <v>68</v>
      </c>
      <c r="M1341" t="s">
        <v>55</v>
      </c>
      <c r="N1341">
        <v>1340</v>
      </c>
      <c r="O1341" t="s">
        <v>336</v>
      </c>
      <c r="P1341" t="s">
        <v>753</v>
      </c>
      <c r="Q1341" t="s">
        <v>179</v>
      </c>
      <c r="R1341" t="s">
        <v>97</v>
      </c>
      <c r="S1341" t="s">
        <v>180</v>
      </c>
      <c r="T1341" t="s">
        <v>40</v>
      </c>
      <c r="U1341" t="s">
        <v>5748</v>
      </c>
      <c r="V1341" t="s">
        <v>782</v>
      </c>
      <c r="W1341" t="s">
        <v>40</v>
      </c>
      <c r="X1341" t="s">
        <v>42</v>
      </c>
      <c r="Y1341" t="s">
        <v>152</v>
      </c>
      <c r="Z1341" t="s">
        <v>352</v>
      </c>
      <c r="AA1341" t="s">
        <v>39</v>
      </c>
      <c r="AB1341" t="s">
        <v>1415</v>
      </c>
      <c r="AC1341" t="s">
        <v>618</v>
      </c>
      <c r="AD1341" t="s">
        <v>1400</v>
      </c>
      <c r="AE1341" t="s">
        <v>132</v>
      </c>
    </row>
    <row r="1342" spans="1:31" x14ac:dyDescent="0.3">
      <c r="A1342" t="s">
        <v>5956</v>
      </c>
      <c r="B1342" t="s">
        <v>5957</v>
      </c>
      <c r="C1342" s="1" t="str">
        <f t="shared" si="206"/>
        <v>21:0541</v>
      </c>
      <c r="D1342" s="1" t="str">
        <f t="shared" si="213"/>
        <v>21:0086</v>
      </c>
      <c r="E1342" t="s">
        <v>5958</v>
      </c>
      <c r="F1342" t="s">
        <v>5959</v>
      </c>
      <c r="H1342">
        <v>55.379180599999998</v>
      </c>
      <c r="I1342">
        <v>-100.3824183</v>
      </c>
      <c r="J1342" s="1" t="str">
        <f t="shared" si="214"/>
        <v>NGR lake sediment grab sample</v>
      </c>
      <c r="K1342" s="1" t="str">
        <f t="shared" si="215"/>
        <v>&lt;177 micron (NGR)</v>
      </c>
      <c r="L1342">
        <v>68</v>
      </c>
      <c r="M1342" t="s">
        <v>104</v>
      </c>
      <c r="N1342">
        <v>1341</v>
      </c>
      <c r="O1342" t="s">
        <v>207</v>
      </c>
      <c r="P1342" t="s">
        <v>82</v>
      </c>
      <c r="Q1342" t="s">
        <v>141</v>
      </c>
      <c r="R1342" t="s">
        <v>144</v>
      </c>
      <c r="S1342" t="s">
        <v>93</v>
      </c>
      <c r="T1342" t="s">
        <v>40</v>
      </c>
      <c r="U1342" t="s">
        <v>829</v>
      </c>
      <c r="V1342" t="s">
        <v>98</v>
      </c>
      <c r="W1342" t="s">
        <v>40</v>
      </c>
      <c r="X1342" t="s">
        <v>591</v>
      </c>
      <c r="Y1342" t="s">
        <v>152</v>
      </c>
      <c r="Z1342" t="s">
        <v>182</v>
      </c>
      <c r="AA1342" t="s">
        <v>140</v>
      </c>
      <c r="AB1342" t="s">
        <v>3435</v>
      </c>
      <c r="AC1342" t="s">
        <v>598</v>
      </c>
      <c r="AD1342" t="s">
        <v>411</v>
      </c>
      <c r="AE1342" t="s">
        <v>132</v>
      </c>
    </row>
    <row r="1343" spans="1:31" x14ac:dyDescent="0.3">
      <c r="A1343" t="s">
        <v>5960</v>
      </c>
      <c r="B1343" t="s">
        <v>5961</v>
      </c>
      <c r="C1343" s="1" t="str">
        <f t="shared" si="206"/>
        <v>21:0541</v>
      </c>
      <c r="D1343" s="1" t="str">
        <f t="shared" si="213"/>
        <v>21:0086</v>
      </c>
      <c r="E1343" t="s">
        <v>5962</v>
      </c>
      <c r="F1343" t="s">
        <v>5963</v>
      </c>
      <c r="H1343">
        <v>55.385531100000001</v>
      </c>
      <c r="I1343">
        <v>-100.4418374</v>
      </c>
      <c r="J1343" s="1" t="str">
        <f t="shared" si="214"/>
        <v>NGR lake sediment grab sample</v>
      </c>
      <c r="K1343" s="1" t="str">
        <f t="shared" si="215"/>
        <v>&lt;177 micron (NGR)</v>
      </c>
      <c r="L1343">
        <v>68</v>
      </c>
      <c r="M1343" t="s">
        <v>119</v>
      </c>
      <c r="N1343">
        <v>1342</v>
      </c>
      <c r="O1343" t="s">
        <v>336</v>
      </c>
      <c r="P1343" t="s">
        <v>165</v>
      </c>
      <c r="Q1343" t="s">
        <v>166</v>
      </c>
      <c r="R1343" t="s">
        <v>46</v>
      </c>
      <c r="S1343" t="s">
        <v>60</v>
      </c>
      <c r="T1343" t="s">
        <v>40</v>
      </c>
      <c r="U1343" t="s">
        <v>1783</v>
      </c>
      <c r="V1343" t="s">
        <v>408</v>
      </c>
      <c r="W1343" t="s">
        <v>40</v>
      </c>
      <c r="X1343" t="s">
        <v>317</v>
      </c>
      <c r="Y1343" t="s">
        <v>152</v>
      </c>
      <c r="Z1343" t="s">
        <v>1654</v>
      </c>
      <c r="AA1343" t="s">
        <v>39</v>
      </c>
      <c r="AB1343" t="s">
        <v>409</v>
      </c>
      <c r="AC1343" t="s">
        <v>111</v>
      </c>
      <c r="AD1343" t="s">
        <v>425</v>
      </c>
      <c r="AE1343" t="s">
        <v>132</v>
      </c>
    </row>
    <row r="1344" spans="1:31" x14ac:dyDescent="0.3">
      <c r="A1344" t="s">
        <v>5964</v>
      </c>
      <c r="B1344" t="s">
        <v>5965</v>
      </c>
      <c r="C1344" s="1" t="str">
        <f t="shared" si="206"/>
        <v>21:0541</v>
      </c>
      <c r="D1344" s="1" t="str">
        <f t="shared" si="213"/>
        <v>21:0086</v>
      </c>
      <c r="E1344" t="s">
        <v>5966</v>
      </c>
      <c r="F1344" t="s">
        <v>5967</v>
      </c>
      <c r="H1344">
        <v>55.411133900000003</v>
      </c>
      <c r="I1344">
        <v>-100.4110969</v>
      </c>
      <c r="J1344" s="1" t="str">
        <f t="shared" si="214"/>
        <v>NGR lake sediment grab sample</v>
      </c>
      <c r="K1344" s="1" t="str">
        <f t="shared" si="215"/>
        <v>&lt;177 micron (NGR)</v>
      </c>
      <c r="L1344">
        <v>68</v>
      </c>
      <c r="M1344" t="s">
        <v>137</v>
      </c>
      <c r="N1344">
        <v>1343</v>
      </c>
      <c r="O1344" t="s">
        <v>339</v>
      </c>
      <c r="P1344" t="s">
        <v>236</v>
      </c>
      <c r="Q1344" t="s">
        <v>107</v>
      </c>
      <c r="R1344" t="s">
        <v>46</v>
      </c>
      <c r="S1344" t="s">
        <v>180</v>
      </c>
      <c r="T1344" t="s">
        <v>40</v>
      </c>
      <c r="U1344" t="s">
        <v>1388</v>
      </c>
      <c r="V1344" t="s">
        <v>373</v>
      </c>
      <c r="W1344" t="s">
        <v>40</v>
      </c>
      <c r="X1344" t="s">
        <v>192</v>
      </c>
      <c r="Y1344" t="s">
        <v>152</v>
      </c>
      <c r="Z1344" t="s">
        <v>193</v>
      </c>
      <c r="AA1344" t="s">
        <v>140</v>
      </c>
      <c r="AB1344" t="s">
        <v>4334</v>
      </c>
      <c r="AC1344" t="s">
        <v>754</v>
      </c>
      <c r="AD1344" t="s">
        <v>576</v>
      </c>
      <c r="AE1344" t="s">
        <v>132</v>
      </c>
    </row>
    <row r="1345" spans="1:31" x14ac:dyDescent="0.3">
      <c r="A1345" t="s">
        <v>5968</v>
      </c>
      <c r="B1345" t="s">
        <v>5969</v>
      </c>
      <c r="C1345" s="1" t="str">
        <f t="shared" si="206"/>
        <v>21:0541</v>
      </c>
      <c r="D1345" s="1" t="str">
        <f t="shared" si="213"/>
        <v>21:0086</v>
      </c>
      <c r="E1345" t="s">
        <v>5970</v>
      </c>
      <c r="F1345" t="s">
        <v>5971</v>
      </c>
      <c r="H1345">
        <v>55.407005099999999</v>
      </c>
      <c r="I1345">
        <v>-100.3460499</v>
      </c>
      <c r="J1345" s="1" t="str">
        <f t="shared" si="214"/>
        <v>NGR lake sediment grab sample</v>
      </c>
      <c r="K1345" s="1" t="str">
        <f t="shared" si="215"/>
        <v>&lt;177 micron (NGR)</v>
      </c>
      <c r="L1345">
        <v>68</v>
      </c>
      <c r="M1345" t="s">
        <v>151</v>
      </c>
      <c r="N1345">
        <v>1344</v>
      </c>
      <c r="O1345" t="s">
        <v>178</v>
      </c>
      <c r="P1345" t="s">
        <v>39</v>
      </c>
      <c r="Q1345" t="s">
        <v>179</v>
      </c>
      <c r="R1345" t="s">
        <v>46</v>
      </c>
      <c r="S1345" t="s">
        <v>180</v>
      </c>
      <c r="T1345" t="s">
        <v>40</v>
      </c>
      <c r="U1345" t="s">
        <v>1388</v>
      </c>
      <c r="V1345" t="s">
        <v>408</v>
      </c>
      <c r="W1345" t="s">
        <v>40</v>
      </c>
      <c r="X1345" t="s">
        <v>192</v>
      </c>
      <c r="Y1345" t="s">
        <v>152</v>
      </c>
      <c r="Z1345" t="s">
        <v>182</v>
      </c>
      <c r="AA1345" t="s">
        <v>140</v>
      </c>
      <c r="AB1345" t="s">
        <v>2212</v>
      </c>
      <c r="AC1345" t="s">
        <v>1072</v>
      </c>
      <c r="AD1345" t="s">
        <v>441</v>
      </c>
      <c r="AE1345" t="s">
        <v>132</v>
      </c>
    </row>
    <row r="1346" spans="1:31" x14ac:dyDescent="0.3">
      <c r="A1346" t="s">
        <v>5972</v>
      </c>
      <c r="B1346" t="s">
        <v>5973</v>
      </c>
      <c r="C1346" s="1" t="str">
        <f t="shared" ref="C1346:C1409" si="216">HYPERLINK("http://geochem.nrcan.gc.ca/cdogs/content/bdl/bdl210541_e.htm", "21:0541")</f>
        <v>21:0541</v>
      </c>
      <c r="D1346" s="1" t="str">
        <f>HYPERLINK("http://geochem.nrcan.gc.ca/cdogs/content/svy/svy_e.htm", "")</f>
        <v/>
      </c>
      <c r="G1346" s="1" t="str">
        <f>HYPERLINK("http://geochem.nrcan.gc.ca/cdogs/content/cr_/cr_00060_e.htm", "60")</f>
        <v>60</v>
      </c>
      <c r="J1346" t="s">
        <v>277</v>
      </c>
      <c r="K1346" t="s">
        <v>278</v>
      </c>
      <c r="L1346">
        <v>68</v>
      </c>
      <c r="M1346" t="s">
        <v>279</v>
      </c>
      <c r="N1346">
        <v>1345</v>
      </c>
      <c r="O1346" t="s">
        <v>81</v>
      </c>
      <c r="P1346" t="s">
        <v>281</v>
      </c>
      <c r="Q1346" t="s">
        <v>121</v>
      </c>
      <c r="R1346" t="s">
        <v>205</v>
      </c>
      <c r="S1346" t="s">
        <v>58</v>
      </c>
      <c r="T1346" t="s">
        <v>40</v>
      </c>
      <c r="U1346" t="s">
        <v>534</v>
      </c>
      <c r="V1346" t="s">
        <v>303</v>
      </c>
      <c r="W1346" t="s">
        <v>132</v>
      </c>
      <c r="X1346" t="s">
        <v>591</v>
      </c>
      <c r="Y1346" t="s">
        <v>45</v>
      </c>
      <c r="Z1346" t="s">
        <v>127</v>
      </c>
      <c r="AA1346" t="s">
        <v>128</v>
      </c>
      <c r="AB1346" t="s">
        <v>1692</v>
      </c>
      <c r="AC1346" t="s">
        <v>2827</v>
      </c>
      <c r="AD1346" t="s">
        <v>91</v>
      </c>
      <c r="AE1346" t="s">
        <v>40</v>
      </c>
    </row>
    <row r="1347" spans="1:31" x14ac:dyDescent="0.3">
      <c r="A1347" t="s">
        <v>5974</v>
      </c>
      <c r="B1347" t="s">
        <v>5975</v>
      </c>
      <c r="C1347" s="1" t="str">
        <f t="shared" si="216"/>
        <v>21:0541</v>
      </c>
      <c r="D1347" s="1" t="str">
        <f t="shared" ref="D1347:D1373" si="217">HYPERLINK("http://geochem.nrcan.gc.ca/cdogs/content/svy/svy210086_e.htm", "21:0086")</f>
        <v>21:0086</v>
      </c>
      <c r="E1347" t="s">
        <v>5976</v>
      </c>
      <c r="F1347" t="s">
        <v>5977</v>
      </c>
      <c r="H1347">
        <v>55.407637600000001</v>
      </c>
      <c r="I1347">
        <v>-100.3000298</v>
      </c>
      <c r="J1347" s="1" t="str">
        <f t="shared" ref="J1347:J1373" si="218">HYPERLINK("http://geochem.nrcan.gc.ca/cdogs/content/kwd/kwd020027_e.htm", "NGR lake sediment grab sample")</f>
        <v>NGR lake sediment grab sample</v>
      </c>
      <c r="K1347" s="1" t="str">
        <f t="shared" ref="K1347:K1373" si="219">HYPERLINK("http://geochem.nrcan.gc.ca/cdogs/content/kwd/kwd080006_e.htm", "&lt;177 micron (NGR)")</f>
        <v>&lt;177 micron (NGR)</v>
      </c>
      <c r="L1347">
        <v>68</v>
      </c>
      <c r="M1347" t="s">
        <v>162</v>
      </c>
      <c r="N1347">
        <v>1346</v>
      </c>
      <c r="O1347" t="s">
        <v>178</v>
      </c>
      <c r="P1347" t="s">
        <v>188</v>
      </c>
      <c r="Q1347" t="s">
        <v>92</v>
      </c>
      <c r="R1347" t="s">
        <v>47</v>
      </c>
      <c r="S1347" t="s">
        <v>60</v>
      </c>
      <c r="T1347" t="s">
        <v>40</v>
      </c>
      <c r="U1347" t="s">
        <v>424</v>
      </c>
      <c r="V1347" t="s">
        <v>605</v>
      </c>
      <c r="W1347" t="s">
        <v>40</v>
      </c>
      <c r="X1347" t="s">
        <v>109</v>
      </c>
      <c r="Y1347" t="s">
        <v>152</v>
      </c>
      <c r="Z1347" t="s">
        <v>1654</v>
      </c>
      <c r="AA1347" t="s">
        <v>140</v>
      </c>
      <c r="AB1347" t="s">
        <v>2212</v>
      </c>
      <c r="AC1347" t="s">
        <v>83</v>
      </c>
      <c r="AD1347" t="s">
        <v>588</v>
      </c>
      <c r="AE1347" t="s">
        <v>132</v>
      </c>
    </row>
    <row r="1348" spans="1:31" x14ac:dyDescent="0.3">
      <c r="A1348" t="s">
        <v>5978</v>
      </c>
      <c r="B1348" t="s">
        <v>5979</v>
      </c>
      <c r="C1348" s="1" t="str">
        <f t="shared" si="216"/>
        <v>21:0541</v>
      </c>
      <c r="D1348" s="1" t="str">
        <f t="shared" si="217"/>
        <v>21:0086</v>
      </c>
      <c r="E1348" t="s">
        <v>5980</v>
      </c>
      <c r="F1348" t="s">
        <v>5981</v>
      </c>
      <c r="H1348">
        <v>55.4107707</v>
      </c>
      <c r="I1348">
        <v>-100.27386389999999</v>
      </c>
      <c r="J1348" s="1" t="str">
        <f t="shared" si="218"/>
        <v>NGR lake sediment grab sample</v>
      </c>
      <c r="K1348" s="1" t="str">
        <f t="shared" si="219"/>
        <v>&lt;177 micron (NGR)</v>
      </c>
      <c r="L1348">
        <v>68</v>
      </c>
      <c r="M1348" t="s">
        <v>177</v>
      </c>
      <c r="N1348">
        <v>1347</v>
      </c>
      <c r="O1348" t="s">
        <v>336</v>
      </c>
      <c r="P1348" t="s">
        <v>753</v>
      </c>
      <c r="Q1348" t="s">
        <v>44</v>
      </c>
      <c r="R1348" t="s">
        <v>46</v>
      </c>
      <c r="S1348" t="s">
        <v>60</v>
      </c>
      <c r="T1348" t="s">
        <v>40</v>
      </c>
      <c r="U1348" t="s">
        <v>1783</v>
      </c>
      <c r="V1348" t="s">
        <v>782</v>
      </c>
      <c r="W1348" t="s">
        <v>40</v>
      </c>
      <c r="X1348" t="s">
        <v>42</v>
      </c>
      <c r="Y1348" t="s">
        <v>152</v>
      </c>
      <c r="Z1348" t="s">
        <v>352</v>
      </c>
      <c r="AA1348" t="s">
        <v>39</v>
      </c>
      <c r="AB1348" t="s">
        <v>304</v>
      </c>
      <c r="AC1348" t="s">
        <v>83</v>
      </c>
      <c r="AD1348" t="s">
        <v>588</v>
      </c>
      <c r="AE1348" t="s">
        <v>132</v>
      </c>
    </row>
    <row r="1349" spans="1:31" x14ac:dyDescent="0.3">
      <c r="A1349" t="s">
        <v>5982</v>
      </c>
      <c r="B1349" t="s">
        <v>5983</v>
      </c>
      <c r="C1349" s="1" t="str">
        <f t="shared" si="216"/>
        <v>21:0541</v>
      </c>
      <c r="D1349" s="1" t="str">
        <f t="shared" si="217"/>
        <v>21:0086</v>
      </c>
      <c r="E1349" t="s">
        <v>5984</v>
      </c>
      <c r="F1349" t="s">
        <v>5985</v>
      </c>
      <c r="H1349">
        <v>55.471427599999998</v>
      </c>
      <c r="I1349">
        <v>-100.2698051</v>
      </c>
      <c r="J1349" s="1" t="str">
        <f t="shared" si="218"/>
        <v>NGR lake sediment grab sample</v>
      </c>
      <c r="K1349" s="1" t="str">
        <f t="shared" si="219"/>
        <v>&lt;177 micron (NGR)</v>
      </c>
      <c r="L1349">
        <v>68</v>
      </c>
      <c r="M1349" t="s">
        <v>187</v>
      </c>
      <c r="N1349">
        <v>1348</v>
      </c>
      <c r="O1349" t="s">
        <v>336</v>
      </c>
      <c r="P1349" t="s">
        <v>259</v>
      </c>
      <c r="Q1349" t="s">
        <v>141</v>
      </c>
      <c r="R1349" t="s">
        <v>77</v>
      </c>
      <c r="S1349" t="s">
        <v>92</v>
      </c>
      <c r="T1349" t="s">
        <v>40</v>
      </c>
      <c r="U1349" t="s">
        <v>1148</v>
      </c>
      <c r="V1349" t="s">
        <v>157</v>
      </c>
      <c r="W1349" t="s">
        <v>40</v>
      </c>
      <c r="X1349" t="s">
        <v>591</v>
      </c>
      <c r="Y1349" t="s">
        <v>152</v>
      </c>
      <c r="Z1349" t="s">
        <v>164</v>
      </c>
      <c r="AA1349" t="s">
        <v>213</v>
      </c>
      <c r="AB1349" t="s">
        <v>3371</v>
      </c>
      <c r="AC1349" t="s">
        <v>1072</v>
      </c>
      <c r="AD1349" t="s">
        <v>759</v>
      </c>
      <c r="AE1349" t="s">
        <v>80</v>
      </c>
    </row>
    <row r="1350" spans="1:31" x14ac:dyDescent="0.3">
      <c r="A1350" t="s">
        <v>5986</v>
      </c>
      <c r="B1350" t="s">
        <v>5987</v>
      </c>
      <c r="C1350" s="1" t="str">
        <f t="shared" si="216"/>
        <v>21:0541</v>
      </c>
      <c r="D1350" s="1" t="str">
        <f t="shared" si="217"/>
        <v>21:0086</v>
      </c>
      <c r="E1350" t="s">
        <v>5988</v>
      </c>
      <c r="F1350" t="s">
        <v>5989</v>
      </c>
      <c r="H1350">
        <v>55.536600700000001</v>
      </c>
      <c r="I1350">
        <v>-100.2599699</v>
      </c>
      <c r="J1350" s="1" t="str">
        <f t="shared" si="218"/>
        <v>NGR lake sediment grab sample</v>
      </c>
      <c r="K1350" s="1" t="str">
        <f t="shared" si="219"/>
        <v>&lt;177 micron (NGR)</v>
      </c>
      <c r="L1350">
        <v>68</v>
      </c>
      <c r="M1350" t="s">
        <v>200</v>
      </c>
      <c r="N1350">
        <v>1349</v>
      </c>
      <c r="O1350" t="s">
        <v>423</v>
      </c>
      <c r="P1350" t="s">
        <v>122</v>
      </c>
      <c r="Q1350" t="s">
        <v>58</v>
      </c>
      <c r="R1350" t="s">
        <v>39</v>
      </c>
      <c r="S1350" t="s">
        <v>107</v>
      </c>
      <c r="T1350" t="s">
        <v>40</v>
      </c>
      <c r="U1350" t="s">
        <v>452</v>
      </c>
      <c r="V1350" t="s">
        <v>168</v>
      </c>
      <c r="W1350" t="s">
        <v>40</v>
      </c>
      <c r="X1350" t="s">
        <v>591</v>
      </c>
      <c r="Y1350" t="s">
        <v>152</v>
      </c>
      <c r="Z1350" t="s">
        <v>59</v>
      </c>
      <c r="AA1350" t="s">
        <v>128</v>
      </c>
      <c r="AB1350" t="s">
        <v>5990</v>
      </c>
      <c r="AC1350" t="s">
        <v>63</v>
      </c>
      <c r="AD1350" t="s">
        <v>114</v>
      </c>
      <c r="AE1350" t="s">
        <v>132</v>
      </c>
    </row>
    <row r="1351" spans="1:31" x14ac:dyDescent="0.3">
      <c r="A1351" t="s">
        <v>5991</v>
      </c>
      <c r="B1351" t="s">
        <v>5992</v>
      </c>
      <c r="C1351" s="1" t="str">
        <f t="shared" si="216"/>
        <v>21:0541</v>
      </c>
      <c r="D1351" s="1" t="str">
        <f t="shared" si="217"/>
        <v>21:0086</v>
      </c>
      <c r="E1351" t="s">
        <v>5993</v>
      </c>
      <c r="F1351" t="s">
        <v>5994</v>
      </c>
      <c r="H1351">
        <v>55.549819300000003</v>
      </c>
      <c r="I1351">
        <v>-100.2209379</v>
      </c>
      <c r="J1351" s="1" t="str">
        <f t="shared" si="218"/>
        <v>NGR lake sediment grab sample</v>
      </c>
      <c r="K1351" s="1" t="str">
        <f t="shared" si="219"/>
        <v>&lt;177 micron (NGR)</v>
      </c>
      <c r="L1351">
        <v>68</v>
      </c>
      <c r="M1351" t="s">
        <v>212</v>
      </c>
      <c r="N1351">
        <v>1350</v>
      </c>
      <c r="O1351" t="s">
        <v>440</v>
      </c>
      <c r="P1351" t="s">
        <v>271</v>
      </c>
      <c r="Q1351" t="s">
        <v>45</v>
      </c>
      <c r="R1351" t="s">
        <v>60</v>
      </c>
      <c r="S1351" t="s">
        <v>121</v>
      </c>
      <c r="T1351" t="s">
        <v>40</v>
      </c>
      <c r="U1351" t="s">
        <v>207</v>
      </c>
      <c r="V1351" t="s">
        <v>1537</v>
      </c>
      <c r="W1351" t="s">
        <v>132</v>
      </c>
      <c r="X1351" t="s">
        <v>591</v>
      </c>
      <c r="Y1351" t="s">
        <v>45</v>
      </c>
      <c r="Z1351" t="s">
        <v>60</v>
      </c>
      <c r="AA1351" t="s">
        <v>59</v>
      </c>
      <c r="AB1351" t="s">
        <v>2847</v>
      </c>
      <c r="AC1351" t="s">
        <v>652</v>
      </c>
      <c r="AD1351" t="s">
        <v>178</v>
      </c>
      <c r="AE1351" t="s">
        <v>40</v>
      </c>
    </row>
    <row r="1352" spans="1:31" x14ac:dyDescent="0.3">
      <c r="A1352" t="s">
        <v>5995</v>
      </c>
      <c r="B1352" t="s">
        <v>5996</v>
      </c>
      <c r="C1352" s="1" t="str">
        <f t="shared" si="216"/>
        <v>21:0541</v>
      </c>
      <c r="D1352" s="1" t="str">
        <f t="shared" si="217"/>
        <v>21:0086</v>
      </c>
      <c r="E1352" t="s">
        <v>5997</v>
      </c>
      <c r="F1352" t="s">
        <v>5998</v>
      </c>
      <c r="H1352">
        <v>55.569611199999997</v>
      </c>
      <c r="I1352">
        <v>-100.2761713</v>
      </c>
      <c r="J1352" s="1" t="str">
        <f t="shared" si="218"/>
        <v>NGR lake sediment grab sample</v>
      </c>
      <c r="K1352" s="1" t="str">
        <f t="shared" si="219"/>
        <v>&lt;177 micron (NGR)</v>
      </c>
      <c r="L1352">
        <v>68</v>
      </c>
      <c r="M1352" t="s">
        <v>223</v>
      </c>
      <c r="N1352">
        <v>1351</v>
      </c>
      <c r="O1352" t="s">
        <v>178</v>
      </c>
      <c r="P1352" t="s">
        <v>224</v>
      </c>
      <c r="Q1352" t="s">
        <v>179</v>
      </c>
      <c r="R1352" t="s">
        <v>245</v>
      </c>
      <c r="S1352" t="s">
        <v>304</v>
      </c>
      <c r="T1352" t="s">
        <v>40</v>
      </c>
      <c r="U1352" t="s">
        <v>450</v>
      </c>
      <c r="V1352" t="s">
        <v>113</v>
      </c>
      <c r="W1352" t="s">
        <v>40</v>
      </c>
      <c r="X1352" t="s">
        <v>591</v>
      </c>
      <c r="Y1352" t="s">
        <v>152</v>
      </c>
      <c r="Z1352" t="s">
        <v>182</v>
      </c>
      <c r="AA1352" t="s">
        <v>128</v>
      </c>
      <c r="AB1352" t="s">
        <v>1621</v>
      </c>
      <c r="AC1352" t="s">
        <v>5680</v>
      </c>
      <c r="AD1352" t="s">
        <v>425</v>
      </c>
      <c r="AE1352" t="s">
        <v>132</v>
      </c>
    </row>
    <row r="1353" spans="1:31" x14ac:dyDescent="0.3">
      <c r="A1353" t="s">
        <v>5999</v>
      </c>
      <c r="B1353" t="s">
        <v>6000</v>
      </c>
      <c r="C1353" s="1" t="str">
        <f t="shared" si="216"/>
        <v>21:0541</v>
      </c>
      <c r="D1353" s="1" t="str">
        <f t="shared" si="217"/>
        <v>21:0086</v>
      </c>
      <c r="E1353" t="s">
        <v>6001</v>
      </c>
      <c r="F1353" t="s">
        <v>6002</v>
      </c>
      <c r="H1353">
        <v>55.587308200000003</v>
      </c>
      <c r="I1353">
        <v>-100.3041149</v>
      </c>
      <c r="J1353" s="1" t="str">
        <f t="shared" si="218"/>
        <v>NGR lake sediment grab sample</v>
      </c>
      <c r="K1353" s="1" t="str">
        <f t="shared" si="219"/>
        <v>&lt;177 micron (NGR)</v>
      </c>
      <c r="L1353">
        <v>68</v>
      </c>
      <c r="M1353" t="s">
        <v>234</v>
      </c>
      <c r="N1353">
        <v>1352</v>
      </c>
      <c r="O1353" t="s">
        <v>207</v>
      </c>
      <c r="P1353" t="s">
        <v>127</v>
      </c>
      <c r="Q1353" t="s">
        <v>58</v>
      </c>
      <c r="R1353" t="s">
        <v>106</v>
      </c>
      <c r="S1353" t="s">
        <v>166</v>
      </c>
      <c r="T1353" t="s">
        <v>40</v>
      </c>
      <c r="U1353" t="s">
        <v>292</v>
      </c>
      <c r="V1353" t="s">
        <v>79</v>
      </c>
      <c r="W1353" t="s">
        <v>40</v>
      </c>
      <c r="X1353" t="s">
        <v>192</v>
      </c>
      <c r="Y1353" t="s">
        <v>152</v>
      </c>
      <c r="Z1353" t="s">
        <v>155</v>
      </c>
      <c r="AA1353" t="s">
        <v>59</v>
      </c>
      <c r="AB1353" t="s">
        <v>2236</v>
      </c>
      <c r="AC1353" t="s">
        <v>3404</v>
      </c>
      <c r="AD1353" t="s">
        <v>819</v>
      </c>
      <c r="AE1353" t="s">
        <v>132</v>
      </c>
    </row>
    <row r="1354" spans="1:31" x14ac:dyDescent="0.3">
      <c r="A1354" t="s">
        <v>6003</v>
      </c>
      <c r="B1354" t="s">
        <v>6004</v>
      </c>
      <c r="C1354" s="1" t="str">
        <f t="shared" si="216"/>
        <v>21:0541</v>
      </c>
      <c r="D1354" s="1" t="str">
        <f t="shared" si="217"/>
        <v>21:0086</v>
      </c>
      <c r="E1354" t="s">
        <v>6005</v>
      </c>
      <c r="F1354" t="s">
        <v>6006</v>
      </c>
      <c r="H1354">
        <v>55.608886699999999</v>
      </c>
      <c r="I1354">
        <v>-100.2988452</v>
      </c>
      <c r="J1354" s="1" t="str">
        <f t="shared" si="218"/>
        <v>NGR lake sediment grab sample</v>
      </c>
      <c r="K1354" s="1" t="str">
        <f t="shared" si="219"/>
        <v>&lt;177 micron (NGR)</v>
      </c>
      <c r="L1354">
        <v>68</v>
      </c>
      <c r="M1354" t="s">
        <v>243</v>
      </c>
      <c r="N1354">
        <v>1353</v>
      </c>
      <c r="O1354" t="s">
        <v>336</v>
      </c>
      <c r="P1354" t="s">
        <v>291</v>
      </c>
      <c r="Q1354" t="s">
        <v>179</v>
      </c>
      <c r="R1354" t="s">
        <v>245</v>
      </c>
      <c r="S1354" t="s">
        <v>93</v>
      </c>
      <c r="T1354" t="s">
        <v>40</v>
      </c>
      <c r="U1354" t="s">
        <v>1388</v>
      </c>
      <c r="V1354" t="s">
        <v>373</v>
      </c>
      <c r="W1354" t="s">
        <v>40</v>
      </c>
      <c r="X1354" t="s">
        <v>192</v>
      </c>
      <c r="Y1354" t="s">
        <v>152</v>
      </c>
      <c r="Z1354" t="s">
        <v>193</v>
      </c>
      <c r="AA1354" t="s">
        <v>190</v>
      </c>
      <c r="AB1354" t="s">
        <v>1866</v>
      </c>
      <c r="AC1354" t="s">
        <v>179</v>
      </c>
      <c r="AD1354" t="s">
        <v>114</v>
      </c>
      <c r="AE1354" t="s">
        <v>132</v>
      </c>
    </row>
    <row r="1355" spans="1:31" x14ac:dyDescent="0.3">
      <c r="A1355" t="s">
        <v>6007</v>
      </c>
      <c r="B1355" t="s">
        <v>6008</v>
      </c>
      <c r="C1355" s="1" t="str">
        <f t="shared" si="216"/>
        <v>21:0541</v>
      </c>
      <c r="D1355" s="1" t="str">
        <f t="shared" si="217"/>
        <v>21:0086</v>
      </c>
      <c r="E1355" t="s">
        <v>6009</v>
      </c>
      <c r="F1355" t="s">
        <v>6010</v>
      </c>
      <c r="H1355">
        <v>55.584276099999997</v>
      </c>
      <c r="I1355">
        <v>-100.2088538</v>
      </c>
      <c r="J1355" s="1" t="str">
        <f t="shared" si="218"/>
        <v>NGR lake sediment grab sample</v>
      </c>
      <c r="K1355" s="1" t="str">
        <f t="shared" si="219"/>
        <v>&lt;177 micron (NGR)</v>
      </c>
      <c r="L1355">
        <v>68</v>
      </c>
      <c r="M1355" t="s">
        <v>251</v>
      </c>
      <c r="N1355">
        <v>1354</v>
      </c>
      <c r="O1355" t="s">
        <v>568</v>
      </c>
      <c r="P1355" t="s">
        <v>326</v>
      </c>
      <c r="Q1355" t="s">
        <v>123</v>
      </c>
      <c r="R1355" t="s">
        <v>39</v>
      </c>
      <c r="S1355" t="s">
        <v>107</v>
      </c>
      <c r="T1355" t="s">
        <v>40</v>
      </c>
      <c r="U1355" t="s">
        <v>1268</v>
      </c>
      <c r="V1355" t="s">
        <v>653</v>
      </c>
      <c r="W1355" t="s">
        <v>40</v>
      </c>
      <c r="X1355" t="s">
        <v>591</v>
      </c>
      <c r="Y1355" t="s">
        <v>152</v>
      </c>
      <c r="Z1355" t="s">
        <v>144</v>
      </c>
      <c r="AA1355" t="s">
        <v>59</v>
      </c>
      <c r="AB1355" t="s">
        <v>491</v>
      </c>
      <c r="AC1355" t="s">
        <v>6011</v>
      </c>
      <c r="AD1355" t="s">
        <v>492</v>
      </c>
      <c r="AE1355" t="s">
        <v>132</v>
      </c>
    </row>
    <row r="1356" spans="1:31" x14ac:dyDescent="0.3">
      <c r="A1356" t="s">
        <v>6012</v>
      </c>
      <c r="B1356" t="s">
        <v>6013</v>
      </c>
      <c r="C1356" s="1" t="str">
        <f t="shared" si="216"/>
        <v>21:0541</v>
      </c>
      <c r="D1356" s="1" t="str">
        <f t="shared" si="217"/>
        <v>21:0086</v>
      </c>
      <c r="E1356" t="s">
        <v>6014</v>
      </c>
      <c r="F1356" t="s">
        <v>6015</v>
      </c>
      <c r="H1356">
        <v>55.574337</v>
      </c>
      <c r="I1356">
        <v>-100.1774606</v>
      </c>
      <c r="J1356" s="1" t="str">
        <f t="shared" si="218"/>
        <v>NGR lake sediment grab sample</v>
      </c>
      <c r="K1356" s="1" t="str">
        <f t="shared" si="219"/>
        <v>&lt;177 micron (NGR)</v>
      </c>
      <c r="L1356">
        <v>68</v>
      </c>
      <c r="M1356" t="s">
        <v>258</v>
      </c>
      <c r="N1356">
        <v>1355</v>
      </c>
      <c r="O1356" t="s">
        <v>182</v>
      </c>
      <c r="P1356" t="s">
        <v>259</v>
      </c>
      <c r="Q1356" t="s">
        <v>45</v>
      </c>
      <c r="R1356" t="s">
        <v>225</v>
      </c>
      <c r="S1356" t="s">
        <v>189</v>
      </c>
      <c r="T1356" t="s">
        <v>40</v>
      </c>
      <c r="U1356" t="s">
        <v>178</v>
      </c>
      <c r="V1356" t="s">
        <v>125</v>
      </c>
      <c r="W1356" t="s">
        <v>40</v>
      </c>
      <c r="X1356" t="s">
        <v>309</v>
      </c>
      <c r="Y1356" t="s">
        <v>45</v>
      </c>
      <c r="Z1356" t="s">
        <v>326</v>
      </c>
      <c r="AA1356" t="s">
        <v>59</v>
      </c>
      <c r="AB1356" t="s">
        <v>1538</v>
      </c>
      <c r="AC1356" t="s">
        <v>409</v>
      </c>
      <c r="AD1356" t="s">
        <v>272</v>
      </c>
      <c r="AE1356" t="s">
        <v>132</v>
      </c>
    </row>
    <row r="1357" spans="1:31" x14ac:dyDescent="0.3">
      <c r="A1357" t="s">
        <v>6016</v>
      </c>
      <c r="B1357" t="s">
        <v>6017</v>
      </c>
      <c r="C1357" s="1" t="str">
        <f t="shared" si="216"/>
        <v>21:0541</v>
      </c>
      <c r="D1357" s="1" t="str">
        <f t="shared" si="217"/>
        <v>21:0086</v>
      </c>
      <c r="E1357" t="s">
        <v>6018</v>
      </c>
      <c r="F1357" t="s">
        <v>6019</v>
      </c>
      <c r="H1357">
        <v>55.528903999999997</v>
      </c>
      <c r="I1357">
        <v>-100.101833</v>
      </c>
      <c r="J1357" s="1" t="str">
        <f t="shared" si="218"/>
        <v>NGR lake sediment grab sample</v>
      </c>
      <c r="K1357" s="1" t="str">
        <f t="shared" si="219"/>
        <v>&lt;177 micron (NGR)</v>
      </c>
      <c r="L1357">
        <v>68</v>
      </c>
      <c r="M1357" t="s">
        <v>269</v>
      </c>
      <c r="N1357">
        <v>1356</v>
      </c>
      <c r="O1357" t="s">
        <v>336</v>
      </c>
      <c r="P1357" t="s">
        <v>326</v>
      </c>
      <c r="Q1357" t="s">
        <v>107</v>
      </c>
      <c r="R1357" t="s">
        <v>66</v>
      </c>
      <c r="S1357" t="s">
        <v>93</v>
      </c>
      <c r="T1357" t="s">
        <v>40</v>
      </c>
      <c r="U1357" t="s">
        <v>492</v>
      </c>
      <c r="V1357" t="s">
        <v>253</v>
      </c>
      <c r="W1357" t="s">
        <v>40</v>
      </c>
      <c r="X1357" t="s">
        <v>192</v>
      </c>
      <c r="Y1357" t="s">
        <v>152</v>
      </c>
      <c r="Z1357" t="s">
        <v>155</v>
      </c>
      <c r="AA1357" t="s">
        <v>213</v>
      </c>
      <c r="AB1357" t="s">
        <v>3435</v>
      </c>
      <c r="AC1357" t="s">
        <v>537</v>
      </c>
      <c r="AD1357" t="s">
        <v>146</v>
      </c>
      <c r="AE1357" t="s">
        <v>132</v>
      </c>
    </row>
    <row r="1358" spans="1:31" x14ac:dyDescent="0.3">
      <c r="A1358" t="s">
        <v>6020</v>
      </c>
      <c r="B1358" t="s">
        <v>6021</v>
      </c>
      <c r="C1358" s="1" t="str">
        <f t="shared" si="216"/>
        <v>21:0541</v>
      </c>
      <c r="D1358" s="1" t="str">
        <f t="shared" si="217"/>
        <v>21:0086</v>
      </c>
      <c r="E1358" t="s">
        <v>6022</v>
      </c>
      <c r="F1358" t="s">
        <v>6023</v>
      </c>
      <c r="H1358">
        <v>55.539865900000002</v>
      </c>
      <c r="I1358">
        <v>-100.0177687</v>
      </c>
      <c r="J1358" s="1" t="str">
        <f t="shared" si="218"/>
        <v>NGR lake sediment grab sample</v>
      </c>
      <c r="K1358" s="1" t="str">
        <f t="shared" si="219"/>
        <v>&lt;177 micron (NGR)</v>
      </c>
      <c r="L1358">
        <v>69</v>
      </c>
      <c r="M1358" t="s">
        <v>35</v>
      </c>
      <c r="N1358">
        <v>1357</v>
      </c>
      <c r="O1358" t="s">
        <v>508</v>
      </c>
      <c r="P1358" t="s">
        <v>127</v>
      </c>
      <c r="Q1358" t="s">
        <v>123</v>
      </c>
      <c r="R1358" t="s">
        <v>753</v>
      </c>
      <c r="S1358" t="s">
        <v>179</v>
      </c>
      <c r="T1358" t="s">
        <v>40</v>
      </c>
      <c r="U1358" t="s">
        <v>479</v>
      </c>
      <c r="V1358" t="s">
        <v>109</v>
      </c>
      <c r="W1358" t="s">
        <v>132</v>
      </c>
      <c r="X1358" t="s">
        <v>309</v>
      </c>
      <c r="Y1358" t="s">
        <v>152</v>
      </c>
      <c r="Z1358" t="s">
        <v>144</v>
      </c>
      <c r="AA1358" t="s">
        <v>59</v>
      </c>
      <c r="AB1358" t="s">
        <v>704</v>
      </c>
      <c r="AC1358" t="s">
        <v>442</v>
      </c>
      <c r="AD1358" t="s">
        <v>374</v>
      </c>
      <c r="AE1358" t="s">
        <v>132</v>
      </c>
    </row>
    <row r="1359" spans="1:31" x14ac:dyDescent="0.3">
      <c r="A1359" t="s">
        <v>6024</v>
      </c>
      <c r="B1359" t="s">
        <v>6025</v>
      </c>
      <c r="C1359" s="1" t="str">
        <f t="shared" si="216"/>
        <v>21:0541</v>
      </c>
      <c r="D1359" s="1" t="str">
        <f t="shared" si="217"/>
        <v>21:0086</v>
      </c>
      <c r="E1359" t="s">
        <v>6026</v>
      </c>
      <c r="F1359" t="s">
        <v>6027</v>
      </c>
      <c r="H1359">
        <v>55.539333999999997</v>
      </c>
      <c r="I1359">
        <v>-100.0789401</v>
      </c>
      <c r="J1359" s="1" t="str">
        <f t="shared" si="218"/>
        <v>NGR lake sediment grab sample</v>
      </c>
      <c r="K1359" s="1" t="str">
        <f t="shared" si="219"/>
        <v>&lt;177 micron (NGR)</v>
      </c>
      <c r="L1359">
        <v>69</v>
      </c>
      <c r="M1359" t="s">
        <v>55</v>
      </c>
      <c r="N1359">
        <v>1358</v>
      </c>
      <c r="O1359" t="s">
        <v>336</v>
      </c>
      <c r="P1359" t="s">
        <v>326</v>
      </c>
      <c r="Q1359" t="s">
        <v>107</v>
      </c>
      <c r="R1359" t="s">
        <v>188</v>
      </c>
      <c r="S1359" t="s">
        <v>38</v>
      </c>
      <c r="T1359" t="s">
        <v>40</v>
      </c>
      <c r="U1359" t="s">
        <v>366</v>
      </c>
      <c r="V1359" t="s">
        <v>317</v>
      </c>
      <c r="W1359" t="s">
        <v>40</v>
      </c>
      <c r="X1359" t="s">
        <v>192</v>
      </c>
      <c r="Y1359" t="s">
        <v>152</v>
      </c>
      <c r="Z1359" t="s">
        <v>164</v>
      </c>
      <c r="AA1359" t="s">
        <v>59</v>
      </c>
      <c r="AB1359" t="s">
        <v>1778</v>
      </c>
      <c r="AC1359" t="s">
        <v>5833</v>
      </c>
      <c r="AD1359" t="s">
        <v>229</v>
      </c>
      <c r="AE1359" t="s">
        <v>132</v>
      </c>
    </row>
    <row r="1360" spans="1:31" x14ac:dyDescent="0.3">
      <c r="A1360" t="s">
        <v>6028</v>
      </c>
      <c r="B1360" t="s">
        <v>6029</v>
      </c>
      <c r="C1360" s="1" t="str">
        <f t="shared" si="216"/>
        <v>21:0541</v>
      </c>
      <c r="D1360" s="1" t="str">
        <f t="shared" si="217"/>
        <v>21:0086</v>
      </c>
      <c r="E1360" t="s">
        <v>6030</v>
      </c>
      <c r="F1360" t="s">
        <v>6031</v>
      </c>
      <c r="H1360">
        <v>55.5199547</v>
      </c>
      <c r="I1360">
        <v>-100.01750869999999</v>
      </c>
      <c r="J1360" s="1" t="str">
        <f t="shared" si="218"/>
        <v>NGR lake sediment grab sample</v>
      </c>
      <c r="K1360" s="1" t="str">
        <f t="shared" si="219"/>
        <v>&lt;177 micron (NGR)</v>
      </c>
      <c r="L1360">
        <v>69</v>
      </c>
      <c r="M1360" t="s">
        <v>104</v>
      </c>
      <c r="N1360">
        <v>1359</v>
      </c>
      <c r="O1360" t="s">
        <v>244</v>
      </c>
      <c r="P1360" t="s">
        <v>326</v>
      </c>
      <c r="Q1360" t="s">
        <v>189</v>
      </c>
      <c r="R1360" t="s">
        <v>326</v>
      </c>
      <c r="S1360" t="s">
        <v>107</v>
      </c>
      <c r="T1360" t="s">
        <v>40</v>
      </c>
      <c r="U1360" t="s">
        <v>641</v>
      </c>
      <c r="V1360" t="s">
        <v>653</v>
      </c>
      <c r="W1360" t="s">
        <v>80</v>
      </c>
      <c r="X1360" t="s">
        <v>591</v>
      </c>
      <c r="Y1360" t="s">
        <v>152</v>
      </c>
      <c r="Z1360" t="s">
        <v>77</v>
      </c>
      <c r="AA1360" t="s">
        <v>140</v>
      </c>
      <c r="AB1360" t="s">
        <v>439</v>
      </c>
      <c r="AC1360" t="s">
        <v>742</v>
      </c>
      <c r="AD1360" t="s">
        <v>452</v>
      </c>
      <c r="AE1360" t="s">
        <v>132</v>
      </c>
    </row>
    <row r="1361" spans="1:31" x14ac:dyDescent="0.3">
      <c r="A1361" t="s">
        <v>6032</v>
      </c>
      <c r="B1361" t="s">
        <v>6033</v>
      </c>
      <c r="C1361" s="1" t="str">
        <f t="shared" si="216"/>
        <v>21:0541</v>
      </c>
      <c r="D1361" s="1" t="str">
        <f t="shared" si="217"/>
        <v>21:0086</v>
      </c>
      <c r="E1361" t="s">
        <v>6022</v>
      </c>
      <c r="F1361" t="s">
        <v>6034</v>
      </c>
      <c r="H1361">
        <v>55.539865900000002</v>
      </c>
      <c r="I1361">
        <v>-100.0177687</v>
      </c>
      <c r="J1361" s="1" t="str">
        <f t="shared" si="218"/>
        <v>NGR lake sediment grab sample</v>
      </c>
      <c r="K1361" s="1" t="str">
        <f t="shared" si="219"/>
        <v>&lt;177 micron (NGR)</v>
      </c>
      <c r="L1361">
        <v>69</v>
      </c>
      <c r="M1361" t="s">
        <v>74</v>
      </c>
      <c r="N1361">
        <v>1360</v>
      </c>
      <c r="O1361" t="s">
        <v>244</v>
      </c>
      <c r="P1361" t="s">
        <v>224</v>
      </c>
      <c r="Q1361" t="s">
        <v>189</v>
      </c>
      <c r="R1361" t="s">
        <v>82</v>
      </c>
      <c r="S1361" t="s">
        <v>179</v>
      </c>
      <c r="T1361" t="s">
        <v>40</v>
      </c>
      <c r="U1361" t="s">
        <v>108</v>
      </c>
      <c r="V1361" t="s">
        <v>109</v>
      </c>
      <c r="W1361" t="s">
        <v>40</v>
      </c>
      <c r="X1361" t="s">
        <v>591</v>
      </c>
      <c r="Y1361" t="s">
        <v>152</v>
      </c>
      <c r="Z1361" t="s">
        <v>59</v>
      </c>
      <c r="AA1361" t="s">
        <v>37</v>
      </c>
      <c r="AB1361" t="s">
        <v>612</v>
      </c>
      <c r="AC1361" t="s">
        <v>522</v>
      </c>
      <c r="AD1361" t="s">
        <v>452</v>
      </c>
      <c r="AE1361" t="s">
        <v>132</v>
      </c>
    </row>
    <row r="1362" spans="1:31" x14ac:dyDescent="0.3">
      <c r="A1362" t="s">
        <v>6035</v>
      </c>
      <c r="B1362" t="s">
        <v>6036</v>
      </c>
      <c r="C1362" s="1" t="str">
        <f t="shared" si="216"/>
        <v>21:0541</v>
      </c>
      <c r="D1362" s="1" t="str">
        <f t="shared" si="217"/>
        <v>21:0086</v>
      </c>
      <c r="E1362" t="s">
        <v>6022</v>
      </c>
      <c r="F1362" t="s">
        <v>6037</v>
      </c>
      <c r="H1362">
        <v>55.539865900000002</v>
      </c>
      <c r="I1362">
        <v>-100.0177687</v>
      </c>
      <c r="J1362" s="1" t="str">
        <f t="shared" si="218"/>
        <v>NGR lake sediment grab sample</v>
      </c>
      <c r="K1362" s="1" t="str">
        <f t="shared" si="219"/>
        <v>&lt;177 micron (NGR)</v>
      </c>
      <c r="L1362">
        <v>69</v>
      </c>
      <c r="M1362" t="s">
        <v>90</v>
      </c>
      <c r="N1362">
        <v>1361</v>
      </c>
      <c r="O1362" t="s">
        <v>352</v>
      </c>
      <c r="P1362" t="s">
        <v>259</v>
      </c>
      <c r="Q1362" t="s">
        <v>189</v>
      </c>
      <c r="R1362" t="s">
        <v>626</v>
      </c>
      <c r="S1362" t="s">
        <v>179</v>
      </c>
      <c r="T1362" t="s">
        <v>40</v>
      </c>
      <c r="U1362" t="s">
        <v>354</v>
      </c>
      <c r="V1362" t="s">
        <v>143</v>
      </c>
      <c r="W1362" t="s">
        <v>40</v>
      </c>
      <c r="X1362" t="s">
        <v>591</v>
      </c>
      <c r="Y1362" t="s">
        <v>152</v>
      </c>
      <c r="Z1362" t="s">
        <v>46</v>
      </c>
      <c r="AA1362" t="s">
        <v>213</v>
      </c>
      <c r="AB1362" t="s">
        <v>704</v>
      </c>
      <c r="AC1362" t="s">
        <v>442</v>
      </c>
      <c r="AD1362" t="s">
        <v>50</v>
      </c>
      <c r="AE1362" t="s">
        <v>132</v>
      </c>
    </row>
    <row r="1363" spans="1:31" x14ac:dyDescent="0.3">
      <c r="A1363" t="s">
        <v>6038</v>
      </c>
      <c r="B1363" t="s">
        <v>6039</v>
      </c>
      <c r="C1363" s="1" t="str">
        <f t="shared" si="216"/>
        <v>21:0541</v>
      </c>
      <c r="D1363" s="1" t="str">
        <f t="shared" si="217"/>
        <v>21:0086</v>
      </c>
      <c r="E1363" t="s">
        <v>6040</v>
      </c>
      <c r="F1363" t="s">
        <v>6041</v>
      </c>
      <c r="H1363">
        <v>55.256250299999998</v>
      </c>
      <c r="I1363">
        <v>-100.516919</v>
      </c>
      <c r="J1363" s="1" t="str">
        <f t="shared" si="218"/>
        <v>NGR lake sediment grab sample</v>
      </c>
      <c r="K1363" s="1" t="str">
        <f t="shared" si="219"/>
        <v>&lt;177 micron (NGR)</v>
      </c>
      <c r="L1363">
        <v>69</v>
      </c>
      <c r="M1363" t="s">
        <v>119</v>
      </c>
      <c r="N1363">
        <v>1362</v>
      </c>
      <c r="O1363" t="s">
        <v>521</v>
      </c>
      <c r="P1363" t="s">
        <v>188</v>
      </c>
      <c r="Q1363" t="s">
        <v>44</v>
      </c>
      <c r="R1363" t="s">
        <v>213</v>
      </c>
      <c r="S1363" t="s">
        <v>205</v>
      </c>
      <c r="T1363" t="s">
        <v>40</v>
      </c>
      <c r="U1363" t="s">
        <v>2735</v>
      </c>
      <c r="V1363" t="s">
        <v>722</v>
      </c>
      <c r="W1363" t="s">
        <v>40</v>
      </c>
      <c r="X1363" t="s">
        <v>1072</v>
      </c>
      <c r="Y1363" t="s">
        <v>152</v>
      </c>
      <c r="Z1363" t="s">
        <v>352</v>
      </c>
      <c r="AA1363" t="s">
        <v>140</v>
      </c>
      <c r="AB1363" t="s">
        <v>1329</v>
      </c>
      <c r="AC1363" t="s">
        <v>988</v>
      </c>
      <c r="AD1363" t="s">
        <v>425</v>
      </c>
      <c r="AE1363" t="s">
        <v>80</v>
      </c>
    </row>
    <row r="1364" spans="1:31" x14ac:dyDescent="0.3">
      <c r="A1364" t="s">
        <v>6042</v>
      </c>
      <c r="B1364" t="s">
        <v>6043</v>
      </c>
      <c r="C1364" s="1" t="str">
        <f t="shared" si="216"/>
        <v>21:0541</v>
      </c>
      <c r="D1364" s="1" t="str">
        <f t="shared" si="217"/>
        <v>21:0086</v>
      </c>
      <c r="E1364" t="s">
        <v>6044</v>
      </c>
      <c r="F1364" t="s">
        <v>6045</v>
      </c>
      <c r="H1364">
        <v>55.271230099999997</v>
      </c>
      <c r="I1364">
        <v>-100.4012747</v>
      </c>
      <c r="J1364" s="1" t="str">
        <f t="shared" si="218"/>
        <v>NGR lake sediment grab sample</v>
      </c>
      <c r="K1364" s="1" t="str">
        <f t="shared" si="219"/>
        <v>&lt;177 micron (NGR)</v>
      </c>
      <c r="L1364">
        <v>69</v>
      </c>
      <c r="M1364" t="s">
        <v>137</v>
      </c>
      <c r="N1364">
        <v>1363</v>
      </c>
      <c r="O1364" t="s">
        <v>207</v>
      </c>
      <c r="P1364" t="s">
        <v>165</v>
      </c>
      <c r="Q1364" t="s">
        <v>58</v>
      </c>
      <c r="R1364" t="s">
        <v>144</v>
      </c>
      <c r="S1364" t="s">
        <v>38</v>
      </c>
      <c r="T1364" t="s">
        <v>40</v>
      </c>
      <c r="U1364" t="s">
        <v>452</v>
      </c>
      <c r="V1364" t="s">
        <v>317</v>
      </c>
      <c r="W1364" t="s">
        <v>40</v>
      </c>
      <c r="X1364" t="s">
        <v>618</v>
      </c>
      <c r="Y1364" t="s">
        <v>152</v>
      </c>
      <c r="Z1364" t="s">
        <v>81</v>
      </c>
      <c r="AA1364" t="s">
        <v>59</v>
      </c>
      <c r="AB1364" t="s">
        <v>171</v>
      </c>
      <c r="AC1364" t="s">
        <v>58</v>
      </c>
      <c r="AD1364" t="s">
        <v>441</v>
      </c>
      <c r="AE1364" t="s">
        <v>132</v>
      </c>
    </row>
    <row r="1365" spans="1:31" x14ac:dyDescent="0.3">
      <c r="A1365" t="s">
        <v>6046</v>
      </c>
      <c r="B1365" t="s">
        <v>6047</v>
      </c>
      <c r="C1365" s="1" t="str">
        <f t="shared" si="216"/>
        <v>21:0541</v>
      </c>
      <c r="D1365" s="1" t="str">
        <f t="shared" si="217"/>
        <v>21:0086</v>
      </c>
      <c r="E1365" t="s">
        <v>6048</v>
      </c>
      <c r="F1365" t="s">
        <v>6049</v>
      </c>
      <c r="H1365">
        <v>55.2616777</v>
      </c>
      <c r="I1365">
        <v>-100.3428227</v>
      </c>
      <c r="J1365" s="1" t="str">
        <f t="shared" si="218"/>
        <v>NGR lake sediment grab sample</v>
      </c>
      <c r="K1365" s="1" t="str">
        <f t="shared" si="219"/>
        <v>&lt;177 micron (NGR)</v>
      </c>
      <c r="L1365">
        <v>69</v>
      </c>
      <c r="M1365" t="s">
        <v>151</v>
      </c>
      <c r="N1365">
        <v>1364</v>
      </c>
      <c r="O1365" t="s">
        <v>245</v>
      </c>
      <c r="P1365" t="s">
        <v>205</v>
      </c>
      <c r="Q1365" t="s">
        <v>121</v>
      </c>
      <c r="R1365" t="s">
        <v>122</v>
      </c>
      <c r="S1365" t="s">
        <v>141</v>
      </c>
      <c r="T1365" t="s">
        <v>40</v>
      </c>
      <c r="U1365" t="s">
        <v>1166</v>
      </c>
      <c r="V1365" t="s">
        <v>653</v>
      </c>
      <c r="W1365" t="s">
        <v>40</v>
      </c>
      <c r="X1365" t="s">
        <v>109</v>
      </c>
      <c r="Y1365" t="s">
        <v>152</v>
      </c>
      <c r="Z1365" t="s">
        <v>82</v>
      </c>
      <c r="AA1365" t="s">
        <v>304</v>
      </c>
      <c r="AB1365" t="s">
        <v>109</v>
      </c>
      <c r="AC1365" t="s">
        <v>79</v>
      </c>
      <c r="AD1365" t="s">
        <v>452</v>
      </c>
      <c r="AE1365" t="s">
        <v>40</v>
      </c>
    </row>
    <row r="1366" spans="1:31" x14ac:dyDescent="0.3">
      <c r="A1366" t="s">
        <v>6050</v>
      </c>
      <c r="B1366" t="s">
        <v>6051</v>
      </c>
      <c r="C1366" s="1" t="str">
        <f t="shared" si="216"/>
        <v>21:0541</v>
      </c>
      <c r="D1366" s="1" t="str">
        <f t="shared" si="217"/>
        <v>21:0086</v>
      </c>
      <c r="E1366" t="s">
        <v>6052</v>
      </c>
      <c r="F1366" t="s">
        <v>6053</v>
      </c>
      <c r="H1366">
        <v>55.279960899999999</v>
      </c>
      <c r="I1366">
        <v>-100.30012720000001</v>
      </c>
      <c r="J1366" s="1" t="str">
        <f t="shared" si="218"/>
        <v>NGR lake sediment grab sample</v>
      </c>
      <c r="K1366" s="1" t="str">
        <f t="shared" si="219"/>
        <v>&lt;177 micron (NGR)</v>
      </c>
      <c r="L1366">
        <v>69</v>
      </c>
      <c r="M1366" t="s">
        <v>162</v>
      </c>
      <c r="N1366">
        <v>1365</v>
      </c>
      <c r="O1366" t="s">
        <v>120</v>
      </c>
      <c r="P1366" t="s">
        <v>93</v>
      </c>
      <c r="Q1366" t="s">
        <v>64</v>
      </c>
      <c r="R1366" t="s">
        <v>180</v>
      </c>
      <c r="S1366" t="s">
        <v>121</v>
      </c>
      <c r="T1366" t="s">
        <v>40</v>
      </c>
      <c r="U1366" t="s">
        <v>272</v>
      </c>
      <c r="V1366" t="s">
        <v>569</v>
      </c>
      <c r="W1366" t="s">
        <v>110</v>
      </c>
      <c r="X1366" t="s">
        <v>1072</v>
      </c>
      <c r="Y1366" t="s">
        <v>152</v>
      </c>
      <c r="Z1366" t="s">
        <v>205</v>
      </c>
      <c r="AA1366" t="s">
        <v>39</v>
      </c>
      <c r="AB1366" t="s">
        <v>280</v>
      </c>
      <c r="AC1366" t="s">
        <v>653</v>
      </c>
      <c r="AD1366" t="s">
        <v>75</v>
      </c>
      <c r="AE1366" t="s">
        <v>132</v>
      </c>
    </row>
    <row r="1367" spans="1:31" x14ac:dyDescent="0.3">
      <c r="A1367" t="s">
        <v>6054</v>
      </c>
      <c r="B1367" t="s">
        <v>6055</v>
      </c>
      <c r="C1367" s="1" t="str">
        <f t="shared" si="216"/>
        <v>21:0541</v>
      </c>
      <c r="D1367" s="1" t="str">
        <f t="shared" si="217"/>
        <v>21:0086</v>
      </c>
      <c r="E1367" t="s">
        <v>6056</v>
      </c>
      <c r="F1367" t="s">
        <v>6057</v>
      </c>
      <c r="H1367">
        <v>55.2972769</v>
      </c>
      <c r="I1367">
        <v>-100.3361003</v>
      </c>
      <c r="J1367" s="1" t="str">
        <f t="shared" si="218"/>
        <v>NGR lake sediment grab sample</v>
      </c>
      <c r="K1367" s="1" t="str">
        <f t="shared" si="219"/>
        <v>&lt;177 micron (NGR)</v>
      </c>
      <c r="L1367">
        <v>69</v>
      </c>
      <c r="M1367" t="s">
        <v>177</v>
      </c>
      <c r="N1367">
        <v>1366</v>
      </c>
      <c r="O1367" t="s">
        <v>207</v>
      </c>
      <c r="P1367" t="s">
        <v>626</v>
      </c>
      <c r="Q1367" t="s">
        <v>141</v>
      </c>
      <c r="R1367" t="s">
        <v>140</v>
      </c>
      <c r="S1367" t="s">
        <v>92</v>
      </c>
      <c r="T1367" t="s">
        <v>40</v>
      </c>
      <c r="U1367" t="s">
        <v>604</v>
      </c>
      <c r="V1367" t="s">
        <v>64</v>
      </c>
      <c r="W1367" t="s">
        <v>132</v>
      </c>
      <c r="X1367" t="s">
        <v>598</v>
      </c>
      <c r="Y1367" t="s">
        <v>152</v>
      </c>
      <c r="Z1367" t="s">
        <v>164</v>
      </c>
      <c r="AA1367" t="s">
        <v>140</v>
      </c>
      <c r="AB1367" t="s">
        <v>1602</v>
      </c>
      <c r="AC1367" t="s">
        <v>3645</v>
      </c>
      <c r="AD1367" t="s">
        <v>146</v>
      </c>
      <c r="AE1367" t="s">
        <v>132</v>
      </c>
    </row>
    <row r="1368" spans="1:31" x14ac:dyDescent="0.3">
      <c r="A1368" t="s">
        <v>6058</v>
      </c>
      <c r="B1368" t="s">
        <v>6059</v>
      </c>
      <c r="C1368" s="1" t="str">
        <f t="shared" si="216"/>
        <v>21:0541</v>
      </c>
      <c r="D1368" s="1" t="str">
        <f t="shared" si="217"/>
        <v>21:0086</v>
      </c>
      <c r="E1368" t="s">
        <v>6060</v>
      </c>
      <c r="F1368" t="s">
        <v>6061</v>
      </c>
      <c r="H1368">
        <v>55.310361999999998</v>
      </c>
      <c r="I1368">
        <v>-100.3187195</v>
      </c>
      <c r="J1368" s="1" t="str">
        <f t="shared" si="218"/>
        <v>NGR lake sediment grab sample</v>
      </c>
      <c r="K1368" s="1" t="str">
        <f t="shared" si="219"/>
        <v>&lt;177 micron (NGR)</v>
      </c>
      <c r="L1368">
        <v>69</v>
      </c>
      <c r="M1368" t="s">
        <v>187</v>
      </c>
      <c r="N1368">
        <v>1367</v>
      </c>
      <c r="O1368" t="s">
        <v>75</v>
      </c>
      <c r="P1368" t="s">
        <v>289</v>
      </c>
      <c r="Q1368" t="s">
        <v>121</v>
      </c>
      <c r="R1368" t="s">
        <v>289</v>
      </c>
      <c r="S1368" t="s">
        <v>58</v>
      </c>
      <c r="T1368" t="s">
        <v>40</v>
      </c>
      <c r="U1368" t="s">
        <v>1245</v>
      </c>
      <c r="V1368" t="s">
        <v>125</v>
      </c>
      <c r="W1368" t="s">
        <v>80</v>
      </c>
      <c r="X1368" t="s">
        <v>126</v>
      </c>
      <c r="Y1368" t="s">
        <v>152</v>
      </c>
      <c r="Z1368" t="s">
        <v>205</v>
      </c>
      <c r="AA1368" t="s">
        <v>440</v>
      </c>
      <c r="AB1368" t="s">
        <v>57</v>
      </c>
      <c r="AC1368" t="s">
        <v>782</v>
      </c>
      <c r="AD1368" t="s">
        <v>339</v>
      </c>
      <c r="AE1368" t="s">
        <v>132</v>
      </c>
    </row>
    <row r="1369" spans="1:31" x14ac:dyDescent="0.3">
      <c r="A1369" t="s">
        <v>6062</v>
      </c>
      <c r="B1369" t="s">
        <v>6063</v>
      </c>
      <c r="C1369" s="1" t="str">
        <f t="shared" si="216"/>
        <v>21:0541</v>
      </c>
      <c r="D1369" s="1" t="str">
        <f t="shared" si="217"/>
        <v>21:0086</v>
      </c>
      <c r="E1369" t="s">
        <v>6064</v>
      </c>
      <c r="F1369" t="s">
        <v>6065</v>
      </c>
      <c r="H1369">
        <v>55.3385338</v>
      </c>
      <c r="I1369">
        <v>-100.3238952</v>
      </c>
      <c r="J1369" s="1" t="str">
        <f t="shared" si="218"/>
        <v>NGR lake sediment grab sample</v>
      </c>
      <c r="K1369" s="1" t="str">
        <f t="shared" si="219"/>
        <v>&lt;177 micron (NGR)</v>
      </c>
      <c r="L1369">
        <v>69</v>
      </c>
      <c r="M1369" t="s">
        <v>200</v>
      </c>
      <c r="N1369">
        <v>1368</v>
      </c>
      <c r="O1369" t="s">
        <v>75</v>
      </c>
      <c r="P1369" t="s">
        <v>39</v>
      </c>
      <c r="Q1369" t="s">
        <v>166</v>
      </c>
      <c r="R1369" t="s">
        <v>66</v>
      </c>
      <c r="S1369" t="s">
        <v>304</v>
      </c>
      <c r="T1369" t="s">
        <v>40</v>
      </c>
      <c r="U1369" t="s">
        <v>950</v>
      </c>
      <c r="V1369" t="s">
        <v>373</v>
      </c>
      <c r="W1369" t="s">
        <v>40</v>
      </c>
      <c r="X1369" t="s">
        <v>598</v>
      </c>
      <c r="Y1369" t="s">
        <v>152</v>
      </c>
      <c r="Z1369" t="s">
        <v>155</v>
      </c>
      <c r="AA1369" t="s">
        <v>853</v>
      </c>
      <c r="AB1369" t="s">
        <v>2212</v>
      </c>
      <c r="AC1369" t="s">
        <v>1072</v>
      </c>
      <c r="AD1369" t="s">
        <v>411</v>
      </c>
      <c r="AE1369" t="s">
        <v>132</v>
      </c>
    </row>
    <row r="1370" spans="1:31" x14ac:dyDescent="0.3">
      <c r="A1370" t="s">
        <v>6066</v>
      </c>
      <c r="B1370" t="s">
        <v>6067</v>
      </c>
      <c r="C1370" s="1" t="str">
        <f t="shared" si="216"/>
        <v>21:0541</v>
      </c>
      <c r="D1370" s="1" t="str">
        <f t="shared" si="217"/>
        <v>21:0086</v>
      </c>
      <c r="E1370" t="s">
        <v>6068</v>
      </c>
      <c r="F1370" t="s">
        <v>6069</v>
      </c>
      <c r="H1370">
        <v>55.357914800000003</v>
      </c>
      <c r="I1370">
        <v>-100.34235099999999</v>
      </c>
      <c r="J1370" s="1" t="str">
        <f t="shared" si="218"/>
        <v>NGR lake sediment grab sample</v>
      </c>
      <c r="K1370" s="1" t="str">
        <f t="shared" si="219"/>
        <v>&lt;177 micron (NGR)</v>
      </c>
      <c r="L1370">
        <v>69</v>
      </c>
      <c r="M1370" t="s">
        <v>212</v>
      </c>
      <c r="N1370">
        <v>1369</v>
      </c>
      <c r="O1370" t="s">
        <v>336</v>
      </c>
      <c r="P1370" t="s">
        <v>106</v>
      </c>
      <c r="Q1370" t="s">
        <v>166</v>
      </c>
      <c r="R1370" t="s">
        <v>144</v>
      </c>
      <c r="S1370" t="s">
        <v>180</v>
      </c>
      <c r="T1370" t="s">
        <v>40</v>
      </c>
      <c r="U1370" t="s">
        <v>819</v>
      </c>
      <c r="V1370" t="s">
        <v>408</v>
      </c>
      <c r="W1370" t="s">
        <v>40</v>
      </c>
      <c r="X1370" t="s">
        <v>42</v>
      </c>
      <c r="Y1370" t="s">
        <v>152</v>
      </c>
      <c r="Z1370" t="s">
        <v>182</v>
      </c>
      <c r="AA1370" t="s">
        <v>190</v>
      </c>
      <c r="AB1370" t="s">
        <v>3835</v>
      </c>
      <c r="AC1370" t="s">
        <v>3182</v>
      </c>
      <c r="AD1370" t="s">
        <v>2246</v>
      </c>
      <c r="AE1370" t="s">
        <v>132</v>
      </c>
    </row>
    <row r="1371" spans="1:31" x14ac:dyDescent="0.3">
      <c r="A1371" t="s">
        <v>6070</v>
      </c>
      <c r="B1371" t="s">
        <v>6071</v>
      </c>
      <c r="C1371" s="1" t="str">
        <f t="shared" si="216"/>
        <v>21:0541</v>
      </c>
      <c r="D1371" s="1" t="str">
        <f t="shared" si="217"/>
        <v>21:0086</v>
      </c>
      <c r="E1371" t="s">
        <v>6072</v>
      </c>
      <c r="F1371" t="s">
        <v>6073</v>
      </c>
      <c r="H1371">
        <v>55.339852899999997</v>
      </c>
      <c r="I1371">
        <v>-100.2542145</v>
      </c>
      <c r="J1371" s="1" t="str">
        <f t="shared" si="218"/>
        <v>NGR lake sediment grab sample</v>
      </c>
      <c r="K1371" s="1" t="str">
        <f t="shared" si="219"/>
        <v>&lt;177 micron (NGR)</v>
      </c>
      <c r="L1371">
        <v>69</v>
      </c>
      <c r="M1371" t="s">
        <v>223</v>
      </c>
      <c r="N1371">
        <v>1370</v>
      </c>
      <c r="O1371" t="s">
        <v>207</v>
      </c>
      <c r="P1371" t="s">
        <v>225</v>
      </c>
      <c r="Q1371" t="s">
        <v>107</v>
      </c>
      <c r="R1371" t="s">
        <v>188</v>
      </c>
      <c r="S1371" t="s">
        <v>304</v>
      </c>
      <c r="T1371" t="s">
        <v>40</v>
      </c>
      <c r="U1371" t="s">
        <v>2424</v>
      </c>
      <c r="V1371" t="s">
        <v>62</v>
      </c>
      <c r="W1371" t="s">
        <v>40</v>
      </c>
      <c r="X1371" t="s">
        <v>988</v>
      </c>
      <c r="Y1371" t="s">
        <v>152</v>
      </c>
      <c r="Z1371" t="s">
        <v>164</v>
      </c>
      <c r="AA1371" t="s">
        <v>140</v>
      </c>
      <c r="AB1371" t="s">
        <v>3393</v>
      </c>
      <c r="AC1371" t="s">
        <v>522</v>
      </c>
      <c r="AD1371" t="s">
        <v>50</v>
      </c>
      <c r="AE1371" t="s">
        <v>132</v>
      </c>
    </row>
    <row r="1372" spans="1:31" x14ac:dyDescent="0.3">
      <c r="A1372" t="s">
        <v>6074</v>
      </c>
      <c r="B1372" t="s">
        <v>6075</v>
      </c>
      <c r="C1372" s="1" t="str">
        <f t="shared" si="216"/>
        <v>21:0541</v>
      </c>
      <c r="D1372" s="1" t="str">
        <f t="shared" si="217"/>
        <v>21:0086</v>
      </c>
      <c r="E1372" t="s">
        <v>6076</v>
      </c>
      <c r="F1372" t="s">
        <v>6077</v>
      </c>
      <c r="H1372">
        <v>55.317539400000001</v>
      </c>
      <c r="I1372">
        <v>-100.18759249999999</v>
      </c>
      <c r="J1372" s="1" t="str">
        <f t="shared" si="218"/>
        <v>NGR lake sediment grab sample</v>
      </c>
      <c r="K1372" s="1" t="str">
        <f t="shared" si="219"/>
        <v>&lt;177 micron (NGR)</v>
      </c>
      <c r="L1372">
        <v>69</v>
      </c>
      <c r="M1372" t="s">
        <v>234</v>
      </c>
      <c r="N1372">
        <v>1371</v>
      </c>
      <c r="O1372" t="s">
        <v>521</v>
      </c>
      <c r="P1372" t="s">
        <v>291</v>
      </c>
      <c r="Q1372" t="s">
        <v>166</v>
      </c>
      <c r="R1372" t="s">
        <v>37</v>
      </c>
      <c r="S1372" t="s">
        <v>180</v>
      </c>
      <c r="T1372" t="s">
        <v>40</v>
      </c>
      <c r="U1372" t="s">
        <v>290</v>
      </c>
      <c r="V1372" t="s">
        <v>373</v>
      </c>
      <c r="W1372" t="s">
        <v>40</v>
      </c>
      <c r="X1372" t="s">
        <v>442</v>
      </c>
      <c r="Y1372" t="s">
        <v>152</v>
      </c>
      <c r="Z1372" t="s">
        <v>262</v>
      </c>
      <c r="AA1372" t="s">
        <v>59</v>
      </c>
      <c r="AB1372" t="s">
        <v>1405</v>
      </c>
      <c r="AC1372" t="s">
        <v>3187</v>
      </c>
      <c r="AD1372" t="s">
        <v>85</v>
      </c>
      <c r="AE1372" t="s">
        <v>132</v>
      </c>
    </row>
    <row r="1373" spans="1:31" x14ac:dyDescent="0.3">
      <c r="A1373" t="s">
        <v>6078</v>
      </c>
      <c r="B1373" t="s">
        <v>6079</v>
      </c>
      <c r="C1373" s="1" t="str">
        <f t="shared" si="216"/>
        <v>21:0541</v>
      </c>
      <c r="D1373" s="1" t="str">
        <f t="shared" si="217"/>
        <v>21:0086</v>
      </c>
      <c r="E1373" t="s">
        <v>6080</v>
      </c>
      <c r="F1373" t="s">
        <v>6081</v>
      </c>
      <c r="H1373">
        <v>55.263899100000003</v>
      </c>
      <c r="I1373">
        <v>-100.2282968</v>
      </c>
      <c r="J1373" s="1" t="str">
        <f t="shared" si="218"/>
        <v>NGR lake sediment grab sample</v>
      </c>
      <c r="K1373" s="1" t="str">
        <f t="shared" si="219"/>
        <v>&lt;177 micron (NGR)</v>
      </c>
      <c r="L1373">
        <v>69</v>
      </c>
      <c r="M1373" t="s">
        <v>243</v>
      </c>
      <c r="N1373">
        <v>1372</v>
      </c>
      <c r="O1373" t="s">
        <v>521</v>
      </c>
      <c r="P1373" t="s">
        <v>259</v>
      </c>
      <c r="Q1373" t="s">
        <v>44</v>
      </c>
      <c r="R1373" t="s">
        <v>46</v>
      </c>
      <c r="S1373" t="s">
        <v>122</v>
      </c>
      <c r="T1373" t="s">
        <v>40</v>
      </c>
      <c r="U1373" t="s">
        <v>964</v>
      </c>
      <c r="V1373" t="s">
        <v>742</v>
      </c>
      <c r="W1373" t="s">
        <v>40</v>
      </c>
      <c r="X1373" t="s">
        <v>126</v>
      </c>
      <c r="Y1373" t="s">
        <v>152</v>
      </c>
      <c r="Z1373" t="s">
        <v>182</v>
      </c>
      <c r="AA1373" t="s">
        <v>39</v>
      </c>
      <c r="AB1373" t="s">
        <v>394</v>
      </c>
      <c r="AC1373" t="s">
        <v>373</v>
      </c>
      <c r="AD1373" t="s">
        <v>776</v>
      </c>
      <c r="AE1373" t="s">
        <v>43</v>
      </c>
    </row>
    <row r="1374" spans="1:31" x14ac:dyDescent="0.3">
      <c r="A1374" t="s">
        <v>6082</v>
      </c>
      <c r="B1374" t="s">
        <v>6083</v>
      </c>
      <c r="C1374" s="1" t="str">
        <f t="shared" si="216"/>
        <v>21:0541</v>
      </c>
      <c r="D1374" s="1" t="str">
        <f>HYPERLINK("http://geochem.nrcan.gc.ca/cdogs/content/svy/svy_e.htm", "")</f>
        <v/>
      </c>
      <c r="G1374" s="1" t="str">
        <f>HYPERLINK("http://geochem.nrcan.gc.ca/cdogs/content/cr_/cr_00056_e.htm", "56")</f>
        <v>56</v>
      </c>
      <c r="J1374" t="s">
        <v>277</v>
      </c>
      <c r="K1374" t="s">
        <v>278</v>
      </c>
      <c r="L1374">
        <v>69</v>
      </c>
      <c r="M1374" t="s">
        <v>279</v>
      </c>
      <c r="N1374">
        <v>1373</v>
      </c>
      <c r="O1374" t="s">
        <v>142</v>
      </c>
      <c r="P1374" t="s">
        <v>170</v>
      </c>
      <c r="Q1374" t="s">
        <v>281</v>
      </c>
      <c r="R1374" t="s">
        <v>59</v>
      </c>
      <c r="S1374" t="s">
        <v>180</v>
      </c>
      <c r="T1374" t="s">
        <v>40</v>
      </c>
      <c r="U1374" t="s">
        <v>446</v>
      </c>
      <c r="V1374" t="s">
        <v>123</v>
      </c>
      <c r="W1374" t="s">
        <v>80</v>
      </c>
      <c r="X1374" t="s">
        <v>1585</v>
      </c>
      <c r="Y1374" t="s">
        <v>45</v>
      </c>
      <c r="Z1374" t="s">
        <v>81</v>
      </c>
      <c r="AA1374" t="s">
        <v>6084</v>
      </c>
      <c r="AB1374" t="s">
        <v>394</v>
      </c>
      <c r="AC1374" t="s">
        <v>515</v>
      </c>
      <c r="AD1374" t="s">
        <v>50</v>
      </c>
      <c r="AE1374" t="s">
        <v>110</v>
      </c>
    </row>
    <row r="1375" spans="1:31" x14ac:dyDescent="0.3">
      <c r="A1375" t="s">
        <v>6085</v>
      </c>
      <c r="B1375" t="s">
        <v>6086</v>
      </c>
      <c r="C1375" s="1" t="str">
        <f t="shared" si="216"/>
        <v>21:0541</v>
      </c>
      <c r="D1375" s="1" t="str">
        <f t="shared" ref="D1375:D1385" si="220">HYPERLINK("http://geochem.nrcan.gc.ca/cdogs/content/svy/svy210086_e.htm", "21:0086")</f>
        <v>21:0086</v>
      </c>
      <c r="E1375" t="s">
        <v>6087</v>
      </c>
      <c r="F1375" t="s">
        <v>6088</v>
      </c>
      <c r="H1375">
        <v>55.265141700000001</v>
      </c>
      <c r="I1375">
        <v>-100.1853077</v>
      </c>
      <c r="J1375" s="1" t="str">
        <f t="shared" ref="J1375:J1385" si="221">HYPERLINK("http://geochem.nrcan.gc.ca/cdogs/content/kwd/kwd020027_e.htm", "NGR lake sediment grab sample")</f>
        <v>NGR lake sediment grab sample</v>
      </c>
      <c r="K1375" s="1" t="str">
        <f t="shared" ref="K1375:K1385" si="222">HYPERLINK("http://geochem.nrcan.gc.ca/cdogs/content/kwd/kwd080006_e.htm", "&lt;177 micron (NGR)")</f>
        <v>&lt;177 micron (NGR)</v>
      </c>
      <c r="L1375">
        <v>69</v>
      </c>
      <c r="M1375" t="s">
        <v>251</v>
      </c>
      <c r="N1375">
        <v>1374</v>
      </c>
      <c r="O1375" t="s">
        <v>207</v>
      </c>
      <c r="P1375" t="s">
        <v>122</v>
      </c>
      <c r="Q1375" t="s">
        <v>58</v>
      </c>
      <c r="R1375" t="s">
        <v>188</v>
      </c>
      <c r="S1375" t="s">
        <v>92</v>
      </c>
      <c r="T1375" t="s">
        <v>40</v>
      </c>
      <c r="U1375" t="s">
        <v>167</v>
      </c>
      <c r="V1375" t="s">
        <v>410</v>
      </c>
      <c r="W1375" t="s">
        <v>40</v>
      </c>
      <c r="X1375" t="s">
        <v>192</v>
      </c>
      <c r="Y1375" t="s">
        <v>152</v>
      </c>
      <c r="Z1375" t="s">
        <v>46</v>
      </c>
      <c r="AA1375" t="s">
        <v>37</v>
      </c>
      <c r="AB1375" t="s">
        <v>236</v>
      </c>
      <c r="AC1375" t="s">
        <v>79</v>
      </c>
      <c r="AD1375" t="s">
        <v>181</v>
      </c>
      <c r="AE1375" t="s">
        <v>132</v>
      </c>
    </row>
    <row r="1376" spans="1:31" x14ac:dyDescent="0.3">
      <c r="A1376" t="s">
        <v>6089</v>
      </c>
      <c r="B1376" t="s">
        <v>6090</v>
      </c>
      <c r="C1376" s="1" t="str">
        <f t="shared" si="216"/>
        <v>21:0541</v>
      </c>
      <c r="D1376" s="1" t="str">
        <f t="shared" si="220"/>
        <v>21:0086</v>
      </c>
      <c r="E1376" t="s">
        <v>6091</v>
      </c>
      <c r="F1376" t="s">
        <v>6092</v>
      </c>
      <c r="H1376">
        <v>55.241736099999997</v>
      </c>
      <c r="I1376">
        <v>-100.15472889999999</v>
      </c>
      <c r="J1376" s="1" t="str">
        <f t="shared" si="221"/>
        <v>NGR lake sediment grab sample</v>
      </c>
      <c r="K1376" s="1" t="str">
        <f t="shared" si="222"/>
        <v>&lt;177 micron (NGR)</v>
      </c>
      <c r="L1376">
        <v>69</v>
      </c>
      <c r="M1376" t="s">
        <v>258</v>
      </c>
      <c r="N1376">
        <v>1375</v>
      </c>
      <c r="O1376" t="s">
        <v>336</v>
      </c>
      <c r="P1376" t="s">
        <v>334</v>
      </c>
      <c r="Q1376" t="s">
        <v>189</v>
      </c>
      <c r="R1376" t="s">
        <v>165</v>
      </c>
      <c r="S1376" t="s">
        <v>92</v>
      </c>
      <c r="T1376" t="s">
        <v>40</v>
      </c>
      <c r="U1376" t="s">
        <v>282</v>
      </c>
      <c r="V1376" t="s">
        <v>64</v>
      </c>
      <c r="W1376" t="s">
        <v>40</v>
      </c>
      <c r="X1376" t="s">
        <v>109</v>
      </c>
      <c r="Y1376" t="s">
        <v>152</v>
      </c>
      <c r="Z1376" t="s">
        <v>46</v>
      </c>
      <c r="AA1376" t="s">
        <v>140</v>
      </c>
      <c r="AB1376" t="s">
        <v>4513</v>
      </c>
      <c r="AC1376" t="s">
        <v>126</v>
      </c>
      <c r="AD1376" t="s">
        <v>441</v>
      </c>
      <c r="AE1376" t="s">
        <v>132</v>
      </c>
    </row>
    <row r="1377" spans="1:31" x14ac:dyDescent="0.3">
      <c r="A1377" t="s">
        <v>6093</v>
      </c>
      <c r="B1377" t="s">
        <v>6094</v>
      </c>
      <c r="C1377" s="1" t="str">
        <f t="shared" si="216"/>
        <v>21:0541</v>
      </c>
      <c r="D1377" s="1" t="str">
        <f t="shared" si="220"/>
        <v>21:0086</v>
      </c>
      <c r="E1377" t="s">
        <v>6095</v>
      </c>
      <c r="F1377" t="s">
        <v>6096</v>
      </c>
      <c r="H1377">
        <v>55.222819399999999</v>
      </c>
      <c r="I1377">
        <v>-100.1517618</v>
      </c>
      <c r="J1377" s="1" t="str">
        <f t="shared" si="221"/>
        <v>NGR lake sediment grab sample</v>
      </c>
      <c r="K1377" s="1" t="str">
        <f t="shared" si="222"/>
        <v>&lt;177 micron (NGR)</v>
      </c>
      <c r="L1377">
        <v>69</v>
      </c>
      <c r="M1377" t="s">
        <v>269</v>
      </c>
      <c r="N1377">
        <v>1376</v>
      </c>
      <c r="O1377" t="s">
        <v>440</v>
      </c>
      <c r="P1377" t="s">
        <v>259</v>
      </c>
      <c r="Q1377" t="s">
        <v>45</v>
      </c>
      <c r="R1377" t="s">
        <v>236</v>
      </c>
      <c r="S1377" t="s">
        <v>107</v>
      </c>
      <c r="T1377" t="s">
        <v>40</v>
      </c>
      <c r="U1377" t="s">
        <v>1377</v>
      </c>
      <c r="V1377" t="s">
        <v>325</v>
      </c>
      <c r="W1377" t="s">
        <v>40</v>
      </c>
      <c r="X1377" t="s">
        <v>971</v>
      </c>
      <c r="Y1377" t="s">
        <v>152</v>
      </c>
      <c r="Z1377" t="s">
        <v>127</v>
      </c>
      <c r="AA1377" t="s">
        <v>59</v>
      </c>
      <c r="AB1377" t="s">
        <v>1050</v>
      </c>
      <c r="AC1377" t="s">
        <v>126</v>
      </c>
      <c r="AD1377" t="s">
        <v>264</v>
      </c>
      <c r="AE1377" t="s">
        <v>40</v>
      </c>
    </row>
    <row r="1378" spans="1:31" x14ac:dyDescent="0.3">
      <c r="A1378" t="s">
        <v>6097</v>
      </c>
      <c r="B1378" t="s">
        <v>6098</v>
      </c>
      <c r="C1378" s="1" t="str">
        <f t="shared" si="216"/>
        <v>21:0541</v>
      </c>
      <c r="D1378" s="1" t="str">
        <f t="shared" si="220"/>
        <v>21:0086</v>
      </c>
      <c r="E1378" t="s">
        <v>6099</v>
      </c>
      <c r="F1378" t="s">
        <v>6100</v>
      </c>
      <c r="H1378">
        <v>55.195705799999999</v>
      </c>
      <c r="I1378">
        <v>-100.05824629999999</v>
      </c>
      <c r="J1378" s="1" t="str">
        <f t="shared" si="221"/>
        <v>NGR lake sediment grab sample</v>
      </c>
      <c r="K1378" s="1" t="str">
        <f t="shared" si="222"/>
        <v>&lt;177 micron (NGR)</v>
      </c>
      <c r="L1378">
        <v>70</v>
      </c>
      <c r="M1378" t="s">
        <v>35</v>
      </c>
      <c r="N1378">
        <v>1377</v>
      </c>
      <c r="O1378" t="s">
        <v>339</v>
      </c>
      <c r="P1378" t="s">
        <v>334</v>
      </c>
      <c r="Q1378" t="s">
        <v>107</v>
      </c>
      <c r="R1378" t="s">
        <v>37</v>
      </c>
      <c r="S1378" t="s">
        <v>271</v>
      </c>
      <c r="T1378" t="s">
        <v>40</v>
      </c>
      <c r="U1378" t="s">
        <v>441</v>
      </c>
      <c r="V1378" t="s">
        <v>754</v>
      </c>
      <c r="W1378" t="s">
        <v>40</v>
      </c>
      <c r="X1378" t="s">
        <v>409</v>
      </c>
      <c r="Y1378" t="s">
        <v>152</v>
      </c>
      <c r="Z1378" t="s">
        <v>81</v>
      </c>
      <c r="AA1378" t="s">
        <v>140</v>
      </c>
      <c r="AB1378" t="s">
        <v>180</v>
      </c>
      <c r="AC1378" t="s">
        <v>408</v>
      </c>
      <c r="AD1378" t="s">
        <v>425</v>
      </c>
      <c r="AE1378" t="s">
        <v>132</v>
      </c>
    </row>
    <row r="1379" spans="1:31" x14ac:dyDescent="0.3">
      <c r="A1379" t="s">
        <v>6101</v>
      </c>
      <c r="B1379" t="s">
        <v>6102</v>
      </c>
      <c r="C1379" s="1" t="str">
        <f t="shared" si="216"/>
        <v>21:0541</v>
      </c>
      <c r="D1379" s="1" t="str">
        <f t="shared" si="220"/>
        <v>21:0086</v>
      </c>
      <c r="E1379" t="s">
        <v>6103</v>
      </c>
      <c r="F1379" t="s">
        <v>6104</v>
      </c>
      <c r="H1379">
        <v>55.213636399999999</v>
      </c>
      <c r="I1379">
        <v>-100.0918199</v>
      </c>
      <c r="J1379" s="1" t="str">
        <f t="shared" si="221"/>
        <v>NGR lake sediment grab sample</v>
      </c>
      <c r="K1379" s="1" t="str">
        <f t="shared" si="222"/>
        <v>&lt;177 micron (NGR)</v>
      </c>
      <c r="L1379">
        <v>70</v>
      </c>
      <c r="M1379" t="s">
        <v>55</v>
      </c>
      <c r="N1379">
        <v>1378</v>
      </c>
      <c r="O1379" t="s">
        <v>207</v>
      </c>
      <c r="P1379" t="s">
        <v>60</v>
      </c>
      <c r="Q1379" t="s">
        <v>58</v>
      </c>
      <c r="R1379" t="s">
        <v>127</v>
      </c>
      <c r="S1379" t="s">
        <v>179</v>
      </c>
      <c r="T1379" t="s">
        <v>40</v>
      </c>
      <c r="U1379" t="s">
        <v>407</v>
      </c>
      <c r="V1379" t="s">
        <v>109</v>
      </c>
      <c r="W1379" t="s">
        <v>132</v>
      </c>
      <c r="X1379" t="s">
        <v>597</v>
      </c>
      <c r="Y1379" t="s">
        <v>152</v>
      </c>
      <c r="Z1379" t="s">
        <v>144</v>
      </c>
      <c r="AA1379" t="s">
        <v>59</v>
      </c>
      <c r="AB1379" t="s">
        <v>2392</v>
      </c>
      <c r="AC1379" t="s">
        <v>121</v>
      </c>
      <c r="AD1379" t="s">
        <v>492</v>
      </c>
      <c r="AE1379" t="s">
        <v>40</v>
      </c>
    </row>
    <row r="1380" spans="1:31" x14ac:dyDescent="0.3">
      <c r="A1380" t="s">
        <v>6105</v>
      </c>
      <c r="B1380" t="s">
        <v>6106</v>
      </c>
      <c r="C1380" s="1" t="str">
        <f t="shared" si="216"/>
        <v>21:0541</v>
      </c>
      <c r="D1380" s="1" t="str">
        <f t="shared" si="220"/>
        <v>21:0086</v>
      </c>
      <c r="E1380" t="s">
        <v>6099</v>
      </c>
      <c r="F1380" t="s">
        <v>6107</v>
      </c>
      <c r="H1380">
        <v>55.195705799999999</v>
      </c>
      <c r="I1380">
        <v>-100.05824629999999</v>
      </c>
      <c r="J1380" s="1" t="str">
        <f t="shared" si="221"/>
        <v>NGR lake sediment grab sample</v>
      </c>
      <c r="K1380" s="1" t="str">
        <f t="shared" si="222"/>
        <v>&lt;177 micron (NGR)</v>
      </c>
      <c r="L1380">
        <v>70</v>
      </c>
      <c r="M1380" t="s">
        <v>90</v>
      </c>
      <c r="N1380">
        <v>1379</v>
      </c>
      <c r="O1380" t="s">
        <v>339</v>
      </c>
      <c r="P1380" t="s">
        <v>334</v>
      </c>
      <c r="Q1380" t="s">
        <v>107</v>
      </c>
      <c r="R1380" t="s">
        <v>97</v>
      </c>
      <c r="S1380" t="s">
        <v>289</v>
      </c>
      <c r="T1380" t="s">
        <v>40</v>
      </c>
      <c r="U1380" t="s">
        <v>41</v>
      </c>
      <c r="V1380" t="s">
        <v>597</v>
      </c>
      <c r="W1380" t="s">
        <v>40</v>
      </c>
      <c r="X1380" t="s">
        <v>1088</v>
      </c>
      <c r="Y1380" t="s">
        <v>152</v>
      </c>
      <c r="Z1380" t="s">
        <v>182</v>
      </c>
      <c r="AA1380" t="s">
        <v>37</v>
      </c>
      <c r="AB1380" t="s">
        <v>3462</v>
      </c>
      <c r="AC1380" t="s">
        <v>408</v>
      </c>
      <c r="AD1380" t="s">
        <v>411</v>
      </c>
      <c r="AE1380" t="s">
        <v>132</v>
      </c>
    </row>
    <row r="1381" spans="1:31" x14ac:dyDescent="0.3">
      <c r="A1381" t="s">
        <v>6108</v>
      </c>
      <c r="B1381" t="s">
        <v>6109</v>
      </c>
      <c r="C1381" s="1" t="str">
        <f t="shared" si="216"/>
        <v>21:0541</v>
      </c>
      <c r="D1381" s="1" t="str">
        <f t="shared" si="220"/>
        <v>21:0086</v>
      </c>
      <c r="E1381" t="s">
        <v>6099</v>
      </c>
      <c r="F1381" t="s">
        <v>6110</v>
      </c>
      <c r="H1381">
        <v>55.195705799999999</v>
      </c>
      <c r="I1381">
        <v>-100.05824629999999</v>
      </c>
      <c r="J1381" s="1" t="str">
        <f t="shared" si="221"/>
        <v>NGR lake sediment grab sample</v>
      </c>
      <c r="K1381" s="1" t="str">
        <f t="shared" si="222"/>
        <v>&lt;177 micron (NGR)</v>
      </c>
      <c r="L1381">
        <v>70</v>
      </c>
      <c r="M1381" t="s">
        <v>74</v>
      </c>
      <c r="N1381">
        <v>1380</v>
      </c>
      <c r="O1381" t="s">
        <v>521</v>
      </c>
      <c r="P1381" t="s">
        <v>334</v>
      </c>
      <c r="Q1381" t="s">
        <v>141</v>
      </c>
      <c r="R1381" t="s">
        <v>144</v>
      </c>
      <c r="S1381" t="s">
        <v>289</v>
      </c>
      <c r="T1381" t="s">
        <v>40</v>
      </c>
      <c r="U1381" t="s">
        <v>78</v>
      </c>
      <c r="V1381" t="s">
        <v>408</v>
      </c>
      <c r="W1381" t="s">
        <v>40</v>
      </c>
      <c r="X1381" t="s">
        <v>42</v>
      </c>
      <c r="Y1381" t="s">
        <v>152</v>
      </c>
      <c r="Z1381" t="s">
        <v>193</v>
      </c>
      <c r="AA1381" t="s">
        <v>190</v>
      </c>
      <c r="AB1381" t="s">
        <v>3219</v>
      </c>
      <c r="AC1381" t="s">
        <v>754</v>
      </c>
      <c r="AD1381" t="s">
        <v>425</v>
      </c>
      <c r="AE1381" t="s">
        <v>40</v>
      </c>
    </row>
    <row r="1382" spans="1:31" x14ac:dyDescent="0.3">
      <c r="A1382" t="s">
        <v>6111</v>
      </c>
      <c r="B1382" t="s">
        <v>6112</v>
      </c>
      <c r="C1382" s="1" t="str">
        <f t="shared" si="216"/>
        <v>21:0541</v>
      </c>
      <c r="D1382" s="1" t="str">
        <f t="shared" si="220"/>
        <v>21:0086</v>
      </c>
      <c r="E1382" t="s">
        <v>6113</v>
      </c>
      <c r="F1382" t="s">
        <v>6114</v>
      </c>
      <c r="H1382">
        <v>55.171663299999999</v>
      </c>
      <c r="I1382">
        <v>-100.0564184</v>
      </c>
      <c r="J1382" s="1" t="str">
        <f t="shared" si="221"/>
        <v>NGR lake sediment grab sample</v>
      </c>
      <c r="K1382" s="1" t="str">
        <f t="shared" si="222"/>
        <v>&lt;177 micron (NGR)</v>
      </c>
      <c r="L1382">
        <v>70</v>
      </c>
      <c r="M1382" t="s">
        <v>104</v>
      </c>
      <c r="N1382">
        <v>1381</v>
      </c>
      <c r="O1382" t="s">
        <v>75</v>
      </c>
      <c r="P1382" t="s">
        <v>334</v>
      </c>
      <c r="Q1382" t="s">
        <v>189</v>
      </c>
      <c r="R1382" t="s">
        <v>753</v>
      </c>
      <c r="S1382" t="s">
        <v>179</v>
      </c>
      <c r="T1382" t="s">
        <v>40</v>
      </c>
      <c r="U1382" t="s">
        <v>260</v>
      </c>
      <c r="V1382" t="s">
        <v>653</v>
      </c>
      <c r="W1382" t="s">
        <v>132</v>
      </c>
      <c r="X1382" t="s">
        <v>42</v>
      </c>
      <c r="Y1382" t="s">
        <v>152</v>
      </c>
      <c r="Z1382" t="s">
        <v>140</v>
      </c>
      <c r="AA1382" t="s">
        <v>440</v>
      </c>
      <c r="AB1382" t="s">
        <v>66</v>
      </c>
      <c r="AC1382" t="s">
        <v>68</v>
      </c>
      <c r="AD1382" t="s">
        <v>492</v>
      </c>
      <c r="AE1382" t="s">
        <v>40</v>
      </c>
    </row>
    <row r="1383" spans="1:31" x14ac:dyDescent="0.3">
      <c r="A1383" t="s">
        <v>6115</v>
      </c>
      <c r="B1383" t="s">
        <v>6116</v>
      </c>
      <c r="C1383" s="1" t="str">
        <f t="shared" si="216"/>
        <v>21:0541</v>
      </c>
      <c r="D1383" s="1" t="str">
        <f t="shared" si="220"/>
        <v>21:0086</v>
      </c>
      <c r="E1383" t="s">
        <v>6117</v>
      </c>
      <c r="F1383" t="s">
        <v>6118</v>
      </c>
      <c r="H1383">
        <v>55.082058600000003</v>
      </c>
      <c r="I1383">
        <v>-100.046728</v>
      </c>
      <c r="J1383" s="1" t="str">
        <f t="shared" si="221"/>
        <v>NGR lake sediment grab sample</v>
      </c>
      <c r="K1383" s="1" t="str">
        <f t="shared" si="222"/>
        <v>&lt;177 micron (NGR)</v>
      </c>
      <c r="L1383">
        <v>70</v>
      </c>
      <c r="M1383" t="s">
        <v>119</v>
      </c>
      <c r="N1383">
        <v>1382</v>
      </c>
      <c r="O1383" t="s">
        <v>336</v>
      </c>
      <c r="P1383" t="s">
        <v>166</v>
      </c>
      <c r="Q1383" t="s">
        <v>152</v>
      </c>
      <c r="R1383" t="s">
        <v>166</v>
      </c>
      <c r="S1383" t="s">
        <v>123</v>
      </c>
      <c r="T1383" t="s">
        <v>40</v>
      </c>
      <c r="U1383" t="s">
        <v>339</v>
      </c>
      <c r="V1383" t="s">
        <v>713</v>
      </c>
      <c r="W1383" t="s">
        <v>110</v>
      </c>
      <c r="X1383" t="s">
        <v>107</v>
      </c>
      <c r="Y1383" t="s">
        <v>152</v>
      </c>
      <c r="Z1383" t="s">
        <v>140</v>
      </c>
      <c r="AA1383" t="s">
        <v>59</v>
      </c>
      <c r="AB1383" t="s">
        <v>2236</v>
      </c>
      <c r="AC1383" t="s">
        <v>569</v>
      </c>
      <c r="AD1383" t="s">
        <v>124</v>
      </c>
      <c r="AE1383" t="s">
        <v>80</v>
      </c>
    </row>
    <row r="1384" spans="1:31" x14ac:dyDescent="0.3">
      <c r="A1384" t="s">
        <v>6119</v>
      </c>
      <c r="B1384" t="s">
        <v>6120</v>
      </c>
      <c r="C1384" s="1" t="str">
        <f t="shared" si="216"/>
        <v>21:0541</v>
      </c>
      <c r="D1384" s="1" t="str">
        <f t="shared" si="220"/>
        <v>21:0086</v>
      </c>
      <c r="E1384" t="s">
        <v>6121</v>
      </c>
      <c r="F1384" t="s">
        <v>6122</v>
      </c>
      <c r="H1384">
        <v>55.037372699999999</v>
      </c>
      <c r="I1384">
        <v>-100.0173964</v>
      </c>
      <c r="J1384" s="1" t="str">
        <f t="shared" si="221"/>
        <v>NGR lake sediment grab sample</v>
      </c>
      <c r="K1384" s="1" t="str">
        <f t="shared" si="222"/>
        <v>&lt;177 micron (NGR)</v>
      </c>
      <c r="L1384">
        <v>70</v>
      </c>
      <c r="M1384" t="s">
        <v>137</v>
      </c>
      <c r="N1384">
        <v>1383</v>
      </c>
      <c r="O1384" t="s">
        <v>207</v>
      </c>
      <c r="P1384" t="s">
        <v>225</v>
      </c>
      <c r="Q1384" t="s">
        <v>45</v>
      </c>
      <c r="R1384" t="s">
        <v>38</v>
      </c>
      <c r="S1384" t="s">
        <v>141</v>
      </c>
      <c r="T1384" t="s">
        <v>40</v>
      </c>
      <c r="U1384" t="s">
        <v>178</v>
      </c>
      <c r="V1384" t="s">
        <v>70</v>
      </c>
      <c r="W1384" t="s">
        <v>110</v>
      </c>
      <c r="X1384" t="s">
        <v>4500</v>
      </c>
      <c r="Y1384" t="s">
        <v>152</v>
      </c>
      <c r="Z1384" t="s">
        <v>60</v>
      </c>
      <c r="AA1384" t="s">
        <v>270</v>
      </c>
      <c r="AB1384" t="s">
        <v>473</v>
      </c>
      <c r="AC1384" t="s">
        <v>218</v>
      </c>
      <c r="AD1384" t="s">
        <v>124</v>
      </c>
      <c r="AE1384" t="s">
        <v>40</v>
      </c>
    </row>
    <row r="1385" spans="1:31" x14ac:dyDescent="0.3">
      <c r="A1385" t="s">
        <v>6123</v>
      </c>
      <c r="B1385" t="s">
        <v>6124</v>
      </c>
      <c r="C1385" s="1" t="str">
        <f t="shared" si="216"/>
        <v>21:0541</v>
      </c>
      <c r="D1385" s="1" t="str">
        <f t="shared" si="220"/>
        <v>21:0086</v>
      </c>
      <c r="E1385" t="s">
        <v>6125</v>
      </c>
      <c r="F1385" t="s">
        <v>6126</v>
      </c>
      <c r="H1385">
        <v>55.005506400000002</v>
      </c>
      <c r="I1385">
        <v>-100.163861</v>
      </c>
      <c r="J1385" s="1" t="str">
        <f t="shared" si="221"/>
        <v>NGR lake sediment grab sample</v>
      </c>
      <c r="K1385" s="1" t="str">
        <f t="shared" si="222"/>
        <v>&lt;177 micron (NGR)</v>
      </c>
      <c r="L1385">
        <v>70</v>
      </c>
      <c r="M1385" t="s">
        <v>151</v>
      </c>
      <c r="N1385">
        <v>1384</v>
      </c>
      <c r="O1385" t="s">
        <v>380</v>
      </c>
      <c r="P1385" t="s">
        <v>225</v>
      </c>
      <c r="Q1385" t="s">
        <v>45</v>
      </c>
      <c r="R1385" t="s">
        <v>38</v>
      </c>
      <c r="S1385" t="s">
        <v>121</v>
      </c>
      <c r="T1385" t="s">
        <v>40</v>
      </c>
      <c r="U1385" t="s">
        <v>235</v>
      </c>
      <c r="V1385" t="s">
        <v>2064</v>
      </c>
      <c r="W1385" t="s">
        <v>110</v>
      </c>
      <c r="X1385" t="s">
        <v>317</v>
      </c>
      <c r="Y1385" t="s">
        <v>152</v>
      </c>
      <c r="Z1385" t="s">
        <v>93</v>
      </c>
      <c r="AA1385" t="s">
        <v>37</v>
      </c>
      <c r="AB1385" t="s">
        <v>1123</v>
      </c>
      <c r="AC1385" t="s">
        <v>130</v>
      </c>
      <c r="AD1385" t="s">
        <v>46</v>
      </c>
      <c r="AE1385" t="s">
        <v>40</v>
      </c>
    </row>
    <row r="1386" spans="1:31" x14ac:dyDescent="0.3">
      <c r="A1386" t="s">
        <v>6127</v>
      </c>
      <c r="B1386" t="s">
        <v>6128</v>
      </c>
      <c r="C1386" s="1" t="str">
        <f t="shared" si="216"/>
        <v>21:0541</v>
      </c>
      <c r="D1386" s="1" t="str">
        <f>HYPERLINK("http://geochem.nrcan.gc.ca/cdogs/content/svy/svy_e.htm", "")</f>
        <v/>
      </c>
      <c r="G1386" s="1" t="str">
        <f>HYPERLINK("http://geochem.nrcan.gc.ca/cdogs/content/cr_/cr_00055_e.htm", "55")</f>
        <v>55</v>
      </c>
      <c r="J1386" t="s">
        <v>277</v>
      </c>
      <c r="K1386" t="s">
        <v>278</v>
      </c>
      <c r="L1386">
        <v>70</v>
      </c>
      <c r="M1386" t="s">
        <v>279</v>
      </c>
      <c r="N1386">
        <v>1385</v>
      </c>
      <c r="O1386" t="s">
        <v>296</v>
      </c>
      <c r="P1386" t="s">
        <v>180</v>
      </c>
      <c r="Q1386" t="s">
        <v>64</v>
      </c>
      <c r="R1386" t="s">
        <v>60</v>
      </c>
      <c r="S1386" t="s">
        <v>123</v>
      </c>
      <c r="T1386" t="s">
        <v>40</v>
      </c>
      <c r="U1386" t="s">
        <v>203</v>
      </c>
      <c r="V1386" t="s">
        <v>1132</v>
      </c>
      <c r="W1386" t="s">
        <v>80</v>
      </c>
      <c r="X1386" t="s">
        <v>192</v>
      </c>
      <c r="Y1386" t="s">
        <v>45</v>
      </c>
      <c r="Z1386" t="s">
        <v>281</v>
      </c>
      <c r="AA1386" t="s">
        <v>508</v>
      </c>
      <c r="AB1386" t="s">
        <v>6129</v>
      </c>
      <c r="AC1386" t="s">
        <v>361</v>
      </c>
      <c r="AD1386" t="s">
        <v>56</v>
      </c>
      <c r="AE1386" t="s">
        <v>40</v>
      </c>
    </row>
    <row r="1387" spans="1:31" x14ac:dyDescent="0.3">
      <c r="A1387" t="s">
        <v>6130</v>
      </c>
      <c r="B1387" t="s">
        <v>6131</v>
      </c>
      <c r="C1387" s="1" t="str">
        <f t="shared" si="216"/>
        <v>21:0541</v>
      </c>
      <c r="D1387" s="1" t="str">
        <f t="shared" ref="D1387:D1405" si="223">HYPERLINK("http://geochem.nrcan.gc.ca/cdogs/content/svy/svy210086_e.htm", "21:0086")</f>
        <v>21:0086</v>
      </c>
      <c r="E1387" t="s">
        <v>6132</v>
      </c>
      <c r="F1387" t="s">
        <v>6133</v>
      </c>
      <c r="H1387">
        <v>55.014160500000003</v>
      </c>
      <c r="I1387">
        <v>-100.1982203</v>
      </c>
      <c r="J1387" s="1" t="str">
        <f t="shared" ref="J1387:J1405" si="224">HYPERLINK("http://geochem.nrcan.gc.ca/cdogs/content/kwd/kwd020027_e.htm", "NGR lake sediment grab sample")</f>
        <v>NGR lake sediment grab sample</v>
      </c>
      <c r="K1387" s="1" t="str">
        <f t="shared" ref="K1387:K1405" si="225">HYPERLINK("http://geochem.nrcan.gc.ca/cdogs/content/kwd/kwd080006_e.htm", "&lt;177 micron (NGR)")</f>
        <v>&lt;177 micron (NGR)</v>
      </c>
      <c r="L1387">
        <v>70</v>
      </c>
      <c r="M1387" t="s">
        <v>162</v>
      </c>
      <c r="N1387">
        <v>1386</v>
      </c>
      <c r="O1387" t="s">
        <v>423</v>
      </c>
      <c r="P1387" t="s">
        <v>202</v>
      </c>
      <c r="Q1387" t="s">
        <v>45</v>
      </c>
      <c r="R1387" t="s">
        <v>334</v>
      </c>
      <c r="S1387" t="s">
        <v>189</v>
      </c>
      <c r="T1387" t="s">
        <v>40</v>
      </c>
      <c r="U1387" t="s">
        <v>508</v>
      </c>
      <c r="V1387" t="s">
        <v>110</v>
      </c>
      <c r="W1387" t="s">
        <v>110</v>
      </c>
      <c r="X1387" t="s">
        <v>591</v>
      </c>
      <c r="Y1387" t="s">
        <v>152</v>
      </c>
      <c r="Z1387" t="s">
        <v>205</v>
      </c>
      <c r="AA1387" t="s">
        <v>346</v>
      </c>
      <c r="AB1387" t="s">
        <v>660</v>
      </c>
      <c r="AC1387" t="s">
        <v>811</v>
      </c>
      <c r="AD1387" t="s">
        <v>75</v>
      </c>
      <c r="AE1387" t="s">
        <v>40</v>
      </c>
    </row>
    <row r="1388" spans="1:31" x14ac:dyDescent="0.3">
      <c r="A1388" t="s">
        <v>6134</v>
      </c>
      <c r="B1388" t="s">
        <v>6135</v>
      </c>
      <c r="C1388" s="1" t="str">
        <f t="shared" si="216"/>
        <v>21:0541</v>
      </c>
      <c r="D1388" s="1" t="str">
        <f t="shared" si="223"/>
        <v>21:0086</v>
      </c>
      <c r="E1388" t="s">
        <v>6136</v>
      </c>
      <c r="F1388" t="s">
        <v>6137</v>
      </c>
      <c r="H1388">
        <v>55.030394200000003</v>
      </c>
      <c r="I1388">
        <v>-100.1924458</v>
      </c>
      <c r="J1388" s="1" t="str">
        <f t="shared" si="224"/>
        <v>NGR lake sediment grab sample</v>
      </c>
      <c r="K1388" s="1" t="str">
        <f t="shared" si="225"/>
        <v>&lt;177 micron (NGR)</v>
      </c>
      <c r="L1388">
        <v>70</v>
      </c>
      <c r="M1388" t="s">
        <v>177</v>
      </c>
      <c r="N1388">
        <v>1387</v>
      </c>
      <c r="O1388" t="s">
        <v>508</v>
      </c>
      <c r="P1388" t="s">
        <v>225</v>
      </c>
      <c r="Q1388" t="s">
        <v>152</v>
      </c>
      <c r="R1388" t="s">
        <v>304</v>
      </c>
      <c r="S1388" t="s">
        <v>123</v>
      </c>
      <c r="T1388" t="s">
        <v>40</v>
      </c>
      <c r="U1388" t="s">
        <v>339</v>
      </c>
      <c r="V1388" t="s">
        <v>569</v>
      </c>
      <c r="W1388" t="s">
        <v>132</v>
      </c>
      <c r="X1388" t="s">
        <v>309</v>
      </c>
      <c r="Y1388" t="s">
        <v>152</v>
      </c>
      <c r="Z1388" t="s">
        <v>179</v>
      </c>
      <c r="AA1388" t="s">
        <v>128</v>
      </c>
      <c r="AB1388" t="s">
        <v>263</v>
      </c>
      <c r="AC1388" t="s">
        <v>130</v>
      </c>
      <c r="AD1388" t="s">
        <v>178</v>
      </c>
      <c r="AE1388" t="s">
        <v>40</v>
      </c>
    </row>
    <row r="1389" spans="1:31" x14ac:dyDescent="0.3">
      <c r="A1389" t="s">
        <v>6138</v>
      </c>
      <c r="B1389" t="s">
        <v>6139</v>
      </c>
      <c r="C1389" s="1" t="str">
        <f t="shared" si="216"/>
        <v>21:0541</v>
      </c>
      <c r="D1389" s="1" t="str">
        <f t="shared" si="223"/>
        <v>21:0086</v>
      </c>
      <c r="E1389" t="s">
        <v>6140</v>
      </c>
      <c r="F1389" t="s">
        <v>6141</v>
      </c>
      <c r="H1389">
        <v>55.031335200000001</v>
      </c>
      <c r="I1389">
        <v>-100.2769617</v>
      </c>
      <c r="J1389" s="1" t="str">
        <f t="shared" si="224"/>
        <v>NGR lake sediment grab sample</v>
      </c>
      <c r="K1389" s="1" t="str">
        <f t="shared" si="225"/>
        <v>&lt;177 micron (NGR)</v>
      </c>
      <c r="L1389">
        <v>70</v>
      </c>
      <c r="M1389" t="s">
        <v>187</v>
      </c>
      <c r="N1389">
        <v>1388</v>
      </c>
      <c r="O1389" t="s">
        <v>178</v>
      </c>
      <c r="P1389" t="s">
        <v>379</v>
      </c>
      <c r="Q1389" t="s">
        <v>45</v>
      </c>
      <c r="R1389" t="s">
        <v>39</v>
      </c>
      <c r="S1389" t="s">
        <v>92</v>
      </c>
      <c r="T1389" t="s">
        <v>40</v>
      </c>
      <c r="U1389" t="s">
        <v>809</v>
      </c>
      <c r="V1389" t="s">
        <v>45</v>
      </c>
      <c r="W1389" t="s">
        <v>132</v>
      </c>
      <c r="X1389" t="s">
        <v>591</v>
      </c>
      <c r="Y1389" t="s">
        <v>152</v>
      </c>
      <c r="Z1389" t="s">
        <v>144</v>
      </c>
      <c r="AA1389" t="s">
        <v>155</v>
      </c>
      <c r="AB1389" t="s">
        <v>1509</v>
      </c>
      <c r="AC1389" t="s">
        <v>126</v>
      </c>
      <c r="AD1389" t="s">
        <v>56</v>
      </c>
      <c r="AE1389" t="s">
        <v>40</v>
      </c>
    </row>
    <row r="1390" spans="1:31" x14ac:dyDescent="0.3">
      <c r="A1390" t="s">
        <v>6142</v>
      </c>
      <c r="B1390" t="s">
        <v>6143</v>
      </c>
      <c r="C1390" s="1" t="str">
        <f t="shared" si="216"/>
        <v>21:0541</v>
      </c>
      <c r="D1390" s="1" t="str">
        <f t="shared" si="223"/>
        <v>21:0086</v>
      </c>
      <c r="E1390" t="s">
        <v>6144</v>
      </c>
      <c r="F1390" t="s">
        <v>6145</v>
      </c>
      <c r="H1390">
        <v>55.060085100000002</v>
      </c>
      <c r="I1390">
        <v>-100.2778754</v>
      </c>
      <c r="J1390" s="1" t="str">
        <f t="shared" si="224"/>
        <v>NGR lake sediment grab sample</v>
      </c>
      <c r="K1390" s="1" t="str">
        <f t="shared" si="225"/>
        <v>&lt;177 micron (NGR)</v>
      </c>
      <c r="L1390">
        <v>70</v>
      </c>
      <c r="M1390" t="s">
        <v>200</v>
      </c>
      <c r="N1390">
        <v>1389</v>
      </c>
      <c r="O1390" t="s">
        <v>207</v>
      </c>
      <c r="P1390" t="s">
        <v>236</v>
      </c>
      <c r="Q1390" t="s">
        <v>152</v>
      </c>
      <c r="R1390" t="s">
        <v>60</v>
      </c>
      <c r="S1390" t="s">
        <v>107</v>
      </c>
      <c r="T1390" t="s">
        <v>40</v>
      </c>
      <c r="U1390" t="s">
        <v>214</v>
      </c>
      <c r="V1390" t="s">
        <v>6146</v>
      </c>
      <c r="W1390" t="s">
        <v>132</v>
      </c>
      <c r="X1390" t="s">
        <v>154</v>
      </c>
      <c r="Y1390" t="s">
        <v>152</v>
      </c>
      <c r="Z1390" t="s">
        <v>93</v>
      </c>
      <c r="AA1390" t="s">
        <v>213</v>
      </c>
      <c r="AB1390" t="s">
        <v>1344</v>
      </c>
      <c r="AC1390" t="s">
        <v>1934</v>
      </c>
      <c r="AD1390" t="s">
        <v>75</v>
      </c>
      <c r="AE1390" t="s">
        <v>40</v>
      </c>
    </row>
    <row r="1391" spans="1:31" x14ac:dyDescent="0.3">
      <c r="A1391" t="s">
        <v>6147</v>
      </c>
      <c r="B1391" t="s">
        <v>6148</v>
      </c>
      <c r="C1391" s="1" t="str">
        <f t="shared" si="216"/>
        <v>21:0541</v>
      </c>
      <c r="D1391" s="1" t="str">
        <f t="shared" si="223"/>
        <v>21:0086</v>
      </c>
      <c r="E1391" t="s">
        <v>6149</v>
      </c>
      <c r="F1391" t="s">
        <v>6150</v>
      </c>
      <c r="H1391">
        <v>55.079108099999999</v>
      </c>
      <c r="I1391">
        <v>-100.34740619999999</v>
      </c>
      <c r="J1391" s="1" t="str">
        <f t="shared" si="224"/>
        <v>NGR lake sediment grab sample</v>
      </c>
      <c r="K1391" s="1" t="str">
        <f t="shared" si="225"/>
        <v>&lt;177 micron (NGR)</v>
      </c>
      <c r="L1391">
        <v>70</v>
      </c>
      <c r="M1391" t="s">
        <v>212</v>
      </c>
      <c r="N1391">
        <v>1390</v>
      </c>
      <c r="O1391" t="s">
        <v>75</v>
      </c>
      <c r="P1391" t="s">
        <v>93</v>
      </c>
      <c r="Q1391" t="s">
        <v>152</v>
      </c>
      <c r="R1391" t="s">
        <v>92</v>
      </c>
      <c r="S1391" t="s">
        <v>123</v>
      </c>
      <c r="T1391" t="s">
        <v>40</v>
      </c>
      <c r="U1391" t="s">
        <v>1006</v>
      </c>
      <c r="V1391" t="s">
        <v>1087</v>
      </c>
      <c r="W1391" t="s">
        <v>80</v>
      </c>
      <c r="X1391" t="s">
        <v>309</v>
      </c>
      <c r="Y1391" t="s">
        <v>152</v>
      </c>
      <c r="Z1391" t="s">
        <v>92</v>
      </c>
      <c r="AA1391" t="s">
        <v>213</v>
      </c>
      <c r="AB1391" t="s">
        <v>201</v>
      </c>
      <c r="AC1391" t="s">
        <v>125</v>
      </c>
      <c r="AD1391" t="s">
        <v>193</v>
      </c>
      <c r="AE1391" t="s">
        <v>40</v>
      </c>
    </row>
    <row r="1392" spans="1:31" x14ac:dyDescent="0.3">
      <c r="A1392" t="s">
        <v>6151</v>
      </c>
      <c r="B1392" t="s">
        <v>6152</v>
      </c>
      <c r="C1392" s="1" t="str">
        <f t="shared" si="216"/>
        <v>21:0541</v>
      </c>
      <c r="D1392" s="1" t="str">
        <f t="shared" si="223"/>
        <v>21:0086</v>
      </c>
      <c r="E1392" t="s">
        <v>6153</v>
      </c>
      <c r="F1392" t="s">
        <v>6154</v>
      </c>
      <c r="H1392">
        <v>55.115226700000001</v>
      </c>
      <c r="I1392">
        <v>-100.3620264</v>
      </c>
      <c r="J1392" s="1" t="str">
        <f t="shared" si="224"/>
        <v>NGR lake sediment grab sample</v>
      </c>
      <c r="K1392" s="1" t="str">
        <f t="shared" si="225"/>
        <v>&lt;177 micron (NGR)</v>
      </c>
      <c r="L1392">
        <v>70</v>
      </c>
      <c r="M1392" t="s">
        <v>223</v>
      </c>
      <c r="N1392">
        <v>1391</v>
      </c>
      <c r="O1392" t="s">
        <v>235</v>
      </c>
      <c r="P1392" t="s">
        <v>188</v>
      </c>
      <c r="Q1392" t="s">
        <v>152</v>
      </c>
      <c r="R1392" t="s">
        <v>259</v>
      </c>
      <c r="S1392" t="s">
        <v>107</v>
      </c>
      <c r="T1392" t="s">
        <v>40</v>
      </c>
      <c r="U1392" t="s">
        <v>1268</v>
      </c>
      <c r="V1392" t="s">
        <v>261</v>
      </c>
      <c r="W1392" t="s">
        <v>132</v>
      </c>
      <c r="X1392" t="s">
        <v>309</v>
      </c>
      <c r="Y1392" t="s">
        <v>152</v>
      </c>
      <c r="Z1392" t="s">
        <v>82</v>
      </c>
      <c r="AA1392" t="s">
        <v>346</v>
      </c>
      <c r="AB1392" t="s">
        <v>2241</v>
      </c>
      <c r="AC1392" t="s">
        <v>192</v>
      </c>
      <c r="AD1392" t="s">
        <v>339</v>
      </c>
      <c r="AE1392" t="s">
        <v>40</v>
      </c>
    </row>
    <row r="1393" spans="1:31" x14ac:dyDescent="0.3">
      <c r="A1393" t="s">
        <v>6155</v>
      </c>
      <c r="B1393" t="s">
        <v>6156</v>
      </c>
      <c r="C1393" s="1" t="str">
        <f t="shared" si="216"/>
        <v>21:0541</v>
      </c>
      <c r="D1393" s="1" t="str">
        <f t="shared" si="223"/>
        <v>21:0086</v>
      </c>
      <c r="E1393" t="s">
        <v>6157</v>
      </c>
      <c r="F1393" t="s">
        <v>6158</v>
      </c>
      <c r="H1393">
        <v>55.131338499999998</v>
      </c>
      <c r="I1393">
        <v>-100.3994982</v>
      </c>
      <c r="J1393" s="1" t="str">
        <f t="shared" si="224"/>
        <v>NGR lake sediment grab sample</v>
      </c>
      <c r="K1393" s="1" t="str">
        <f t="shared" si="225"/>
        <v>&lt;177 micron (NGR)</v>
      </c>
      <c r="L1393">
        <v>70</v>
      </c>
      <c r="M1393" t="s">
        <v>234</v>
      </c>
      <c r="N1393">
        <v>1392</v>
      </c>
      <c r="O1393" t="s">
        <v>336</v>
      </c>
      <c r="P1393" t="s">
        <v>144</v>
      </c>
      <c r="Q1393" t="s">
        <v>152</v>
      </c>
      <c r="R1393" t="s">
        <v>205</v>
      </c>
      <c r="S1393" t="s">
        <v>141</v>
      </c>
      <c r="T1393" t="s">
        <v>40</v>
      </c>
      <c r="U1393" t="s">
        <v>1323</v>
      </c>
      <c r="V1393" t="s">
        <v>870</v>
      </c>
      <c r="W1393" t="s">
        <v>110</v>
      </c>
      <c r="X1393" t="s">
        <v>109</v>
      </c>
      <c r="Y1393" t="s">
        <v>152</v>
      </c>
      <c r="Z1393" t="s">
        <v>291</v>
      </c>
      <c r="AA1393" t="s">
        <v>59</v>
      </c>
      <c r="AB1393" t="s">
        <v>206</v>
      </c>
      <c r="AC1393" t="s">
        <v>325</v>
      </c>
      <c r="AD1393" t="s">
        <v>124</v>
      </c>
      <c r="AE1393" t="s">
        <v>132</v>
      </c>
    </row>
    <row r="1394" spans="1:31" x14ac:dyDescent="0.3">
      <c r="A1394" t="s">
        <v>6159</v>
      </c>
      <c r="B1394" t="s">
        <v>6160</v>
      </c>
      <c r="C1394" s="1" t="str">
        <f t="shared" si="216"/>
        <v>21:0541</v>
      </c>
      <c r="D1394" s="1" t="str">
        <f t="shared" si="223"/>
        <v>21:0086</v>
      </c>
      <c r="E1394" t="s">
        <v>6161</v>
      </c>
      <c r="F1394" t="s">
        <v>6162</v>
      </c>
      <c r="H1394">
        <v>55.134740600000001</v>
      </c>
      <c r="I1394">
        <v>-100.48562920000001</v>
      </c>
      <c r="J1394" s="1" t="str">
        <f t="shared" si="224"/>
        <v>NGR lake sediment grab sample</v>
      </c>
      <c r="K1394" s="1" t="str">
        <f t="shared" si="225"/>
        <v>&lt;177 micron (NGR)</v>
      </c>
      <c r="L1394">
        <v>70</v>
      </c>
      <c r="M1394" t="s">
        <v>243</v>
      </c>
      <c r="N1394">
        <v>1393</v>
      </c>
      <c r="O1394" t="s">
        <v>120</v>
      </c>
      <c r="P1394" t="s">
        <v>225</v>
      </c>
      <c r="Q1394" t="s">
        <v>107</v>
      </c>
      <c r="R1394" t="s">
        <v>753</v>
      </c>
      <c r="S1394" t="s">
        <v>38</v>
      </c>
      <c r="T1394" t="s">
        <v>40</v>
      </c>
      <c r="U1394" t="s">
        <v>229</v>
      </c>
      <c r="V1394" t="s">
        <v>157</v>
      </c>
      <c r="W1394" t="s">
        <v>40</v>
      </c>
      <c r="X1394" t="s">
        <v>42</v>
      </c>
      <c r="Y1394" t="s">
        <v>152</v>
      </c>
      <c r="Z1394" t="s">
        <v>155</v>
      </c>
      <c r="AA1394" t="s">
        <v>140</v>
      </c>
      <c r="AB1394" t="s">
        <v>63</v>
      </c>
      <c r="AC1394" t="s">
        <v>408</v>
      </c>
      <c r="AD1394" t="s">
        <v>411</v>
      </c>
      <c r="AE1394" t="s">
        <v>132</v>
      </c>
    </row>
    <row r="1395" spans="1:31" x14ac:dyDescent="0.3">
      <c r="A1395" t="s">
        <v>6163</v>
      </c>
      <c r="B1395" t="s">
        <v>6164</v>
      </c>
      <c r="C1395" s="1" t="str">
        <f t="shared" si="216"/>
        <v>21:0541</v>
      </c>
      <c r="D1395" s="1" t="str">
        <f t="shared" si="223"/>
        <v>21:0086</v>
      </c>
      <c r="E1395" t="s">
        <v>6165</v>
      </c>
      <c r="F1395" t="s">
        <v>6166</v>
      </c>
      <c r="H1395">
        <v>55.150121300000002</v>
      </c>
      <c r="I1395">
        <v>-100.5065547</v>
      </c>
      <c r="J1395" s="1" t="str">
        <f t="shared" si="224"/>
        <v>NGR lake sediment grab sample</v>
      </c>
      <c r="K1395" s="1" t="str">
        <f t="shared" si="225"/>
        <v>&lt;177 micron (NGR)</v>
      </c>
      <c r="L1395">
        <v>70</v>
      </c>
      <c r="M1395" t="s">
        <v>251</v>
      </c>
      <c r="N1395">
        <v>1394</v>
      </c>
      <c r="O1395" t="s">
        <v>336</v>
      </c>
      <c r="P1395" t="s">
        <v>753</v>
      </c>
      <c r="Q1395" t="s">
        <v>166</v>
      </c>
      <c r="R1395" t="s">
        <v>37</v>
      </c>
      <c r="S1395" t="s">
        <v>60</v>
      </c>
      <c r="T1395" t="s">
        <v>40</v>
      </c>
      <c r="U1395" t="s">
        <v>4920</v>
      </c>
      <c r="V1395" t="s">
        <v>121</v>
      </c>
      <c r="W1395" t="s">
        <v>40</v>
      </c>
      <c r="X1395" t="s">
        <v>988</v>
      </c>
      <c r="Y1395" t="s">
        <v>152</v>
      </c>
      <c r="Z1395" t="s">
        <v>193</v>
      </c>
      <c r="AA1395" t="s">
        <v>59</v>
      </c>
      <c r="AB1395" t="s">
        <v>271</v>
      </c>
      <c r="AC1395" t="s">
        <v>605</v>
      </c>
      <c r="AD1395" t="s">
        <v>50</v>
      </c>
      <c r="AE1395" t="s">
        <v>132</v>
      </c>
    </row>
    <row r="1396" spans="1:31" x14ac:dyDescent="0.3">
      <c r="A1396" t="s">
        <v>6167</v>
      </c>
      <c r="B1396" t="s">
        <v>6168</v>
      </c>
      <c r="C1396" s="1" t="str">
        <f t="shared" si="216"/>
        <v>21:0541</v>
      </c>
      <c r="D1396" s="1" t="str">
        <f t="shared" si="223"/>
        <v>21:0086</v>
      </c>
      <c r="E1396" t="s">
        <v>6169</v>
      </c>
      <c r="F1396" t="s">
        <v>6170</v>
      </c>
      <c r="H1396">
        <v>55.154664799999999</v>
      </c>
      <c r="I1396">
        <v>-100.5604191</v>
      </c>
      <c r="J1396" s="1" t="str">
        <f t="shared" si="224"/>
        <v>NGR lake sediment grab sample</v>
      </c>
      <c r="K1396" s="1" t="str">
        <f t="shared" si="225"/>
        <v>&lt;177 micron (NGR)</v>
      </c>
      <c r="L1396">
        <v>70</v>
      </c>
      <c r="M1396" t="s">
        <v>258</v>
      </c>
      <c r="N1396">
        <v>1395</v>
      </c>
      <c r="O1396" t="s">
        <v>207</v>
      </c>
      <c r="P1396" t="s">
        <v>82</v>
      </c>
      <c r="Q1396" t="s">
        <v>107</v>
      </c>
      <c r="R1396" t="s">
        <v>140</v>
      </c>
      <c r="S1396" t="s">
        <v>38</v>
      </c>
      <c r="T1396" t="s">
        <v>40</v>
      </c>
      <c r="U1396" t="s">
        <v>366</v>
      </c>
      <c r="V1396" t="s">
        <v>317</v>
      </c>
      <c r="W1396" t="s">
        <v>40</v>
      </c>
      <c r="X1396" t="s">
        <v>192</v>
      </c>
      <c r="Y1396" t="s">
        <v>152</v>
      </c>
      <c r="Z1396" t="s">
        <v>81</v>
      </c>
      <c r="AA1396" t="s">
        <v>140</v>
      </c>
      <c r="AB1396" t="s">
        <v>1689</v>
      </c>
      <c r="AC1396" t="s">
        <v>782</v>
      </c>
      <c r="AD1396" t="s">
        <v>1400</v>
      </c>
      <c r="AE1396" t="s">
        <v>132</v>
      </c>
    </row>
    <row r="1397" spans="1:31" x14ac:dyDescent="0.3">
      <c r="A1397" t="s">
        <v>6171</v>
      </c>
      <c r="B1397" t="s">
        <v>6172</v>
      </c>
      <c r="C1397" s="1" t="str">
        <f t="shared" si="216"/>
        <v>21:0541</v>
      </c>
      <c r="D1397" s="1" t="str">
        <f t="shared" si="223"/>
        <v>21:0086</v>
      </c>
      <c r="E1397" t="s">
        <v>6173</v>
      </c>
      <c r="F1397" t="s">
        <v>6174</v>
      </c>
      <c r="H1397">
        <v>55.157843800000002</v>
      </c>
      <c r="I1397">
        <v>-100.6103481</v>
      </c>
      <c r="J1397" s="1" t="str">
        <f t="shared" si="224"/>
        <v>NGR lake sediment grab sample</v>
      </c>
      <c r="K1397" s="1" t="str">
        <f t="shared" si="225"/>
        <v>&lt;177 micron (NGR)</v>
      </c>
      <c r="L1397">
        <v>70</v>
      </c>
      <c r="M1397" t="s">
        <v>269</v>
      </c>
      <c r="N1397">
        <v>1396</v>
      </c>
      <c r="O1397" t="s">
        <v>75</v>
      </c>
      <c r="P1397" t="s">
        <v>188</v>
      </c>
      <c r="Q1397" t="s">
        <v>107</v>
      </c>
      <c r="R1397" t="s">
        <v>59</v>
      </c>
      <c r="S1397" t="s">
        <v>304</v>
      </c>
      <c r="T1397" t="s">
        <v>40</v>
      </c>
      <c r="U1397" t="s">
        <v>191</v>
      </c>
      <c r="V1397" t="s">
        <v>62</v>
      </c>
      <c r="W1397" t="s">
        <v>40</v>
      </c>
      <c r="X1397" t="s">
        <v>42</v>
      </c>
      <c r="Y1397" t="s">
        <v>152</v>
      </c>
      <c r="Z1397" t="s">
        <v>193</v>
      </c>
      <c r="AA1397" t="s">
        <v>140</v>
      </c>
      <c r="AB1397" t="s">
        <v>3309</v>
      </c>
      <c r="AC1397" t="s">
        <v>113</v>
      </c>
      <c r="AD1397" t="s">
        <v>441</v>
      </c>
      <c r="AE1397" t="s">
        <v>132</v>
      </c>
    </row>
    <row r="1398" spans="1:31" x14ac:dyDescent="0.3">
      <c r="A1398" t="s">
        <v>6175</v>
      </c>
      <c r="B1398" t="s">
        <v>6176</v>
      </c>
      <c r="C1398" s="1" t="str">
        <f t="shared" si="216"/>
        <v>21:0541</v>
      </c>
      <c r="D1398" s="1" t="str">
        <f t="shared" si="223"/>
        <v>21:0086</v>
      </c>
      <c r="E1398" t="s">
        <v>6177</v>
      </c>
      <c r="F1398" t="s">
        <v>6178</v>
      </c>
      <c r="H1398">
        <v>55.152937299999998</v>
      </c>
      <c r="I1398">
        <v>-100.64660929999999</v>
      </c>
      <c r="J1398" s="1" t="str">
        <f t="shared" si="224"/>
        <v>NGR lake sediment grab sample</v>
      </c>
      <c r="K1398" s="1" t="str">
        <f t="shared" si="225"/>
        <v>&lt;177 micron (NGR)</v>
      </c>
      <c r="L1398">
        <v>71</v>
      </c>
      <c r="M1398" t="s">
        <v>35</v>
      </c>
      <c r="N1398">
        <v>1397</v>
      </c>
      <c r="O1398" t="s">
        <v>336</v>
      </c>
      <c r="P1398" t="s">
        <v>188</v>
      </c>
      <c r="Q1398" t="s">
        <v>179</v>
      </c>
      <c r="R1398" t="s">
        <v>59</v>
      </c>
      <c r="S1398" t="s">
        <v>304</v>
      </c>
      <c r="T1398" t="s">
        <v>40</v>
      </c>
      <c r="U1398" t="s">
        <v>672</v>
      </c>
      <c r="V1398" t="s">
        <v>113</v>
      </c>
      <c r="W1398" t="s">
        <v>40</v>
      </c>
      <c r="X1398" t="s">
        <v>126</v>
      </c>
      <c r="Y1398" t="s">
        <v>152</v>
      </c>
      <c r="Z1398" t="s">
        <v>193</v>
      </c>
      <c r="AA1398" t="s">
        <v>37</v>
      </c>
      <c r="AB1398" t="s">
        <v>1692</v>
      </c>
      <c r="AC1398" t="s">
        <v>227</v>
      </c>
      <c r="AD1398" t="s">
        <v>441</v>
      </c>
      <c r="AE1398" t="s">
        <v>132</v>
      </c>
    </row>
    <row r="1399" spans="1:31" x14ac:dyDescent="0.3">
      <c r="A1399" t="s">
        <v>6179</v>
      </c>
      <c r="B1399" t="s">
        <v>6180</v>
      </c>
      <c r="C1399" s="1" t="str">
        <f t="shared" si="216"/>
        <v>21:0541</v>
      </c>
      <c r="D1399" s="1" t="str">
        <f t="shared" si="223"/>
        <v>21:0086</v>
      </c>
      <c r="E1399" t="s">
        <v>6177</v>
      </c>
      <c r="F1399" t="s">
        <v>6181</v>
      </c>
      <c r="H1399">
        <v>55.152937299999998</v>
      </c>
      <c r="I1399">
        <v>-100.64660929999999</v>
      </c>
      <c r="J1399" s="1" t="str">
        <f t="shared" si="224"/>
        <v>NGR lake sediment grab sample</v>
      </c>
      <c r="K1399" s="1" t="str">
        <f t="shared" si="225"/>
        <v>&lt;177 micron (NGR)</v>
      </c>
      <c r="L1399">
        <v>71</v>
      </c>
      <c r="M1399" t="s">
        <v>74</v>
      </c>
      <c r="N1399">
        <v>1398</v>
      </c>
      <c r="O1399" t="s">
        <v>336</v>
      </c>
      <c r="P1399" t="s">
        <v>188</v>
      </c>
      <c r="Q1399" t="s">
        <v>179</v>
      </c>
      <c r="R1399" t="s">
        <v>59</v>
      </c>
      <c r="S1399" t="s">
        <v>93</v>
      </c>
      <c r="T1399" t="s">
        <v>40</v>
      </c>
      <c r="U1399" t="s">
        <v>672</v>
      </c>
      <c r="V1399" t="s">
        <v>49</v>
      </c>
      <c r="W1399" t="s">
        <v>40</v>
      </c>
      <c r="X1399" t="s">
        <v>317</v>
      </c>
      <c r="Y1399" t="s">
        <v>152</v>
      </c>
      <c r="Z1399" t="s">
        <v>193</v>
      </c>
      <c r="AA1399" t="s">
        <v>59</v>
      </c>
      <c r="AB1399" t="s">
        <v>122</v>
      </c>
      <c r="AC1399" t="s">
        <v>123</v>
      </c>
      <c r="AD1399" t="s">
        <v>229</v>
      </c>
      <c r="AE1399" t="s">
        <v>132</v>
      </c>
    </row>
    <row r="1400" spans="1:31" x14ac:dyDescent="0.3">
      <c r="A1400" t="s">
        <v>6182</v>
      </c>
      <c r="B1400" t="s">
        <v>6183</v>
      </c>
      <c r="C1400" s="1" t="str">
        <f t="shared" si="216"/>
        <v>21:0541</v>
      </c>
      <c r="D1400" s="1" t="str">
        <f t="shared" si="223"/>
        <v>21:0086</v>
      </c>
      <c r="E1400" t="s">
        <v>6177</v>
      </c>
      <c r="F1400" t="s">
        <v>6184</v>
      </c>
      <c r="H1400">
        <v>55.152937299999998</v>
      </c>
      <c r="I1400">
        <v>-100.64660929999999</v>
      </c>
      <c r="J1400" s="1" t="str">
        <f t="shared" si="224"/>
        <v>NGR lake sediment grab sample</v>
      </c>
      <c r="K1400" s="1" t="str">
        <f t="shared" si="225"/>
        <v>&lt;177 micron (NGR)</v>
      </c>
      <c r="L1400">
        <v>71</v>
      </c>
      <c r="M1400" t="s">
        <v>90</v>
      </c>
      <c r="N1400">
        <v>1399</v>
      </c>
      <c r="O1400" t="s">
        <v>336</v>
      </c>
      <c r="P1400" t="s">
        <v>106</v>
      </c>
      <c r="Q1400" t="s">
        <v>179</v>
      </c>
      <c r="R1400" t="s">
        <v>46</v>
      </c>
      <c r="S1400" t="s">
        <v>304</v>
      </c>
      <c r="T1400" t="s">
        <v>40</v>
      </c>
      <c r="U1400" t="s">
        <v>446</v>
      </c>
      <c r="V1400" t="s">
        <v>113</v>
      </c>
      <c r="W1400" t="s">
        <v>40</v>
      </c>
      <c r="X1400" t="s">
        <v>317</v>
      </c>
      <c r="Y1400" t="s">
        <v>152</v>
      </c>
      <c r="Z1400" t="s">
        <v>193</v>
      </c>
      <c r="AA1400" t="s">
        <v>140</v>
      </c>
      <c r="AB1400" t="s">
        <v>283</v>
      </c>
      <c r="AC1400" t="s">
        <v>605</v>
      </c>
      <c r="AD1400" t="s">
        <v>441</v>
      </c>
      <c r="AE1400" t="s">
        <v>132</v>
      </c>
    </row>
    <row r="1401" spans="1:31" x14ac:dyDescent="0.3">
      <c r="A1401" t="s">
        <v>6185</v>
      </c>
      <c r="B1401" t="s">
        <v>6186</v>
      </c>
      <c r="C1401" s="1" t="str">
        <f t="shared" si="216"/>
        <v>21:0541</v>
      </c>
      <c r="D1401" s="1" t="str">
        <f t="shared" si="223"/>
        <v>21:0086</v>
      </c>
      <c r="E1401" t="s">
        <v>6187</v>
      </c>
      <c r="F1401" t="s">
        <v>6188</v>
      </c>
      <c r="H1401">
        <v>55.152867700000002</v>
      </c>
      <c r="I1401">
        <v>-100.69301539999999</v>
      </c>
      <c r="J1401" s="1" t="str">
        <f t="shared" si="224"/>
        <v>NGR lake sediment grab sample</v>
      </c>
      <c r="K1401" s="1" t="str">
        <f t="shared" si="225"/>
        <v>&lt;177 micron (NGR)</v>
      </c>
      <c r="L1401">
        <v>71</v>
      </c>
      <c r="M1401" t="s">
        <v>55</v>
      </c>
      <c r="N1401">
        <v>1400</v>
      </c>
      <c r="O1401" t="s">
        <v>178</v>
      </c>
      <c r="P1401" t="s">
        <v>144</v>
      </c>
      <c r="Q1401" t="s">
        <v>179</v>
      </c>
      <c r="R1401" t="s">
        <v>213</v>
      </c>
      <c r="S1401" t="s">
        <v>60</v>
      </c>
      <c r="T1401" t="s">
        <v>40</v>
      </c>
      <c r="U1401" t="s">
        <v>1514</v>
      </c>
      <c r="V1401" t="s">
        <v>754</v>
      </c>
      <c r="W1401" t="s">
        <v>40</v>
      </c>
      <c r="X1401" t="s">
        <v>126</v>
      </c>
      <c r="Y1401" t="s">
        <v>152</v>
      </c>
      <c r="Z1401" t="s">
        <v>352</v>
      </c>
      <c r="AA1401" t="s">
        <v>37</v>
      </c>
      <c r="AB1401" t="s">
        <v>122</v>
      </c>
      <c r="AC1401" t="s">
        <v>189</v>
      </c>
      <c r="AD1401" t="s">
        <v>411</v>
      </c>
      <c r="AE1401" t="s">
        <v>132</v>
      </c>
    </row>
    <row r="1402" spans="1:31" x14ac:dyDescent="0.3">
      <c r="A1402" t="s">
        <v>6189</v>
      </c>
      <c r="B1402" t="s">
        <v>6190</v>
      </c>
      <c r="C1402" s="1" t="str">
        <f t="shared" si="216"/>
        <v>21:0541</v>
      </c>
      <c r="D1402" s="1" t="str">
        <f t="shared" si="223"/>
        <v>21:0086</v>
      </c>
      <c r="E1402" t="s">
        <v>6191</v>
      </c>
      <c r="F1402" t="s">
        <v>6192</v>
      </c>
      <c r="H1402">
        <v>55.125059399999998</v>
      </c>
      <c r="I1402">
        <v>-101.0328914</v>
      </c>
      <c r="J1402" s="1" t="str">
        <f t="shared" si="224"/>
        <v>NGR lake sediment grab sample</v>
      </c>
      <c r="K1402" s="1" t="str">
        <f t="shared" si="225"/>
        <v>&lt;177 micron (NGR)</v>
      </c>
      <c r="L1402">
        <v>71</v>
      </c>
      <c r="M1402" t="s">
        <v>104</v>
      </c>
      <c r="N1402">
        <v>1401</v>
      </c>
      <c r="O1402" t="s">
        <v>207</v>
      </c>
      <c r="P1402" t="s">
        <v>753</v>
      </c>
      <c r="Q1402" t="s">
        <v>123</v>
      </c>
      <c r="R1402" t="s">
        <v>236</v>
      </c>
      <c r="S1402" t="s">
        <v>92</v>
      </c>
      <c r="T1402" t="s">
        <v>40</v>
      </c>
      <c r="U1402" t="s">
        <v>964</v>
      </c>
      <c r="V1402" t="s">
        <v>79</v>
      </c>
      <c r="W1402" t="s">
        <v>132</v>
      </c>
      <c r="X1402" t="s">
        <v>408</v>
      </c>
      <c r="Y1402" t="s">
        <v>45</v>
      </c>
      <c r="Z1402" t="s">
        <v>46</v>
      </c>
      <c r="AA1402" t="s">
        <v>346</v>
      </c>
      <c r="AB1402" t="s">
        <v>2998</v>
      </c>
      <c r="AC1402" t="s">
        <v>126</v>
      </c>
      <c r="AD1402" t="s">
        <v>264</v>
      </c>
      <c r="AE1402" t="s">
        <v>132</v>
      </c>
    </row>
    <row r="1403" spans="1:31" x14ac:dyDescent="0.3">
      <c r="A1403" t="s">
        <v>6193</v>
      </c>
      <c r="B1403" t="s">
        <v>6194</v>
      </c>
      <c r="C1403" s="1" t="str">
        <f t="shared" si="216"/>
        <v>21:0541</v>
      </c>
      <c r="D1403" s="1" t="str">
        <f t="shared" si="223"/>
        <v>21:0086</v>
      </c>
      <c r="E1403" t="s">
        <v>6195</v>
      </c>
      <c r="F1403" t="s">
        <v>6196</v>
      </c>
      <c r="H1403">
        <v>55.098649199999997</v>
      </c>
      <c r="I1403">
        <v>-101.1241716</v>
      </c>
      <c r="J1403" s="1" t="str">
        <f t="shared" si="224"/>
        <v>NGR lake sediment grab sample</v>
      </c>
      <c r="K1403" s="1" t="str">
        <f t="shared" si="225"/>
        <v>&lt;177 micron (NGR)</v>
      </c>
      <c r="L1403">
        <v>71</v>
      </c>
      <c r="M1403" t="s">
        <v>119</v>
      </c>
      <c r="N1403">
        <v>1402</v>
      </c>
      <c r="O1403" t="s">
        <v>542</v>
      </c>
      <c r="P1403" t="s">
        <v>224</v>
      </c>
      <c r="Q1403" t="s">
        <v>123</v>
      </c>
      <c r="R1403" t="s">
        <v>82</v>
      </c>
      <c r="S1403" t="s">
        <v>44</v>
      </c>
      <c r="T1403" t="s">
        <v>40</v>
      </c>
      <c r="U1403" t="s">
        <v>366</v>
      </c>
      <c r="V1403" t="s">
        <v>575</v>
      </c>
      <c r="W1403" t="s">
        <v>40</v>
      </c>
      <c r="X1403" t="s">
        <v>42</v>
      </c>
      <c r="Y1403" t="s">
        <v>45</v>
      </c>
      <c r="Z1403" t="s">
        <v>46</v>
      </c>
      <c r="AA1403" t="s">
        <v>128</v>
      </c>
      <c r="AB1403" t="s">
        <v>291</v>
      </c>
      <c r="AC1403" t="s">
        <v>373</v>
      </c>
      <c r="AD1403" t="s">
        <v>146</v>
      </c>
      <c r="AE1403" t="s">
        <v>132</v>
      </c>
    </row>
    <row r="1404" spans="1:31" x14ac:dyDescent="0.3">
      <c r="A1404" t="s">
        <v>6197</v>
      </c>
      <c r="B1404" t="s">
        <v>6198</v>
      </c>
      <c r="C1404" s="1" t="str">
        <f t="shared" si="216"/>
        <v>21:0541</v>
      </c>
      <c r="D1404" s="1" t="str">
        <f t="shared" si="223"/>
        <v>21:0086</v>
      </c>
      <c r="E1404" t="s">
        <v>6199</v>
      </c>
      <c r="F1404" t="s">
        <v>6200</v>
      </c>
      <c r="H1404">
        <v>55.0571074</v>
      </c>
      <c r="I1404">
        <v>-101.141937</v>
      </c>
      <c r="J1404" s="1" t="str">
        <f t="shared" si="224"/>
        <v>NGR lake sediment grab sample</v>
      </c>
      <c r="K1404" s="1" t="str">
        <f t="shared" si="225"/>
        <v>&lt;177 micron (NGR)</v>
      </c>
      <c r="L1404">
        <v>71</v>
      </c>
      <c r="M1404" t="s">
        <v>137</v>
      </c>
      <c r="N1404">
        <v>1403</v>
      </c>
      <c r="O1404" t="s">
        <v>336</v>
      </c>
      <c r="P1404" t="s">
        <v>190</v>
      </c>
      <c r="Q1404" t="s">
        <v>58</v>
      </c>
      <c r="R1404" t="s">
        <v>626</v>
      </c>
      <c r="S1404" t="s">
        <v>107</v>
      </c>
      <c r="T1404" t="s">
        <v>40</v>
      </c>
      <c r="U1404" t="s">
        <v>191</v>
      </c>
      <c r="V1404" t="s">
        <v>192</v>
      </c>
      <c r="W1404" t="s">
        <v>110</v>
      </c>
      <c r="X1404" t="s">
        <v>169</v>
      </c>
      <c r="Y1404" t="s">
        <v>45</v>
      </c>
      <c r="Z1404" t="s">
        <v>144</v>
      </c>
      <c r="AA1404" t="s">
        <v>105</v>
      </c>
      <c r="AB1404" t="s">
        <v>480</v>
      </c>
      <c r="AC1404" t="s">
        <v>2383</v>
      </c>
      <c r="AD1404" t="s">
        <v>490</v>
      </c>
      <c r="AE1404" t="s">
        <v>132</v>
      </c>
    </row>
    <row r="1405" spans="1:31" x14ac:dyDescent="0.3">
      <c r="A1405" t="s">
        <v>6201</v>
      </c>
      <c r="B1405" t="s">
        <v>6202</v>
      </c>
      <c r="C1405" s="1" t="str">
        <f t="shared" si="216"/>
        <v>21:0541</v>
      </c>
      <c r="D1405" s="1" t="str">
        <f t="shared" si="223"/>
        <v>21:0086</v>
      </c>
      <c r="E1405" t="s">
        <v>6203</v>
      </c>
      <c r="F1405" t="s">
        <v>6204</v>
      </c>
      <c r="H1405">
        <v>55.021976000000002</v>
      </c>
      <c r="I1405">
        <v>-101.1871234</v>
      </c>
      <c r="J1405" s="1" t="str">
        <f t="shared" si="224"/>
        <v>NGR lake sediment grab sample</v>
      </c>
      <c r="K1405" s="1" t="str">
        <f t="shared" si="225"/>
        <v>&lt;177 micron (NGR)</v>
      </c>
      <c r="L1405">
        <v>71</v>
      </c>
      <c r="M1405" t="s">
        <v>151</v>
      </c>
      <c r="N1405">
        <v>1404</v>
      </c>
      <c r="O1405" t="s">
        <v>178</v>
      </c>
      <c r="P1405" t="s">
        <v>245</v>
      </c>
      <c r="Q1405" t="s">
        <v>121</v>
      </c>
      <c r="R1405" t="s">
        <v>165</v>
      </c>
      <c r="S1405" t="s">
        <v>44</v>
      </c>
      <c r="T1405" t="s">
        <v>40</v>
      </c>
      <c r="U1405" t="s">
        <v>292</v>
      </c>
      <c r="V1405" t="s">
        <v>42</v>
      </c>
      <c r="W1405" t="s">
        <v>110</v>
      </c>
      <c r="X1405" t="s">
        <v>317</v>
      </c>
      <c r="Y1405" t="s">
        <v>64</v>
      </c>
      <c r="Z1405" t="s">
        <v>155</v>
      </c>
      <c r="AA1405" t="s">
        <v>346</v>
      </c>
      <c r="AB1405" t="s">
        <v>800</v>
      </c>
      <c r="AC1405" t="s">
        <v>2076</v>
      </c>
      <c r="AD1405" t="s">
        <v>492</v>
      </c>
      <c r="AE1405" t="s">
        <v>40</v>
      </c>
    </row>
    <row r="1406" spans="1:31" x14ac:dyDescent="0.3">
      <c r="A1406" t="s">
        <v>6205</v>
      </c>
      <c r="B1406" t="s">
        <v>6206</v>
      </c>
      <c r="C1406" s="1" t="str">
        <f t="shared" si="216"/>
        <v>21:0541</v>
      </c>
      <c r="D1406" s="1" t="str">
        <f>HYPERLINK("http://geochem.nrcan.gc.ca/cdogs/content/svy/svy_e.htm", "")</f>
        <v/>
      </c>
      <c r="G1406" s="1" t="str">
        <f>HYPERLINK("http://geochem.nrcan.gc.ca/cdogs/content/cr_/cr_00055_e.htm", "55")</f>
        <v>55</v>
      </c>
      <c r="J1406" t="s">
        <v>277</v>
      </c>
      <c r="K1406" t="s">
        <v>278</v>
      </c>
      <c r="L1406">
        <v>71</v>
      </c>
      <c r="M1406" t="s">
        <v>279</v>
      </c>
      <c r="N1406">
        <v>1405</v>
      </c>
      <c r="O1406" t="s">
        <v>57</v>
      </c>
      <c r="P1406" t="s">
        <v>180</v>
      </c>
      <c r="Q1406" t="s">
        <v>64</v>
      </c>
      <c r="R1406" t="s">
        <v>271</v>
      </c>
      <c r="S1406" t="s">
        <v>121</v>
      </c>
      <c r="T1406" t="s">
        <v>40</v>
      </c>
      <c r="U1406" t="s">
        <v>457</v>
      </c>
      <c r="V1406" t="s">
        <v>303</v>
      </c>
      <c r="W1406" t="s">
        <v>80</v>
      </c>
      <c r="X1406" t="s">
        <v>42</v>
      </c>
      <c r="Y1406" t="s">
        <v>189</v>
      </c>
      <c r="Z1406" t="s">
        <v>82</v>
      </c>
      <c r="AA1406" t="s">
        <v>138</v>
      </c>
      <c r="AB1406" t="s">
        <v>945</v>
      </c>
      <c r="AC1406" t="s">
        <v>1934</v>
      </c>
      <c r="AD1406" t="s">
        <v>534</v>
      </c>
      <c r="AE1406" t="s">
        <v>40</v>
      </c>
    </row>
    <row r="1407" spans="1:31" x14ac:dyDescent="0.3">
      <c r="A1407" t="s">
        <v>6207</v>
      </c>
      <c r="B1407" t="s">
        <v>6208</v>
      </c>
      <c r="C1407" s="1" t="str">
        <f t="shared" si="216"/>
        <v>21:0541</v>
      </c>
      <c r="D1407" s="1" t="str">
        <f t="shared" ref="D1407:D1429" si="226">HYPERLINK("http://geochem.nrcan.gc.ca/cdogs/content/svy/svy210086_e.htm", "21:0086")</f>
        <v>21:0086</v>
      </c>
      <c r="E1407" t="s">
        <v>6209</v>
      </c>
      <c r="F1407" t="s">
        <v>6210</v>
      </c>
      <c r="H1407">
        <v>55.015735200000002</v>
      </c>
      <c r="I1407">
        <v>-101.13360040000001</v>
      </c>
      <c r="J1407" s="1" t="str">
        <f t="shared" ref="J1407:J1429" si="227">HYPERLINK("http://geochem.nrcan.gc.ca/cdogs/content/kwd/kwd020027_e.htm", "NGR lake sediment grab sample")</f>
        <v>NGR lake sediment grab sample</v>
      </c>
      <c r="K1407" s="1" t="str">
        <f t="shared" ref="K1407:K1429" si="228">HYPERLINK("http://geochem.nrcan.gc.ca/cdogs/content/kwd/kwd080006_e.htm", "&lt;177 micron (NGR)")</f>
        <v>&lt;177 micron (NGR)</v>
      </c>
      <c r="L1407">
        <v>71</v>
      </c>
      <c r="M1407" t="s">
        <v>162</v>
      </c>
      <c r="N1407">
        <v>1406</v>
      </c>
      <c r="O1407" t="s">
        <v>142</v>
      </c>
      <c r="P1407" t="s">
        <v>236</v>
      </c>
      <c r="Q1407" t="s">
        <v>123</v>
      </c>
      <c r="R1407" t="s">
        <v>753</v>
      </c>
      <c r="S1407" t="s">
        <v>44</v>
      </c>
      <c r="T1407" t="s">
        <v>40</v>
      </c>
      <c r="U1407" t="s">
        <v>2246</v>
      </c>
      <c r="V1407" t="s">
        <v>95</v>
      </c>
      <c r="W1407" t="s">
        <v>132</v>
      </c>
      <c r="X1407" t="s">
        <v>68</v>
      </c>
      <c r="Y1407" t="s">
        <v>45</v>
      </c>
      <c r="Z1407" t="s">
        <v>164</v>
      </c>
      <c r="AA1407" t="s">
        <v>155</v>
      </c>
      <c r="AB1407" t="s">
        <v>3518</v>
      </c>
      <c r="AC1407" t="s">
        <v>1072</v>
      </c>
      <c r="AD1407" t="s">
        <v>146</v>
      </c>
      <c r="AE1407" t="s">
        <v>132</v>
      </c>
    </row>
    <row r="1408" spans="1:31" x14ac:dyDescent="0.3">
      <c r="A1408" t="s">
        <v>6211</v>
      </c>
      <c r="B1408" t="s">
        <v>6212</v>
      </c>
      <c r="C1408" s="1" t="str">
        <f t="shared" si="216"/>
        <v>21:0541</v>
      </c>
      <c r="D1408" s="1" t="str">
        <f t="shared" si="226"/>
        <v>21:0086</v>
      </c>
      <c r="E1408" t="s">
        <v>6213</v>
      </c>
      <c r="F1408" t="s">
        <v>6214</v>
      </c>
      <c r="H1408">
        <v>55.055118100000001</v>
      </c>
      <c r="I1408">
        <v>-101.09299540000001</v>
      </c>
      <c r="J1408" s="1" t="str">
        <f t="shared" si="227"/>
        <v>NGR lake sediment grab sample</v>
      </c>
      <c r="K1408" s="1" t="str">
        <f t="shared" si="228"/>
        <v>&lt;177 micron (NGR)</v>
      </c>
      <c r="L1408">
        <v>71</v>
      </c>
      <c r="M1408" t="s">
        <v>177</v>
      </c>
      <c r="N1408">
        <v>1407</v>
      </c>
      <c r="O1408" t="s">
        <v>201</v>
      </c>
      <c r="P1408" t="s">
        <v>224</v>
      </c>
      <c r="Q1408" t="s">
        <v>64</v>
      </c>
      <c r="R1408" t="s">
        <v>291</v>
      </c>
      <c r="S1408" t="s">
        <v>58</v>
      </c>
      <c r="T1408" t="s">
        <v>40</v>
      </c>
      <c r="U1408" t="s">
        <v>809</v>
      </c>
      <c r="V1408" t="s">
        <v>192</v>
      </c>
      <c r="W1408" t="s">
        <v>80</v>
      </c>
      <c r="X1408" t="s">
        <v>42</v>
      </c>
      <c r="Y1408" t="s">
        <v>45</v>
      </c>
      <c r="Z1408" t="s">
        <v>82</v>
      </c>
      <c r="AA1408" t="s">
        <v>346</v>
      </c>
      <c r="AB1408" t="s">
        <v>1582</v>
      </c>
      <c r="AC1408" t="s">
        <v>62</v>
      </c>
      <c r="AD1408" t="s">
        <v>272</v>
      </c>
      <c r="AE1408" t="s">
        <v>40</v>
      </c>
    </row>
    <row r="1409" spans="1:31" x14ac:dyDescent="0.3">
      <c r="A1409" t="s">
        <v>6215</v>
      </c>
      <c r="B1409" t="s">
        <v>6216</v>
      </c>
      <c r="C1409" s="1" t="str">
        <f t="shared" si="216"/>
        <v>21:0541</v>
      </c>
      <c r="D1409" s="1" t="str">
        <f t="shared" si="226"/>
        <v>21:0086</v>
      </c>
      <c r="E1409" t="s">
        <v>6217</v>
      </c>
      <c r="F1409" t="s">
        <v>6218</v>
      </c>
      <c r="H1409">
        <v>55.063272400000002</v>
      </c>
      <c r="I1409">
        <v>-101.0681759</v>
      </c>
      <c r="J1409" s="1" t="str">
        <f t="shared" si="227"/>
        <v>NGR lake sediment grab sample</v>
      </c>
      <c r="K1409" s="1" t="str">
        <f t="shared" si="228"/>
        <v>&lt;177 micron (NGR)</v>
      </c>
      <c r="L1409">
        <v>71</v>
      </c>
      <c r="M1409" t="s">
        <v>187</v>
      </c>
      <c r="N1409">
        <v>1408</v>
      </c>
      <c r="O1409" t="s">
        <v>472</v>
      </c>
      <c r="P1409" t="s">
        <v>144</v>
      </c>
      <c r="Q1409" t="s">
        <v>121</v>
      </c>
      <c r="R1409" t="s">
        <v>82</v>
      </c>
      <c r="S1409" t="s">
        <v>179</v>
      </c>
      <c r="T1409" t="s">
        <v>40</v>
      </c>
      <c r="U1409" t="s">
        <v>1634</v>
      </c>
      <c r="V1409" t="s">
        <v>228</v>
      </c>
      <c r="W1409" t="s">
        <v>132</v>
      </c>
      <c r="X1409" t="s">
        <v>109</v>
      </c>
      <c r="Y1409" t="s">
        <v>64</v>
      </c>
      <c r="Z1409" t="s">
        <v>46</v>
      </c>
      <c r="AA1409" t="s">
        <v>138</v>
      </c>
      <c r="AB1409" t="s">
        <v>796</v>
      </c>
      <c r="AC1409" t="s">
        <v>754</v>
      </c>
      <c r="AD1409" t="s">
        <v>452</v>
      </c>
      <c r="AE1409" t="s">
        <v>132</v>
      </c>
    </row>
    <row r="1410" spans="1:31" x14ac:dyDescent="0.3">
      <c r="A1410" t="s">
        <v>6219</v>
      </c>
      <c r="B1410" t="s">
        <v>6220</v>
      </c>
      <c r="C1410" s="1" t="str">
        <f t="shared" ref="C1410:C1473" si="229">HYPERLINK("http://geochem.nrcan.gc.ca/cdogs/content/bdl/bdl210541_e.htm", "21:0541")</f>
        <v>21:0541</v>
      </c>
      <c r="D1410" s="1" t="str">
        <f t="shared" si="226"/>
        <v>21:0086</v>
      </c>
      <c r="E1410" t="s">
        <v>6221</v>
      </c>
      <c r="F1410" t="s">
        <v>6222</v>
      </c>
      <c r="H1410">
        <v>55.111511499999999</v>
      </c>
      <c r="I1410">
        <v>-101.0629825</v>
      </c>
      <c r="J1410" s="1" t="str">
        <f t="shared" si="227"/>
        <v>NGR lake sediment grab sample</v>
      </c>
      <c r="K1410" s="1" t="str">
        <f t="shared" si="228"/>
        <v>&lt;177 micron (NGR)</v>
      </c>
      <c r="L1410">
        <v>71</v>
      </c>
      <c r="M1410" t="s">
        <v>200</v>
      </c>
      <c r="N1410">
        <v>1409</v>
      </c>
      <c r="O1410" t="s">
        <v>178</v>
      </c>
      <c r="P1410" t="s">
        <v>202</v>
      </c>
      <c r="Q1410" t="s">
        <v>123</v>
      </c>
      <c r="R1410" t="s">
        <v>379</v>
      </c>
      <c r="S1410" t="s">
        <v>92</v>
      </c>
      <c r="T1410" t="s">
        <v>40</v>
      </c>
      <c r="U1410" t="s">
        <v>41</v>
      </c>
      <c r="V1410" t="s">
        <v>575</v>
      </c>
      <c r="W1410" t="s">
        <v>132</v>
      </c>
      <c r="X1410" t="s">
        <v>42</v>
      </c>
      <c r="Y1410" t="s">
        <v>64</v>
      </c>
      <c r="Z1410" t="s">
        <v>164</v>
      </c>
      <c r="AA1410" t="s">
        <v>213</v>
      </c>
      <c r="AB1410" t="s">
        <v>379</v>
      </c>
      <c r="AC1410" t="s">
        <v>522</v>
      </c>
      <c r="AD1410" t="s">
        <v>452</v>
      </c>
      <c r="AE1410" t="s">
        <v>132</v>
      </c>
    </row>
    <row r="1411" spans="1:31" x14ac:dyDescent="0.3">
      <c r="A1411" t="s">
        <v>6223</v>
      </c>
      <c r="B1411" t="s">
        <v>6224</v>
      </c>
      <c r="C1411" s="1" t="str">
        <f t="shared" si="229"/>
        <v>21:0541</v>
      </c>
      <c r="D1411" s="1" t="str">
        <f t="shared" si="226"/>
        <v>21:0086</v>
      </c>
      <c r="E1411" t="s">
        <v>6225</v>
      </c>
      <c r="F1411" t="s">
        <v>6226</v>
      </c>
      <c r="H1411">
        <v>55.316256600000003</v>
      </c>
      <c r="I1411">
        <v>-100.02641560000001</v>
      </c>
      <c r="J1411" s="1" t="str">
        <f t="shared" si="227"/>
        <v>NGR lake sediment grab sample</v>
      </c>
      <c r="K1411" s="1" t="str">
        <f t="shared" si="228"/>
        <v>&lt;177 micron (NGR)</v>
      </c>
      <c r="L1411">
        <v>71</v>
      </c>
      <c r="M1411" t="s">
        <v>212</v>
      </c>
      <c r="N1411">
        <v>1410</v>
      </c>
      <c r="O1411" t="s">
        <v>406</v>
      </c>
      <c r="P1411" t="s">
        <v>44</v>
      </c>
      <c r="Q1411" t="s">
        <v>45</v>
      </c>
      <c r="R1411" t="s">
        <v>60</v>
      </c>
      <c r="S1411" t="s">
        <v>64</v>
      </c>
      <c r="T1411" t="s">
        <v>40</v>
      </c>
      <c r="U1411" t="s">
        <v>323</v>
      </c>
      <c r="V1411" t="s">
        <v>1425</v>
      </c>
      <c r="W1411" t="s">
        <v>110</v>
      </c>
      <c r="X1411" t="s">
        <v>192</v>
      </c>
      <c r="Y1411" t="s">
        <v>45</v>
      </c>
      <c r="Z1411" t="s">
        <v>205</v>
      </c>
      <c r="AA1411" t="s">
        <v>213</v>
      </c>
      <c r="AB1411" t="s">
        <v>296</v>
      </c>
      <c r="AC1411" t="s">
        <v>618</v>
      </c>
      <c r="AD1411" t="s">
        <v>203</v>
      </c>
      <c r="AE1411" t="s">
        <v>40</v>
      </c>
    </row>
    <row r="1412" spans="1:31" x14ac:dyDescent="0.3">
      <c r="A1412" t="s">
        <v>6227</v>
      </c>
      <c r="B1412" t="s">
        <v>6228</v>
      </c>
      <c r="C1412" s="1" t="str">
        <f t="shared" si="229"/>
        <v>21:0541</v>
      </c>
      <c r="D1412" s="1" t="str">
        <f t="shared" si="226"/>
        <v>21:0086</v>
      </c>
      <c r="E1412" t="s">
        <v>6229</v>
      </c>
      <c r="F1412" t="s">
        <v>6230</v>
      </c>
      <c r="H1412">
        <v>55.377404400000003</v>
      </c>
      <c r="I1412">
        <v>-100.155182</v>
      </c>
      <c r="J1412" s="1" t="str">
        <f t="shared" si="227"/>
        <v>NGR lake sediment grab sample</v>
      </c>
      <c r="K1412" s="1" t="str">
        <f t="shared" si="228"/>
        <v>&lt;177 micron (NGR)</v>
      </c>
      <c r="L1412">
        <v>71</v>
      </c>
      <c r="M1412" t="s">
        <v>223</v>
      </c>
      <c r="N1412">
        <v>1411</v>
      </c>
      <c r="O1412" t="s">
        <v>339</v>
      </c>
      <c r="P1412" t="s">
        <v>188</v>
      </c>
      <c r="Q1412" t="s">
        <v>44</v>
      </c>
      <c r="R1412" t="s">
        <v>213</v>
      </c>
      <c r="S1412" t="s">
        <v>271</v>
      </c>
      <c r="T1412" t="s">
        <v>40</v>
      </c>
      <c r="U1412" t="s">
        <v>1783</v>
      </c>
      <c r="V1412" t="s">
        <v>742</v>
      </c>
      <c r="W1412" t="s">
        <v>132</v>
      </c>
      <c r="X1412" t="s">
        <v>126</v>
      </c>
      <c r="Y1412" t="s">
        <v>45</v>
      </c>
      <c r="Z1412" t="s">
        <v>182</v>
      </c>
      <c r="AA1412" t="s">
        <v>39</v>
      </c>
      <c r="AB1412" t="s">
        <v>2212</v>
      </c>
      <c r="AC1412" t="s">
        <v>715</v>
      </c>
      <c r="AD1412" t="s">
        <v>69</v>
      </c>
      <c r="AE1412" t="s">
        <v>132</v>
      </c>
    </row>
    <row r="1413" spans="1:31" x14ac:dyDescent="0.3">
      <c r="A1413" t="s">
        <v>6231</v>
      </c>
      <c r="B1413" t="s">
        <v>6232</v>
      </c>
      <c r="C1413" s="1" t="str">
        <f t="shared" si="229"/>
        <v>21:0541</v>
      </c>
      <c r="D1413" s="1" t="str">
        <f t="shared" si="226"/>
        <v>21:0086</v>
      </c>
      <c r="E1413" t="s">
        <v>6233</v>
      </c>
      <c r="F1413" t="s">
        <v>6234</v>
      </c>
      <c r="H1413">
        <v>55.408292299999999</v>
      </c>
      <c r="I1413">
        <v>-100.1512484</v>
      </c>
      <c r="J1413" s="1" t="str">
        <f t="shared" si="227"/>
        <v>NGR lake sediment grab sample</v>
      </c>
      <c r="K1413" s="1" t="str">
        <f t="shared" si="228"/>
        <v>&lt;177 micron (NGR)</v>
      </c>
      <c r="L1413">
        <v>71</v>
      </c>
      <c r="M1413" t="s">
        <v>234</v>
      </c>
      <c r="N1413">
        <v>1412</v>
      </c>
      <c r="O1413" t="s">
        <v>75</v>
      </c>
      <c r="P1413" t="s">
        <v>236</v>
      </c>
      <c r="Q1413" t="s">
        <v>179</v>
      </c>
      <c r="R1413" t="s">
        <v>165</v>
      </c>
      <c r="S1413" t="s">
        <v>180</v>
      </c>
      <c r="T1413" t="s">
        <v>40</v>
      </c>
      <c r="U1413" t="s">
        <v>6235</v>
      </c>
      <c r="V1413" t="s">
        <v>121</v>
      </c>
      <c r="W1413" t="s">
        <v>132</v>
      </c>
      <c r="X1413" t="s">
        <v>126</v>
      </c>
      <c r="Y1413" t="s">
        <v>45</v>
      </c>
      <c r="Z1413" t="s">
        <v>262</v>
      </c>
      <c r="AA1413" t="s">
        <v>190</v>
      </c>
      <c r="AB1413" t="s">
        <v>3200</v>
      </c>
      <c r="AC1413" t="s">
        <v>522</v>
      </c>
      <c r="AD1413" t="s">
        <v>776</v>
      </c>
      <c r="AE1413" t="s">
        <v>132</v>
      </c>
    </row>
    <row r="1414" spans="1:31" x14ac:dyDescent="0.3">
      <c r="A1414" t="s">
        <v>6236</v>
      </c>
      <c r="B1414" t="s">
        <v>6237</v>
      </c>
      <c r="C1414" s="1" t="str">
        <f t="shared" si="229"/>
        <v>21:0541</v>
      </c>
      <c r="D1414" s="1" t="str">
        <f t="shared" si="226"/>
        <v>21:0086</v>
      </c>
      <c r="E1414" t="s">
        <v>6238</v>
      </c>
      <c r="F1414" t="s">
        <v>6239</v>
      </c>
      <c r="H1414">
        <v>55.497216999999999</v>
      </c>
      <c r="I1414">
        <v>-100.07772629999999</v>
      </c>
      <c r="J1414" s="1" t="str">
        <f t="shared" si="227"/>
        <v>NGR lake sediment grab sample</v>
      </c>
      <c r="K1414" s="1" t="str">
        <f t="shared" si="228"/>
        <v>&lt;177 micron (NGR)</v>
      </c>
      <c r="L1414">
        <v>71</v>
      </c>
      <c r="M1414" t="s">
        <v>243</v>
      </c>
      <c r="N1414">
        <v>1413</v>
      </c>
      <c r="O1414" t="s">
        <v>207</v>
      </c>
      <c r="P1414" t="s">
        <v>224</v>
      </c>
      <c r="Q1414" t="s">
        <v>107</v>
      </c>
      <c r="R1414" t="s">
        <v>144</v>
      </c>
      <c r="S1414" t="s">
        <v>44</v>
      </c>
      <c r="T1414" t="s">
        <v>132</v>
      </c>
      <c r="U1414" t="s">
        <v>534</v>
      </c>
      <c r="V1414" t="s">
        <v>157</v>
      </c>
      <c r="W1414" t="s">
        <v>132</v>
      </c>
      <c r="X1414" t="s">
        <v>109</v>
      </c>
      <c r="Y1414" t="s">
        <v>45</v>
      </c>
      <c r="Z1414" t="s">
        <v>155</v>
      </c>
      <c r="AA1414" t="s">
        <v>128</v>
      </c>
      <c r="AB1414" t="s">
        <v>3384</v>
      </c>
      <c r="AC1414" t="s">
        <v>554</v>
      </c>
      <c r="AD1414" t="s">
        <v>819</v>
      </c>
      <c r="AE1414" t="s">
        <v>132</v>
      </c>
    </row>
    <row r="1415" spans="1:31" x14ac:dyDescent="0.3">
      <c r="A1415" t="s">
        <v>6240</v>
      </c>
      <c r="B1415" t="s">
        <v>6241</v>
      </c>
      <c r="C1415" s="1" t="str">
        <f t="shared" si="229"/>
        <v>21:0541</v>
      </c>
      <c r="D1415" s="1" t="str">
        <f t="shared" si="226"/>
        <v>21:0086</v>
      </c>
      <c r="E1415" t="s">
        <v>6242</v>
      </c>
      <c r="F1415" t="s">
        <v>6243</v>
      </c>
      <c r="H1415">
        <v>55.4866855</v>
      </c>
      <c r="I1415">
        <v>-100.101906</v>
      </c>
      <c r="J1415" s="1" t="str">
        <f t="shared" si="227"/>
        <v>NGR lake sediment grab sample</v>
      </c>
      <c r="K1415" s="1" t="str">
        <f t="shared" si="228"/>
        <v>&lt;177 micron (NGR)</v>
      </c>
      <c r="L1415">
        <v>71</v>
      </c>
      <c r="M1415" t="s">
        <v>251</v>
      </c>
      <c r="N1415">
        <v>1414</v>
      </c>
      <c r="O1415" t="s">
        <v>603</v>
      </c>
      <c r="P1415" t="s">
        <v>304</v>
      </c>
      <c r="Q1415" t="s">
        <v>64</v>
      </c>
      <c r="R1415" t="s">
        <v>334</v>
      </c>
      <c r="S1415" t="s">
        <v>123</v>
      </c>
      <c r="T1415" t="s">
        <v>40</v>
      </c>
      <c r="U1415" t="s">
        <v>214</v>
      </c>
      <c r="V1415" t="s">
        <v>125</v>
      </c>
      <c r="W1415" t="s">
        <v>132</v>
      </c>
      <c r="X1415" t="s">
        <v>325</v>
      </c>
      <c r="Y1415" t="s">
        <v>45</v>
      </c>
      <c r="Z1415" t="s">
        <v>291</v>
      </c>
      <c r="AA1415" t="s">
        <v>140</v>
      </c>
      <c r="AB1415" t="s">
        <v>4362</v>
      </c>
      <c r="AC1415" t="s">
        <v>598</v>
      </c>
      <c r="AD1415" t="s">
        <v>131</v>
      </c>
      <c r="AE1415" t="s">
        <v>40</v>
      </c>
    </row>
    <row r="1416" spans="1:31" x14ac:dyDescent="0.3">
      <c r="A1416" t="s">
        <v>6244</v>
      </c>
      <c r="B1416" t="s">
        <v>6245</v>
      </c>
      <c r="C1416" s="1" t="str">
        <f t="shared" si="229"/>
        <v>21:0541</v>
      </c>
      <c r="D1416" s="1" t="str">
        <f t="shared" si="226"/>
        <v>21:0086</v>
      </c>
      <c r="E1416" t="s">
        <v>6246</v>
      </c>
      <c r="F1416" t="s">
        <v>6247</v>
      </c>
      <c r="H1416">
        <v>55.470664800000002</v>
      </c>
      <c r="I1416">
        <v>-100.164817</v>
      </c>
      <c r="J1416" s="1" t="str">
        <f t="shared" si="227"/>
        <v>NGR lake sediment grab sample</v>
      </c>
      <c r="K1416" s="1" t="str">
        <f t="shared" si="228"/>
        <v>&lt;177 micron (NGR)</v>
      </c>
      <c r="L1416">
        <v>71</v>
      </c>
      <c r="M1416" t="s">
        <v>258</v>
      </c>
      <c r="N1416">
        <v>1415</v>
      </c>
      <c r="O1416" t="s">
        <v>406</v>
      </c>
      <c r="P1416" t="s">
        <v>304</v>
      </c>
      <c r="Q1416" t="s">
        <v>45</v>
      </c>
      <c r="R1416" t="s">
        <v>271</v>
      </c>
      <c r="S1416" t="s">
        <v>121</v>
      </c>
      <c r="T1416" t="s">
        <v>40</v>
      </c>
      <c r="U1416" t="s">
        <v>46</v>
      </c>
      <c r="V1416" t="s">
        <v>373</v>
      </c>
      <c r="W1416" t="s">
        <v>132</v>
      </c>
      <c r="X1416" t="s">
        <v>309</v>
      </c>
      <c r="Y1416" t="s">
        <v>121</v>
      </c>
      <c r="Z1416" t="s">
        <v>93</v>
      </c>
      <c r="AA1416" t="s">
        <v>37</v>
      </c>
      <c r="AB1416" t="s">
        <v>274</v>
      </c>
      <c r="AC1416" t="s">
        <v>373</v>
      </c>
      <c r="AD1416" t="s">
        <v>354</v>
      </c>
      <c r="AE1416" t="s">
        <v>40</v>
      </c>
    </row>
    <row r="1417" spans="1:31" x14ac:dyDescent="0.3">
      <c r="A1417" t="s">
        <v>6248</v>
      </c>
      <c r="B1417" t="s">
        <v>6249</v>
      </c>
      <c r="C1417" s="1" t="str">
        <f t="shared" si="229"/>
        <v>21:0541</v>
      </c>
      <c r="D1417" s="1" t="str">
        <f t="shared" si="226"/>
        <v>21:0086</v>
      </c>
      <c r="E1417" t="s">
        <v>6250</v>
      </c>
      <c r="F1417" t="s">
        <v>6251</v>
      </c>
      <c r="H1417">
        <v>55.438998400000003</v>
      </c>
      <c r="I1417">
        <v>-100.1990716</v>
      </c>
      <c r="J1417" s="1" t="str">
        <f t="shared" si="227"/>
        <v>NGR lake sediment grab sample</v>
      </c>
      <c r="K1417" s="1" t="str">
        <f t="shared" si="228"/>
        <v>&lt;177 micron (NGR)</v>
      </c>
      <c r="L1417">
        <v>71</v>
      </c>
      <c r="M1417" t="s">
        <v>269</v>
      </c>
      <c r="N1417">
        <v>1416</v>
      </c>
      <c r="O1417" t="s">
        <v>178</v>
      </c>
      <c r="P1417" t="s">
        <v>236</v>
      </c>
      <c r="Q1417" t="s">
        <v>107</v>
      </c>
      <c r="R1417" t="s">
        <v>59</v>
      </c>
      <c r="S1417" t="s">
        <v>38</v>
      </c>
      <c r="T1417" t="s">
        <v>40</v>
      </c>
      <c r="U1417" t="s">
        <v>1166</v>
      </c>
      <c r="V1417" t="s">
        <v>98</v>
      </c>
      <c r="W1417" t="s">
        <v>132</v>
      </c>
      <c r="X1417" t="s">
        <v>109</v>
      </c>
      <c r="Y1417" t="s">
        <v>45</v>
      </c>
      <c r="Z1417" t="s">
        <v>155</v>
      </c>
      <c r="AA1417" t="s">
        <v>213</v>
      </c>
      <c r="AB1417" t="s">
        <v>824</v>
      </c>
      <c r="AC1417" t="s">
        <v>522</v>
      </c>
      <c r="AD1417" t="s">
        <v>411</v>
      </c>
      <c r="AE1417" t="s">
        <v>132</v>
      </c>
    </row>
    <row r="1418" spans="1:31" x14ac:dyDescent="0.3">
      <c r="A1418" t="s">
        <v>6252</v>
      </c>
      <c r="B1418" t="s">
        <v>6253</v>
      </c>
      <c r="C1418" s="1" t="str">
        <f t="shared" si="229"/>
        <v>21:0541</v>
      </c>
      <c r="D1418" s="1" t="str">
        <f t="shared" si="226"/>
        <v>21:0086</v>
      </c>
      <c r="E1418" t="s">
        <v>6254</v>
      </c>
      <c r="F1418" t="s">
        <v>6255</v>
      </c>
      <c r="H1418">
        <v>55.4057484</v>
      </c>
      <c r="I1418">
        <v>-100.2226569</v>
      </c>
      <c r="J1418" s="1" t="str">
        <f t="shared" si="227"/>
        <v>NGR lake sediment grab sample</v>
      </c>
      <c r="K1418" s="1" t="str">
        <f t="shared" si="228"/>
        <v>&lt;177 micron (NGR)</v>
      </c>
      <c r="L1418">
        <v>72</v>
      </c>
      <c r="M1418" t="s">
        <v>35</v>
      </c>
      <c r="N1418">
        <v>1417</v>
      </c>
      <c r="O1418" t="s">
        <v>178</v>
      </c>
      <c r="P1418" t="s">
        <v>140</v>
      </c>
      <c r="Q1418" t="s">
        <v>38</v>
      </c>
      <c r="R1418" t="s">
        <v>46</v>
      </c>
      <c r="S1418" t="s">
        <v>180</v>
      </c>
      <c r="T1418" t="s">
        <v>40</v>
      </c>
      <c r="U1418" t="s">
        <v>2751</v>
      </c>
      <c r="V1418" t="s">
        <v>373</v>
      </c>
      <c r="W1418" t="s">
        <v>132</v>
      </c>
      <c r="X1418" t="s">
        <v>42</v>
      </c>
      <c r="Y1418" t="s">
        <v>45</v>
      </c>
      <c r="Z1418" t="s">
        <v>81</v>
      </c>
      <c r="AA1418" t="s">
        <v>37</v>
      </c>
      <c r="AB1418" t="s">
        <v>93</v>
      </c>
      <c r="AC1418" t="s">
        <v>811</v>
      </c>
      <c r="AD1418" t="s">
        <v>576</v>
      </c>
      <c r="AE1418" t="s">
        <v>132</v>
      </c>
    </row>
    <row r="1419" spans="1:31" x14ac:dyDescent="0.3">
      <c r="A1419" t="s">
        <v>6256</v>
      </c>
      <c r="B1419" t="s">
        <v>6257</v>
      </c>
      <c r="C1419" s="1" t="str">
        <f t="shared" si="229"/>
        <v>21:0541</v>
      </c>
      <c r="D1419" s="1" t="str">
        <f t="shared" si="226"/>
        <v>21:0086</v>
      </c>
      <c r="E1419" t="s">
        <v>6254</v>
      </c>
      <c r="F1419" t="s">
        <v>6258</v>
      </c>
      <c r="H1419">
        <v>55.4057484</v>
      </c>
      <c r="I1419">
        <v>-100.2226569</v>
      </c>
      <c r="J1419" s="1" t="str">
        <f t="shared" si="227"/>
        <v>NGR lake sediment grab sample</v>
      </c>
      <c r="K1419" s="1" t="str">
        <f t="shared" si="228"/>
        <v>&lt;177 micron (NGR)</v>
      </c>
      <c r="L1419">
        <v>72</v>
      </c>
      <c r="M1419" t="s">
        <v>74</v>
      </c>
      <c r="N1419">
        <v>1418</v>
      </c>
      <c r="O1419" t="s">
        <v>207</v>
      </c>
      <c r="P1419" t="s">
        <v>165</v>
      </c>
      <c r="Q1419" t="s">
        <v>44</v>
      </c>
      <c r="R1419" t="s">
        <v>202</v>
      </c>
      <c r="S1419" t="s">
        <v>180</v>
      </c>
      <c r="T1419" t="s">
        <v>40</v>
      </c>
      <c r="U1419" t="s">
        <v>172</v>
      </c>
      <c r="V1419" t="s">
        <v>988</v>
      </c>
      <c r="W1419" t="s">
        <v>132</v>
      </c>
      <c r="X1419" t="s">
        <v>317</v>
      </c>
      <c r="Y1419" t="s">
        <v>45</v>
      </c>
      <c r="Z1419" t="s">
        <v>262</v>
      </c>
      <c r="AA1419" t="s">
        <v>37</v>
      </c>
      <c r="AB1419" t="s">
        <v>93</v>
      </c>
      <c r="AC1419" t="s">
        <v>189</v>
      </c>
      <c r="AD1419" t="s">
        <v>425</v>
      </c>
      <c r="AE1419" t="s">
        <v>132</v>
      </c>
    </row>
    <row r="1420" spans="1:31" x14ac:dyDescent="0.3">
      <c r="A1420" t="s">
        <v>6259</v>
      </c>
      <c r="B1420" t="s">
        <v>6260</v>
      </c>
      <c r="C1420" s="1" t="str">
        <f t="shared" si="229"/>
        <v>21:0541</v>
      </c>
      <c r="D1420" s="1" t="str">
        <f t="shared" si="226"/>
        <v>21:0086</v>
      </c>
      <c r="E1420" t="s">
        <v>6254</v>
      </c>
      <c r="F1420" t="s">
        <v>6261</v>
      </c>
      <c r="H1420">
        <v>55.4057484</v>
      </c>
      <c r="I1420">
        <v>-100.2226569</v>
      </c>
      <c r="J1420" s="1" t="str">
        <f t="shared" si="227"/>
        <v>NGR lake sediment grab sample</v>
      </c>
      <c r="K1420" s="1" t="str">
        <f t="shared" si="228"/>
        <v>&lt;177 micron (NGR)</v>
      </c>
      <c r="L1420">
        <v>72</v>
      </c>
      <c r="M1420" t="s">
        <v>90</v>
      </c>
      <c r="N1420">
        <v>1419</v>
      </c>
      <c r="O1420" t="s">
        <v>178</v>
      </c>
      <c r="P1420" t="s">
        <v>165</v>
      </c>
      <c r="Q1420" t="s">
        <v>44</v>
      </c>
      <c r="R1420" t="s">
        <v>245</v>
      </c>
      <c r="S1420" t="s">
        <v>180</v>
      </c>
      <c r="T1420" t="s">
        <v>40</v>
      </c>
      <c r="U1420" t="s">
        <v>172</v>
      </c>
      <c r="V1420" t="s">
        <v>988</v>
      </c>
      <c r="W1420" t="s">
        <v>40</v>
      </c>
      <c r="X1420" t="s">
        <v>126</v>
      </c>
      <c r="Y1420" t="s">
        <v>152</v>
      </c>
      <c r="Z1420" t="s">
        <v>193</v>
      </c>
      <c r="AA1420" t="s">
        <v>37</v>
      </c>
      <c r="AB1420" t="s">
        <v>1329</v>
      </c>
      <c r="AC1420" t="s">
        <v>1072</v>
      </c>
      <c r="AD1420" t="s">
        <v>69</v>
      </c>
      <c r="AE1420" t="s">
        <v>132</v>
      </c>
    </row>
    <row r="1421" spans="1:31" x14ac:dyDescent="0.3">
      <c r="A1421" t="s">
        <v>6262</v>
      </c>
      <c r="B1421" t="s">
        <v>6263</v>
      </c>
      <c r="C1421" s="1" t="str">
        <f t="shared" si="229"/>
        <v>21:0541</v>
      </c>
      <c r="D1421" s="1" t="str">
        <f t="shared" si="226"/>
        <v>21:0086</v>
      </c>
      <c r="E1421" t="s">
        <v>6264</v>
      </c>
      <c r="F1421" t="s">
        <v>6265</v>
      </c>
      <c r="H1421">
        <v>55.353537299999999</v>
      </c>
      <c r="I1421">
        <v>-100.1998352</v>
      </c>
      <c r="J1421" s="1" t="str">
        <f t="shared" si="227"/>
        <v>NGR lake sediment grab sample</v>
      </c>
      <c r="K1421" s="1" t="str">
        <f t="shared" si="228"/>
        <v>&lt;177 micron (NGR)</v>
      </c>
      <c r="L1421">
        <v>72</v>
      </c>
      <c r="M1421" t="s">
        <v>55</v>
      </c>
      <c r="N1421">
        <v>1420</v>
      </c>
      <c r="O1421" t="s">
        <v>207</v>
      </c>
      <c r="P1421" t="s">
        <v>224</v>
      </c>
      <c r="Q1421" t="s">
        <v>166</v>
      </c>
      <c r="R1421" t="s">
        <v>66</v>
      </c>
      <c r="S1421" t="s">
        <v>304</v>
      </c>
      <c r="T1421" t="s">
        <v>40</v>
      </c>
      <c r="U1421" t="s">
        <v>1514</v>
      </c>
      <c r="V1421" t="s">
        <v>113</v>
      </c>
      <c r="W1421" t="s">
        <v>40</v>
      </c>
      <c r="X1421" t="s">
        <v>121</v>
      </c>
      <c r="Y1421" t="s">
        <v>45</v>
      </c>
      <c r="Z1421" t="s">
        <v>155</v>
      </c>
      <c r="AA1421" t="s">
        <v>190</v>
      </c>
      <c r="AB1421" t="s">
        <v>3012</v>
      </c>
      <c r="AC1421" t="s">
        <v>3182</v>
      </c>
      <c r="AD1421" t="s">
        <v>425</v>
      </c>
      <c r="AE1421" t="s">
        <v>132</v>
      </c>
    </row>
    <row r="1422" spans="1:31" x14ac:dyDescent="0.3">
      <c r="A1422" t="s">
        <v>6266</v>
      </c>
      <c r="B1422" t="s">
        <v>6267</v>
      </c>
      <c r="C1422" s="1" t="str">
        <f t="shared" si="229"/>
        <v>21:0541</v>
      </c>
      <c r="D1422" s="1" t="str">
        <f t="shared" si="226"/>
        <v>21:0086</v>
      </c>
      <c r="E1422" t="s">
        <v>6268</v>
      </c>
      <c r="F1422" t="s">
        <v>6269</v>
      </c>
      <c r="H1422">
        <v>55.343733</v>
      </c>
      <c r="I1422">
        <v>-100.14259749999999</v>
      </c>
      <c r="J1422" s="1" t="str">
        <f t="shared" si="227"/>
        <v>NGR lake sediment grab sample</v>
      </c>
      <c r="K1422" s="1" t="str">
        <f t="shared" si="228"/>
        <v>&lt;177 micron (NGR)</v>
      </c>
      <c r="L1422">
        <v>72</v>
      </c>
      <c r="M1422" t="s">
        <v>104</v>
      </c>
      <c r="N1422">
        <v>1421</v>
      </c>
      <c r="O1422" t="s">
        <v>207</v>
      </c>
      <c r="P1422" t="s">
        <v>304</v>
      </c>
      <c r="Q1422" t="s">
        <v>121</v>
      </c>
      <c r="R1422" t="s">
        <v>122</v>
      </c>
      <c r="S1422" t="s">
        <v>121</v>
      </c>
      <c r="T1422" t="s">
        <v>40</v>
      </c>
      <c r="U1422" t="s">
        <v>323</v>
      </c>
      <c r="V1422" t="s">
        <v>569</v>
      </c>
      <c r="W1422" t="s">
        <v>132</v>
      </c>
      <c r="X1422" t="s">
        <v>192</v>
      </c>
      <c r="Y1422" t="s">
        <v>45</v>
      </c>
      <c r="Z1422" t="s">
        <v>352</v>
      </c>
      <c r="AA1422" t="s">
        <v>59</v>
      </c>
      <c r="AB1422" t="s">
        <v>2502</v>
      </c>
      <c r="AC1422" t="s">
        <v>253</v>
      </c>
      <c r="AD1422" t="s">
        <v>131</v>
      </c>
      <c r="AE1422" t="s">
        <v>40</v>
      </c>
    </row>
    <row r="1423" spans="1:31" x14ac:dyDescent="0.3">
      <c r="A1423" t="s">
        <v>6270</v>
      </c>
      <c r="B1423" t="s">
        <v>6271</v>
      </c>
      <c r="C1423" s="1" t="str">
        <f t="shared" si="229"/>
        <v>21:0541</v>
      </c>
      <c r="D1423" s="1" t="str">
        <f t="shared" si="226"/>
        <v>21:0086</v>
      </c>
      <c r="E1423" t="s">
        <v>6272</v>
      </c>
      <c r="F1423" t="s">
        <v>6273</v>
      </c>
      <c r="H1423">
        <v>55.311093800000002</v>
      </c>
      <c r="I1423">
        <v>-100.06070800000001</v>
      </c>
      <c r="J1423" s="1" t="str">
        <f t="shared" si="227"/>
        <v>NGR lake sediment grab sample</v>
      </c>
      <c r="K1423" s="1" t="str">
        <f t="shared" si="228"/>
        <v>&lt;177 micron (NGR)</v>
      </c>
      <c r="L1423">
        <v>72</v>
      </c>
      <c r="M1423" t="s">
        <v>119</v>
      </c>
      <c r="N1423">
        <v>1422</v>
      </c>
      <c r="O1423" t="s">
        <v>336</v>
      </c>
      <c r="P1423" t="s">
        <v>326</v>
      </c>
      <c r="Q1423" t="s">
        <v>189</v>
      </c>
      <c r="R1423" t="s">
        <v>190</v>
      </c>
      <c r="S1423" t="s">
        <v>107</v>
      </c>
      <c r="T1423" t="s">
        <v>40</v>
      </c>
      <c r="U1423" t="s">
        <v>282</v>
      </c>
      <c r="V1423" t="s">
        <v>109</v>
      </c>
      <c r="W1423" t="s">
        <v>132</v>
      </c>
      <c r="X1423" t="s">
        <v>126</v>
      </c>
      <c r="Y1423" t="s">
        <v>152</v>
      </c>
      <c r="Z1423" t="s">
        <v>46</v>
      </c>
      <c r="AA1423" t="s">
        <v>140</v>
      </c>
      <c r="AB1423" t="s">
        <v>77</v>
      </c>
      <c r="AC1423" t="s">
        <v>722</v>
      </c>
      <c r="AD1423" t="s">
        <v>229</v>
      </c>
      <c r="AE1423" t="s">
        <v>132</v>
      </c>
    </row>
    <row r="1424" spans="1:31" x14ac:dyDescent="0.3">
      <c r="A1424" t="s">
        <v>6274</v>
      </c>
      <c r="B1424" t="s">
        <v>6275</v>
      </c>
      <c r="C1424" s="1" t="str">
        <f t="shared" si="229"/>
        <v>21:0541</v>
      </c>
      <c r="D1424" s="1" t="str">
        <f t="shared" si="226"/>
        <v>21:0086</v>
      </c>
      <c r="E1424" t="s">
        <v>6276</v>
      </c>
      <c r="F1424" t="s">
        <v>6277</v>
      </c>
      <c r="H1424">
        <v>55.291042699999998</v>
      </c>
      <c r="I1424">
        <v>-100.04732490000001</v>
      </c>
      <c r="J1424" s="1" t="str">
        <f t="shared" si="227"/>
        <v>NGR lake sediment grab sample</v>
      </c>
      <c r="K1424" s="1" t="str">
        <f t="shared" si="228"/>
        <v>&lt;177 micron (NGR)</v>
      </c>
      <c r="L1424">
        <v>72</v>
      </c>
      <c r="M1424" t="s">
        <v>137</v>
      </c>
      <c r="N1424">
        <v>1423</v>
      </c>
      <c r="O1424" t="s">
        <v>65</v>
      </c>
      <c r="P1424" t="s">
        <v>205</v>
      </c>
      <c r="Q1424" t="s">
        <v>123</v>
      </c>
      <c r="R1424" t="s">
        <v>326</v>
      </c>
      <c r="S1424" t="s">
        <v>189</v>
      </c>
      <c r="T1424" t="s">
        <v>40</v>
      </c>
      <c r="U1424" t="s">
        <v>339</v>
      </c>
      <c r="V1424" t="s">
        <v>99</v>
      </c>
      <c r="W1424" t="s">
        <v>110</v>
      </c>
      <c r="X1424" t="s">
        <v>192</v>
      </c>
      <c r="Y1424" t="s">
        <v>45</v>
      </c>
      <c r="Z1424" t="s">
        <v>326</v>
      </c>
      <c r="AA1424" t="s">
        <v>478</v>
      </c>
      <c r="AB1424" t="s">
        <v>296</v>
      </c>
      <c r="AC1424" t="s">
        <v>3404</v>
      </c>
      <c r="AD1424" t="s">
        <v>354</v>
      </c>
      <c r="AE1424" t="s">
        <v>132</v>
      </c>
    </row>
    <row r="1425" spans="1:31" x14ac:dyDescent="0.3">
      <c r="A1425" t="s">
        <v>6278</v>
      </c>
      <c r="B1425" t="s">
        <v>6279</v>
      </c>
      <c r="C1425" s="1" t="str">
        <f t="shared" si="229"/>
        <v>21:0541</v>
      </c>
      <c r="D1425" s="1" t="str">
        <f t="shared" si="226"/>
        <v>21:0086</v>
      </c>
      <c r="E1425" t="s">
        <v>6280</v>
      </c>
      <c r="F1425" t="s">
        <v>6281</v>
      </c>
      <c r="H1425">
        <v>55.215373499999998</v>
      </c>
      <c r="I1425">
        <v>-100.015339</v>
      </c>
      <c r="J1425" s="1" t="str">
        <f t="shared" si="227"/>
        <v>NGR lake sediment grab sample</v>
      </c>
      <c r="K1425" s="1" t="str">
        <f t="shared" si="228"/>
        <v>&lt;177 micron (NGR)</v>
      </c>
      <c r="L1425">
        <v>72</v>
      </c>
      <c r="M1425" t="s">
        <v>151</v>
      </c>
      <c r="N1425">
        <v>1424</v>
      </c>
      <c r="O1425" t="s">
        <v>336</v>
      </c>
      <c r="P1425" t="s">
        <v>626</v>
      </c>
      <c r="Q1425" t="s">
        <v>141</v>
      </c>
      <c r="R1425" t="s">
        <v>59</v>
      </c>
      <c r="S1425" t="s">
        <v>92</v>
      </c>
      <c r="T1425" t="s">
        <v>40</v>
      </c>
      <c r="U1425" t="s">
        <v>604</v>
      </c>
      <c r="V1425" t="s">
        <v>157</v>
      </c>
      <c r="W1425" t="s">
        <v>132</v>
      </c>
      <c r="X1425" t="s">
        <v>109</v>
      </c>
      <c r="Y1425" t="s">
        <v>45</v>
      </c>
      <c r="Z1425" t="s">
        <v>262</v>
      </c>
      <c r="AA1425" t="s">
        <v>128</v>
      </c>
      <c r="AB1425" t="s">
        <v>1799</v>
      </c>
      <c r="AC1425" t="s">
        <v>2383</v>
      </c>
      <c r="AD1425" t="s">
        <v>50</v>
      </c>
      <c r="AE1425" t="s">
        <v>132</v>
      </c>
    </row>
    <row r="1426" spans="1:31" x14ac:dyDescent="0.3">
      <c r="A1426" t="s">
        <v>6282</v>
      </c>
      <c r="B1426" t="s">
        <v>6283</v>
      </c>
      <c r="C1426" s="1" t="str">
        <f t="shared" si="229"/>
        <v>21:0541</v>
      </c>
      <c r="D1426" s="1" t="str">
        <f t="shared" si="226"/>
        <v>21:0086</v>
      </c>
      <c r="E1426" t="s">
        <v>6284</v>
      </c>
      <c r="F1426" t="s">
        <v>6285</v>
      </c>
      <c r="H1426">
        <v>55.077439099999999</v>
      </c>
      <c r="I1426">
        <v>-100.91646249999999</v>
      </c>
      <c r="J1426" s="1" t="str">
        <f t="shared" si="227"/>
        <v>NGR lake sediment grab sample</v>
      </c>
      <c r="K1426" s="1" t="str">
        <f t="shared" si="228"/>
        <v>&lt;177 micron (NGR)</v>
      </c>
      <c r="L1426">
        <v>72</v>
      </c>
      <c r="M1426" t="s">
        <v>162</v>
      </c>
      <c r="N1426">
        <v>1425</v>
      </c>
      <c r="O1426" t="s">
        <v>178</v>
      </c>
      <c r="P1426" t="s">
        <v>82</v>
      </c>
      <c r="Q1426" t="s">
        <v>123</v>
      </c>
      <c r="R1426" t="s">
        <v>188</v>
      </c>
      <c r="S1426" t="s">
        <v>38</v>
      </c>
      <c r="T1426" t="s">
        <v>40</v>
      </c>
      <c r="U1426" t="s">
        <v>146</v>
      </c>
      <c r="V1426" t="s">
        <v>64</v>
      </c>
      <c r="W1426" t="s">
        <v>80</v>
      </c>
      <c r="X1426" t="s">
        <v>109</v>
      </c>
      <c r="Y1426" t="s">
        <v>45</v>
      </c>
      <c r="Z1426" t="s">
        <v>386</v>
      </c>
      <c r="AA1426" t="s">
        <v>138</v>
      </c>
      <c r="AB1426" t="s">
        <v>3755</v>
      </c>
      <c r="AC1426" t="s">
        <v>722</v>
      </c>
      <c r="AD1426" t="s">
        <v>492</v>
      </c>
      <c r="AE1426" t="s">
        <v>132</v>
      </c>
    </row>
    <row r="1427" spans="1:31" x14ac:dyDescent="0.3">
      <c r="A1427" t="s">
        <v>6286</v>
      </c>
      <c r="B1427" t="s">
        <v>6287</v>
      </c>
      <c r="C1427" s="1" t="str">
        <f t="shared" si="229"/>
        <v>21:0541</v>
      </c>
      <c r="D1427" s="1" t="str">
        <f t="shared" si="226"/>
        <v>21:0086</v>
      </c>
      <c r="E1427" t="s">
        <v>6288</v>
      </c>
      <c r="F1427" t="s">
        <v>6289</v>
      </c>
      <c r="H1427">
        <v>55.053375000000003</v>
      </c>
      <c r="I1427">
        <v>-100.90518419999999</v>
      </c>
      <c r="J1427" s="1" t="str">
        <f t="shared" si="227"/>
        <v>NGR lake sediment grab sample</v>
      </c>
      <c r="K1427" s="1" t="str">
        <f t="shared" si="228"/>
        <v>&lt;177 micron (NGR)</v>
      </c>
      <c r="L1427">
        <v>72</v>
      </c>
      <c r="M1427" t="s">
        <v>177</v>
      </c>
      <c r="N1427">
        <v>1426</v>
      </c>
      <c r="O1427" t="s">
        <v>336</v>
      </c>
      <c r="P1427" t="s">
        <v>291</v>
      </c>
      <c r="Q1427" t="s">
        <v>189</v>
      </c>
      <c r="R1427" t="s">
        <v>225</v>
      </c>
      <c r="S1427" t="s">
        <v>44</v>
      </c>
      <c r="T1427" t="s">
        <v>40</v>
      </c>
      <c r="U1427" t="s">
        <v>2137</v>
      </c>
      <c r="V1427" t="s">
        <v>253</v>
      </c>
      <c r="W1427" t="s">
        <v>132</v>
      </c>
      <c r="X1427" t="s">
        <v>141</v>
      </c>
      <c r="Y1427" t="s">
        <v>45</v>
      </c>
      <c r="Z1427" t="s">
        <v>155</v>
      </c>
      <c r="AA1427" t="s">
        <v>105</v>
      </c>
      <c r="AB1427" t="s">
        <v>810</v>
      </c>
      <c r="AC1427" t="s">
        <v>373</v>
      </c>
      <c r="AD1427" t="s">
        <v>452</v>
      </c>
      <c r="AE1427" t="s">
        <v>132</v>
      </c>
    </row>
    <row r="1428" spans="1:31" x14ac:dyDescent="0.3">
      <c r="A1428" t="s">
        <v>6290</v>
      </c>
      <c r="B1428" t="s">
        <v>6291</v>
      </c>
      <c r="C1428" s="1" t="str">
        <f t="shared" si="229"/>
        <v>21:0541</v>
      </c>
      <c r="D1428" s="1" t="str">
        <f t="shared" si="226"/>
        <v>21:0086</v>
      </c>
      <c r="E1428" t="s">
        <v>6292</v>
      </c>
      <c r="F1428" t="s">
        <v>6293</v>
      </c>
      <c r="H1428">
        <v>55.0152371</v>
      </c>
      <c r="I1428">
        <v>-100.83325739999999</v>
      </c>
      <c r="J1428" s="1" t="str">
        <f t="shared" si="227"/>
        <v>NGR lake sediment grab sample</v>
      </c>
      <c r="K1428" s="1" t="str">
        <f t="shared" si="228"/>
        <v>&lt;177 micron (NGR)</v>
      </c>
      <c r="L1428">
        <v>72</v>
      </c>
      <c r="M1428" t="s">
        <v>187</v>
      </c>
      <c r="N1428">
        <v>1427</v>
      </c>
      <c r="O1428" t="s">
        <v>207</v>
      </c>
      <c r="P1428" t="s">
        <v>289</v>
      </c>
      <c r="Q1428" t="s">
        <v>152</v>
      </c>
      <c r="R1428" t="s">
        <v>271</v>
      </c>
      <c r="S1428" t="s">
        <v>107</v>
      </c>
      <c r="T1428" t="s">
        <v>40</v>
      </c>
      <c r="U1428" t="s">
        <v>829</v>
      </c>
      <c r="V1428" t="s">
        <v>575</v>
      </c>
      <c r="W1428" t="s">
        <v>110</v>
      </c>
      <c r="X1428" t="s">
        <v>666</v>
      </c>
      <c r="Y1428" t="s">
        <v>45</v>
      </c>
      <c r="Z1428" t="s">
        <v>46</v>
      </c>
      <c r="AA1428" t="s">
        <v>138</v>
      </c>
      <c r="AB1428" t="s">
        <v>770</v>
      </c>
      <c r="AC1428" t="s">
        <v>143</v>
      </c>
      <c r="AD1428" t="s">
        <v>272</v>
      </c>
      <c r="AE1428" t="s">
        <v>132</v>
      </c>
    </row>
    <row r="1429" spans="1:31" x14ac:dyDescent="0.3">
      <c r="A1429" t="s">
        <v>6294</v>
      </c>
      <c r="B1429" t="s">
        <v>6295</v>
      </c>
      <c r="C1429" s="1" t="str">
        <f t="shared" si="229"/>
        <v>21:0541</v>
      </c>
      <c r="D1429" s="1" t="str">
        <f t="shared" si="226"/>
        <v>21:0086</v>
      </c>
      <c r="E1429" t="s">
        <v>6296</v>
      </c>
      <c r="F1429" t="s">
        <v>6297</v>
      </c>
      <c r="H1429">
        <v>55.076953000000003</v>
      </c>
      <c r="I1429">
        <v>-101.02429650000001</v>
      </c>
      <c r="J1429" s="1" t="str">
        <f t="shared" si="227"/>
        <v>NGR lake sediment grab sample</v>
      </c>
      <c r="K1429" s="1" t="str">
        <f t="shared" si="228"/>
        <v>&lt;177 micron (NGR)</v>
      </c>
      <c r="L1429">
        <v>72</v>
      </c>
      <c r="M1429" t="s">
        <v>200</v>
      </c>
      <c r="N1429">
        <v>1428</v>
      </c>
      <c r="O1429" t="s">
        <v>440</v>
      </c>
      <c r="P1429" t="s">
        <v>205</v>
      </c>
      <c r="Q1429" t="s">
        <v>152</v>
      </c>
      <c r="R1429" t="s">
        <v>205</v>
      </c>
      <c r="S1429" t="s">
        <v>58</v>
      </c>
      <c r="T1429" t="s">
        <v>40</v>
      </c>
      <c r="U1429" t="s">
        <v>214</v>
      </c>
      <c r="V1429" t="s">
        <v>658</v>
      </c>
      <c r="W1429" t="s">
        <v>110</v>
      </c>
      <c r="X1429" t="s">
        <v>192</v>
      </c>
      <c r="Y1429" t="s">
        <v>152</v>
      </c>
      <c r="Z1429" t="s">
        <v>60</v>
      </c>
      <c r="AA1429" t="s">
        <v>207</v>
      </c>
      <c r="AB1429" t="s">
        <v>213</v>
      </c>
      <c r="AC1429" t="s">
        <v>261</v>
      </c>
      <c r="AD1429" t="s">
        <v>388</v>
      </c>
      <c r="AE1429" t="s">
        <v>40</v>
      </c>
    </row>
    <row r="1430" spans="1:31" x14ac:dyDescent="0.3">
      <c r="A1430" t="s">
        <v>6298</v>
      </c>
      <c r="B1430" t="s">
        <v>6299</v>
      </c>
      <c r="C1430" s="1" t="str">
        <f t="shared" si="229"/>
        <v>21:0541</v>
      </c>
      <c r="D1430" s="1" t="str">
        <f>HYPERLINK("http://geochem.nrcan.gc.ca/cdogs/content/svy/svy_e.htm", "")</f>
        <v/>
      </c>
      <c r="G1430" s="1" t="str">
        <f>HYPERLINK("http://geochem.nrcan.gc.ca/cdogs/content/cr_/cr_00055_e.htm", "55")</f>
        <v>55</v>
      </c>
      <c r="J1430" t="s">
        <v>277</v>
      </c>
      <c r="K1430" t="s">
        <v>278</v>
      </c>
      <c r="L1430">
        <v>72</v>
      </c>
      <c r="M1430" t="s">
        <v>279</v>
      </c>
      <c r="N1430">
        <v>1429</v>
      </c>
      <c r="O1430" t="s">
        <v>164</v>
      </c>
      <c r="P1430" t="s">
        <v>93</v>
      </c>
      <c r="Q1430" t="s">
        <v>121</v>
      </c>
      <c r="R1430" t="s">
        <v>180</v>
      </c>
      <c r="S1430" t="s">
        <v>123</v>
      </c>
      <c r="T1430" t="s">
        <v>40</v>
      </c>
      <c r="U1430" t="s">
        <v>203</v>
      </c>
      <c r="V1430" t="s">
        <v>303</v>
      </c>
      <c r="W1430" t="s">
        <v>110</v>
      </c>
      <c r="X1430" t="s">
        <v>109</v>
      </c>
      <c r="Y1430" t="s">
        <v>121</v>
      </c>
      <c r="Z1430" t="s">
        <v>82</v>
      </c>
      <c r="AA1430" t="s">
        <v>105</v>
      </c>
      <c r="AB1430" t="s">
        <v>945</v>
      </c>
      <c r="AC1430" t="s">
        <v>522</v>
      </c>
      <c r="AD1430" t="s">
        <v>490</v>
      </c>
      <c r="AE1430" t="s">
        <v>40</v>
      </c>
    </row>
    <row r="1431" spans="1:31" x14ac:dyDescent="0.3">
      <c r="A1431" t="s">
        <v>6300</v>
      </c>
      <c r="B1431" t="s">
        <v>6301</v>
      </c>
      <c r="C1431" s="1" t="str">
        <f t="shared" si="229"/>
        <v>21:0541</v>
      </c>
      <c r="D1431" s="1" t="str">
        <f t="shared" ref="D1431:D1446" si="230">HYPERLINK("http://geochem.nrcan.gc.ca/cdogs/content/svy/svy210086_e.htm", "21:0086")</f>
        <v>21:0086</v>
      </c>
      <c r="E1431" t="s">
        <v>6302</v>
      </c>
      <c r="F1431" t="s">
        <v>6303</v>
      </c>
      <c r="H1431">
        <v>55.049067399999998</v>
      </c>
      <c r="I1431">
        <v>-101.0071418</v>
      </c>
      <c r="J1431" s="1" t="str">
        <f t="shared" ref="J1431:J1446" si="231">HYPERLINK("http://geochem.nrcan.gc.ca/cdogs/content/kwd/kwd020027_e.htm", "NGR lake sediment grab sample")</f>
        <v>NGR lake sediment grab sample</v>
      </c>
      <c r="K1431" s="1" t="str">
        <f t="shared" ref="K1431:K1446" si="232">HYPERLINK("http://geochem.nrcan.gc.ca/cdogs/content/kwd/kwd080006_e.htm", "&lt;177 micron (NGR)")</f>
        <v>&lt;177 micron (NGR)</v>
      </c>
      <c r="L1431">
        <v>72</v>
      </c>
      <c r="M1431" t="s">
        <v>212</v>
      </c>
      <c r="N1431">
        <v>1430</v>
      </c>
      <c r="O1431" t="s">
        <v>521</v>
      </c>
      <c r="P1431" t="s">
        <v>140</v>
      </c>
      <c r="Q1431" t="s">
        <v>64</v>
      </c>
      <c r="R1431" t="s">
        <v>626</v>
      </c>
      <c r="S1431" t="s">
        <v>44</v>
      </c>
      <c r="T1431" t="s">
        <v>40</v>
      </c>
      <c r="U1431" t="s">
        <v>672</v>
      </c>
      <c r="V1431" t="s">
        <v>79</v>
      </c>
      <c r="W1431" t="s">
        <v>110</v>
      </c>
      <c r="X1431" t="s">
        <v>42</v>
      </c>
      <c r="Y1431" t="s">
        <v>45</v>
      </c>
      <c r="Z1431" t="s">
        <v>47</v>
      </c>
      <c r="AA1431" t="s">
        <v>478</v>
      </c>
      <c r="AB1431" t="s">
        <v>335</v>
      </c>
      <c r="AC1431" t="s">
        <v>189</v>
      </c>
      <c r="AD1431" t="s">
        <v>237</v>
      </c>
      <c r="AE1431" t="s">
        <v>40</v>
      </c>
    </row>
    <row r="1432" spans="1:31" x14ac:dyDescent="0.3">
      <c r="A1432" t="s">
        <v>6304</v>
      </c>
      <c r="B1432" t="s">
        <v>6305</v>
      </c>
      <c r="C1432" s="1" t="str">
        <f t="shared" si="229"/>
        <v>21:0541</v>
      </c>
      <c r="D1432" s="1" t="str">
        <f t="shared" si="230"/>
        <v>21:0086</v>
      </c>
      <c r="E1432" t="s">
        <v>6306</v>
      </c>
      <c r="F1432" t="s">
        <v>6307</v>
      </c>
      <c r="H1432">
        <v>55.016629399999999</v>
      </c>
      <c r="I1432">
        <v>-100.97409709999999</v>
      </c>
      <c r="J1432" s="1" t="str">
        <f t="shared" si="231"/>
        <v>NGR lake sediment grab sample</v>
      </c>
      <c r="K1432" s="1" t="str">
        <f t="shared" si="232"/>
        <v>&lt;177 micron (NGR)</v>
      </c>
      <c r="L1432">
        <v>72</v>
      </c>
      <c r="M1432" t="s">
        <v>223</v>
      </c>
      <c r="N1432">
        <v>1431</v>
      </c>
      <c r="O1432" t="s">
        <v>207</v>
      </c>
      <c r="P1432" t="s">
        <v>289</v>
      </c>
      <c r="Q1432" t="s">
        <v>64</v>
      </c>
      <c r="R1432" t="s">
        <v>205</v>
      </c>
      <c r="S1432" t="s">
        <v>58</v>
      </c>
      <c r="T1432" t="s">
        <v>40</v>
      </c>
      <c r="U1432" t="s">
        <v>336</v>
      </c>
      <c r="V1432" t="s">
        <v>125</v>
      </c>
      <c r="W1432" t="s">
        <v>86</v>
      </c>
      <c r="X1432" t="s">
        <v>460</v>
      </c>
      <c r="Y1432" t="s">
        <v>45</v>
      </c>
      <c r="Z1432" t="s">
        <v>326</v>
      </c>
      <c r="AA1432" t="s">
        <v>473</v>
      </c>
      <c r="AB1432" t="s">
        <v>2856</v>
      </c>
      <c r="AC1432" t="s">
        <v>49</v>
      </c>
      <c r="AD1432" t="s">
        <v>203</v>
      </c>
      <c r="AE1432" t="s">
        <v>132</v>
      </c>
    </row>
    <row r="1433" spans="1:31" x14ac:dyDescent="0.3">
      <c r="A1433" t="s">
        <v>6308</v>
      </c>
      <c r="B1433" t="s">
        <v>6309</v>
      </c>
      <c r="C1433" s="1" t="str">
        <f t="shared" si="229"/>
        <v>21:0541</v>
      </c>
      <c r="D1433" s="1" t="str">
        <f t="shared" si="230"/>
        <v>21:0086</v>
      </c>
      <c r="E1433" t="s">
        <v>6310</v>
      </c>
      <c r="F1433" t="s">
        <v>6311</v>
      </c>
      <c r="H1433">
        <v>55.008250699999998</v>
      </c>
      <c r="I1433">
        <v>-100.936153</v>
      </c>
      <c r="J1433" s="1" t="str">
        <f t="shared" si="231"/>
        <v>NGR lake sediment grab sample</v>
      </c>
      <c r="K1433" s="1" t="str">
        <f t="shared" si="232"/>
        <v>&lt;177 micron (NGR)</v>
      </c>
      <c r="L1433">
        <v>72</v>
      </c>
      <c r="M1433" t="s">
        <v>234</v>
      </c>
      <c r="N1433">
        <v>1432</v>
      </c>
      <c r="O1433" t="s">
        <v>207</v>
      </c>
      <c r="P1433" t="s">
        <v>205</v>
      </c>
      <c r="Q1433" t="s">
        <v>121</v>
      </c>
      <c r="R1433" t="s">
        <v>225</v>
      </c>
      <c r="S1433" t="s">
        <v>107</v>
      </c>
      <c r="T1433" t="s">
        <v>40</v>
      </c>
      <c r="U1433" t="s">
        <v>1148</v>
      </c>
      <c r="V1433" t="s">
        <v>130</v>
      </c>
      <c r="W1433" t="s">
        <v>110</v>
      </c>
      <c r="X1433" t="s">
        <v>68</v>
      </c>
      <c r="Y1433" t="s">
        <v>45</v>
      </c>
      <c r="Z1433" t="s">
        <v>140</v>
      </c>
      <c r="AA1433" t="s">
        <v>138</v>
      </c>
      <c r="AB1433" t="s">
        <v>1318</v>
      </c>
      <c r="AC1433" t="s">
        <v>782</v>
      </c>
      <c r="AD1433" t="s">
        <v>195</v>
      </c>
      <c r="AE1433" t="s">
        <v>40</v>
      </c>
    </row>
    <row r="1434" spans="1:31" x14ac:dyDescent="0.3">
      <c r="A1434" t="s">
        <v>6312</v>
      </c>
      <c r="B1434" t="s">
        <v>6313</v>
      </c>
      <c r="C1434" s="1" t="str">
        <f t="shared" si="229"/>
        <v>21:0541</v>
      </c>
      <c r="D1434" s="1" t="str">
        <f t="shared" si="230"/>
        <v>21:0086</v>
      </c>
      <c r="E1434" t="s">
        <v>6314</v>
      </c>
      <c r="F1434" t="s">
        <v>6315</v>
      </c>
      <c r="H1434">
        <v>55.021658799999997</v>
      </c>
      <c r="I1434">
        <v>-100.8836099</v>
      </c>
      <c r="J1434" s="1" t="str">
        <f t="shared" si="231"/>
        <v>NGR lake sediment grab sample</v>
      </c>
      <c r="K1434" s="1" t="str">
        <f t="shared" si="232"/>
        <v>&lt;177 micron (NGR)</v>
      </c>
      <c r="L1434">
        <v>72</v>
      </c>
      <c r="M1434" t="s">
        <v>243</v>
      </c>
      <c r="N1434">
        <v>1433</v>
      </c>
      <c r="O1434" t="s">
        <v>207</v>
      </c>
      <c r="P1434" t="s">
        <v>76</v>
      </c>
      <c r="Q1434" t="s">
        <v>45</v>
      </c>
      <c r="R1434" t="s">
        <v>60</v>
      </c>
      <c r="S1434" t="s">
        <v>166</v>
      </c>
      <c r="T1434" t="s">
        <v>40</v>
      </c>
      <c r="U1434" t="s">
        <v>388</v>
      </c>
      <c r="V1434" t="s">
        <v>591</v>
      </c>
      <c r="W1434" t="s">
        <v>43</v>
      </c>
      <c r="X1434" t="s">
        <v>109</v>
      </c>
      <c r="Y1434" t="s">
        <v>45</v>
      </c>
      <c r="Z1434" t="s">
        <v>326</v>
      </c>
      <c r="AA1434" t="s">
        <v>105</v>
      </c>
      <c r="AB1434" t="s">
        <v>3114</v>
      </c>
      <c r="AC1434" t="s">
        <v>1132</v>
      </c>
      <c r="AD1434" t="s">
        <v>142</v>
      </c>
      <c r="AE1434" t="s">
        <v>40</v>
      </c>
    </row>
    <row r="1435" spans="1:31" x14ac:dyDescent="0.3">
      <c r="A1435" t="s">
        <v>6316</v>
      </c>
      <c r="B1435" t="s">
        <v>6317</v>
      </c>
      <c r="C1435" s="1" t="str">
        <f t="shared" si="229"/>
        <v>21:0541</v>
      </c>
      <c r="D1435" s="1" t="str">
        <f t="shared" si="230"/>
        <v>21:0086</v>
      </c>
      <c r="E1435" t="s">
        <v>6318</v>
      </c>
      <c r="F1435" t="s">
        <v>6319</v>
      </c>
      <c r="H1435">
        <v>55.053904799999998</v>
      </c>
      <c r="I1435">
        <v>-100.9382444</v>
      </c>
      <c r="J1435" s="1" t="str">
        <f t="shared" si="231"/>
        <v>NGR lake sediment grab sample</v>
      </c>
      <c r="K1435" s="1" t="str">
        <f t="shared" si="232"/>
        <v>&lt;177 micron (NGR)</v>
      </c>
      <c r="L1435">
        <v>72</v>
      </c>
      <c r="M1435" t="s">
        <v>251</v>
      </c>
      <c r="N1435">
        <v>1434</v>
      </c>
      <c r="O1435" t="s">
        <v>207</v>
      </c>
      <c r="P1435" t="s">
        <v>39</v>
      </c>
      <c r="Q1435" t="s">
        <v>64</v>
      </c>
      <c r="R1435" t="s">
        <v>281</v>
      </c>
      <c r="S1435" t="s">
        <v>58</v>
      </c>
      <c r="T1435" t="s">
        <v>132</v>
      </c>
      <c r="U1435" t="s">
        <v>479</v>
      </c>
      <c r="V1435" t="s">
        <v>591</v>
      </c>
      <c r="W1435" t="s">
        <v>70</v>
      </c>
      <c r="X1435" t="s">
        <v>325</v>
      </c>
      <c r="Y1435" t="s">
        <v>45</v>
      </c>
      <c r="Z1435" t="s">
        <v>127</v>
      </c>
      <c r="AA1435" t="s">
        <v>478</v>
      </c>
      <c r="AB1435" t="s">
        <v>647</v>
      </c>
      <c r="AC1435" t="s">
        <v>692</v>
      </c>
      <c r="AD1435" t="s">
        <v>264</v>
      </c>
      <c r="AE1435" t="s">
        <v>40</v>
      </c>
    </row>
    <row r="1436" spans="1:31" x14ac:dyDescent="0.3">
      <c r="A1436" t="s">
        <v>6320</v>
      </c>
      <c r="B1436" t="s">
        <v>6321</v>
      </c>
      <c r="C1436" s="1" t="str">
        <f t="shared" si="229"/>
        <v>21:0541</v>
      </c>
      <c r="D1436" s="1" t="str">
        <f t="shared" si="230"/>
        <v>21:0086</v>
      </c>
      <c r="E1436" t="s">
        <v>6322</v>
      </c>
      <c r="F1436" t="s">
        <v>6323</v>
      </c>
      <c r="H1436">
        <v>55.0683857</v>
      </c>
      <c r="I1436">
        <v>-100.9684512</v>
      </c>
      <c r="J1436" s="1" t="str">
        <f t="shared" si="231"/>
        <v>NGR lake sediment grab sample</v>
      </c>
      <c r="K1436" s="1" t="str">
        <f t="shared" si="232"/>
        <v>&lt;177 micron (NGR)</v>
      </c>
      <c r="L1436">
        <v>72</v>
      </c>
      <c r="M1436" t="s">
        <v>258</v>
      </c>
      <c r="N1436">
        <v>1435</v>
      </c>
      <c r="O1436" t="s">
        <v>678</v>
      </c>
      <c r="P1436" t="s">
        <v>289</v>
      </c>
      <c r="Q1436" t="s">
        <v>64</v>
      </c>
      <c r="R1436" t="s">
        <v>236</v>
      </c>
      <c r="S1436" t="s">
        <v>141</v>
      </c>
      <c r="T1436" t="s">
        <v>40</v>
      </c>
      <c r="U1436" t="s">
        <v>108</v>
      </c>
      <c r="V1436" t="s">
        <v>303</v>
      </c>
      <c r="W1436" t="s">
        <v>110</v>
      </c>
      <c r="X1436" t="s">
        <v>325</v>
      </c>
      <c r="Y1436" t="s">
        <v>45</v>
      </c>
      <c r="Z1436" t="s">
        <v>82</v>
      </c>
      <c r="AA1436" t="s">
        <v>478</v>
      </c>
      <c r="AB1436" t="s">
        <v>37</v>
      </c>
      <c r="AC1436" t="s">
        <v>317</v>
      </c>
      <c r="AD1436" t="s">
        <v>237</v>
      </c>
      <c r="AE1436" t="s">
        <v>40</v>
      </c>
    </row>
    <row r="1437" spans="1:31" x14ac:dyDescent="0.3">
      <c r="A1437" t="s">
        <v>6324</v>
      </c>
      <c r="B1437" t="s">
        <v>6325</v>
      </c>
      <c r="C1437" s="1" t="str">
        <f t="shared" si="229"/>
        <v>21:0541</v>
      </c>
      <c r="D1437" s="1" t="str">
        <f t="shared" si="230"/>
        <v>21:0086</v>
      </c>
      <c r="E1437" t="s">
        <v>6326</v>
      </c>
      <c r="F1437" t="s">
        <v>6327</v>
      </c>
      <c r="H1437">
        <v>55.114213800000002</v>
      </c>
      <c r="I1437">
        <v>-100.99461429999999</v>
      </c>
      <c r="J1437" s="1" t="str">
        <f t="shared" si="231"/>
        <v>NGR lake sediment grab sample</v>
      </c>
      <c r="K1437" s="1" t="str">
        <f t="shared" si="232"/>
        <v>&lt;177 micron (NGR)</v>
      </c>
      <c r="L1437">
        <v>72</v>
      </c>
      <c r="M1437" t="s">
        <v>269</v>
      </c>
      <c r="N1437">
        <v>1436</v>
      </c>
      <c r="O1437" t="s">
        <v>235</v>
      </c>
      <c r="P1437" t="s">
        <v>205</v>
      </c>
      <c r="Q1437" t="s">
        <v>45</v>
      </c>
      <c r="R1437" t="s">
        <v>38</v>
      </c>
      <c r="S1437" t="s">
        <v>107</v>
      </c>
      <c r="T1437" t="s">
        <v>132</v>
      </c>
      <c r="U1437" t="s">
        <v>1011</v>
      </c>
      <c r="V1437" t="s">
        <v>70</v>
      </c>
      <c r="W1437" t="s">
        <v>43</v>
      </c>
      <c r="X1437" t="s">
        <v>109</v>
      </c>
      <c r="Y1437" t="s">
        <v>45</v>
      </c>
      <c r="Z1437" t="s">
        <v>326</v>
      </c>
      <c r="AA1437" t="s">
        <v>508</v>
      </c>
      <c r="AB1437" t="s">
        <v>1307</v>
      </c>
      <c r="AC1437" t="s">
        <v>218</v>
      </c>
      <c r="AD1437" t="s">
        <v>124</v>
      </c>
      <c r="AE1437" t="s">
        <v>40</v>
      </c>
    </row>
    <row r="1438" spans="1:31" x14ac:dyDescent="0.3">
      <c r="A1438" t="s">
        <v>6328</v>
      </c>
      <c r="B1438" t="s">
        <v>6329</v>
      </c>
      <c r="C1438" s="1" t="str">
        <f t="shared" si="229"/>
        <v>21:0541</v>
      </c>
      <c r="D1438" s="1" t="str">
        <f t="shared" si="230"/>
        <v>21:0086</v>
      </c>
      <c r="E1438" t="s">
        <v>6330</v>
      </c>
      <c r="F1438" t="s">
        <v>6331</v>
      </c>
      <c r="H1438">
        <v>55.103336800000001</v>
      </c>
      <c r="I1438">
        <v>-100.98201829999999</v>
      </c>
      <c r="J1438" s="1" t="str">
        <f t="shared" si="231"/>
        <v>NGR lake sediment grab sample</v>
      </c>
      <c r="K1438" s="1" t="str">
        <f t="shared" si="232"/>
        <v>&lt;177 micron (NGR)</v>
      </c>
      <c r="L1438">
        <v>73</v>
      </c>
      <c r="M1438" t="s">
        <v>35</v>
      </c>
      <c r="N1438">
        <v>1437</v>
      </c>
      <c r="O1438" t="s">
        <v>178</v>
      </c>
      <c r="P1438" t="s">
        <v>144</v>
      </c>
      <c r="Q1438" t="s">
        <v>45</v>
      </c>
      <c r="R1438" t="s">
        <v>281</v>
      </c>
      <c r="S1438" t="s">
        <v>107</v>
      </c>
      <c r="T1438" t="s">
        <v>40</v>
      </c>
      <c r="U1438" t="s">
        <v>1027</v>
      </c>
      <c r="V1438" t="s">
        <v>143</v>
      </c>
      <c r="W1438" t="s">
        <v>43</v>
      </c>
      <c r="X1438" t="s">
        <v>192</v>
      </c>
      <c r="Y1438" t="s">
        <v>45</v>
      </c>
      <c r="Z1438" t="s">
        <v>144</v>
      </c>
      <c r="AA1438" t="s">
        <v>207</v>
      </c>
      <c r="AB1438" t="s">
        <v>876</v>
      </c>
      <c r="AC1438" t="s">
        <v>317</v>
      </c>
      <c r="AD1438" t="s">
        <v>272</v>
      </c>
      <c r="AE1438" t="s">
        <v>40</v>
      </c>
    </row>
    <row r="1439" spans="1:31" x14ac:dyDescent="0.3">
      <c r="A1439" t="s">
        <v>6332</v>
      </c>
      <c r="B1439" t="s">
        <v>6333</v>
      </c>
      <c r="C1439" s="1" t="str">
        <f t="shared" si="229"/>
        <v>21:0541</v>
      </c>
      <c r="D1439" s="1" t="str">
        <f t="shared" si="230"/>
        <v>21:0086</v>
      </c>
      <c r="E1439" t="s">
        <v>6330</v>
      </c>
      <c r="F1439" t="s">
        <v>6334</v>
      </c>
      <c r="H1439">
        <v>55.103336800000001</v>
      </c>
      <c r="I1439">
        <v>-100.98201829999999</v>
      </c>
      <c r="J1439" s="1" t="str">
        <f t="shared" si="231"/>
        <v>NGR lake sediment grab sample</v>
      </c>
      <c r="K1439" s="1" t="str">
        <f t="shared" si="232"/>
        <v>&lt;177 micron (NGR)</v>
      </c>
      <c r="L1439">
        <v>73</v>
      </c>
      <c r="M1439" t="s">
        <v>90</v>
      </c>
      <c r="N1439">
        <v>1438</v>
      </c>
      <c r="O1439" t="s">
        <v>336</v>
      </c>
      <c r="P1439" t="s">
        <v>37</v>
      </c>
      <c r="Q1439" t="s">
        <v>45</v>
      </c>
      <c r="R1439" t="s">
        <v>289</v>
      </c>
      <c r="S1439" t="s">
        <v>141</v>
      </c>
      <c r="T1439" t="s">
        <v>40</v>
      </c>
      <c r="U1439" t="s">
        <v>172</v>
      </c>
      <c r="V1439" t="s">
        <v>45</v>
      </c>
      <c r="W1439" t="s">
        <v>110</v>
      </c>
      <c r="X1439" t="s">
        <v>192</v>
      </c>
      <c r="Y1439" t="s">
        <v>45</v>
      </c>
      <c r="Z1439" t="s">
        <v>77</v>
      </c>
      <c r="AA1439" t="s">
        <v>6335</v>
      </c>
      <c r="AB1439" t="s">
        <v>1206</v>
      </c>
      <c r="AC1439" t="s">
        <v>410</v>
      </c>
      <c r="AD1439" t="s">
        <v>56</v>
      </c>
      <c r="AE1439" t="s">
        <v>40</v>
      </c>
    </row>
    <row r="1440" spans="1:31" x14ac:dyDescent="0.3">
      <c r="A1440" t="s">
        <v>6336</v>
      </c>
      <c r="B1440" t="s">
        <v>6337</v>
      </c>
      <c r="C1440" s="1" t="str">
        <f t="shared" si="229"/>
        <v>21:0541</v>
      </c>
      <c r="D1440" s="1" t="str">
        <f t="shared" si="230"/>
        <v>21:0086</v>
      </c>
      <c r="E1440" t="s">
        <v>6330</v>
      </c>
      <c r="F1440" t="s">
        <v>6338</v>
      </c>
      <c r="H1440">
        <v>55.103336800000001</v>
      </c>
      <c r="I1440">
        <v>-100.98201829999999</v>
      </c>
      <c r="J1440" s="1" t="str">
        <f t="shared" si="231"/>
        <v>NGR lake sediment grab sample</v>
      </c>
      <c r="K1440" s="1" t="str">
        <f t="shared" si="232"/>
        <v>&lt;177 micron (NGR)</v>
      </c>
      <c r="L1440">
        <v>73</v>
      </c>
      <c r="M1440" t="s">
        <v>74</v>
      </c>
      <c r="N1440">
        <v>1439</v>
      </c>
      <c r="O1440" t="s">
        <v>336</v>
      </c>
      <c r="P1440" t="s">
        <v>66</v>
      </c>
      <c r="Q1440" t="s">
        <v>64</v>
      </c>
      <c r="R1440" t="s">
        <v>122</v>
      </c>
      <c r="S1440" t="s">
        <v>107</v>
      </c>
      <c r="T1440" t="s">
        <v>40</v>
      </c>
      <c r="U1440" t="s">
        <v>574</v>
      </c>
      <c r="V1440" t="s">
        <v>109</v>
      </c>
      <c r="W1440" t="s">
        <v>86</v>
      </c>
      <c r="X1440" t="s">
        <v>325</v>
      </c>
      <c r="Y1440" t="s">
        <v>45</v>
      </c>
      <c r="Z1440" t="s">
        <v>144</v>
      </c>
      <c r="AA1440" t="s">
        <v>6335</v>
      </c>
      <c r="AB1440" t="s">
        <v>612</v>
      </c>
      <c r="AC1440" t="s">
        <v>130</v>
      </c>
      <c r="AD1440" t="s">
        <v>203</v>
      </c>
      <c r="AE1440" t="s">
        <v>40</v>
      </c>
    </row>
    <row r="1441" spans="1:31" x14ac:dyDescent="0.3">
      <c r="A1441" t="s">
        <v>6339</v>
      </c>
      <c r="B1441" t="s">
        <v>6340</v>
      </c>
      <c r="C1441" s="1" t="str">
        <f t="shared" si="229"/>
        <v>21:0541</v>
      </c>
      <c r="D1441" s="1" t="str">
        <f t="shared" si="230"/>
        <v>21:0086</v>
      </c>
      <c r="E1441" t="s">
        <v>6341</v>
      </c>
      <c r="F1441" t="s">
        <v>6342</v>
      </c>
      <c r="H1441">
        <v>55.0911404</v>
      </c>
      <c r="I1441">
        <v>-100.8775795</v>
      </c>
      <c r="J1441" s="1" t="str">
        <f t="shared" si="231"/>
        <v>NGR lake sediment grab sample</v>
      </c>
      <c r="K1441" s="1" t="str">
        <f t="shared" si="232"/>
        <v>&lt;177 micron (NGR)</v>
      </c>
      <c r="L1441">
        <v>73</v>
      </c>
      <c r="M1441" t="s">
        <v>55</v>
      </c>
      <c r="N1441">
        <v>1440</v>
      </c>
      <c r="O1441" t="s">
        <v>207</v>
      </c>
      <c r="P1441" t="s">
        <v>165</v>
      </c>
      <c r="Q1441" t="s">
        <v>121</v>
      </c>
      <c r="R1441" t="s">
        <v>626</v>
      </c>
      <c r="S1441" t="s">
        <v>107</v>
      </c>
      <c r="T1441" t="s">
        <v>40</v>
      </c>
      <c r="U1441" t="s">
        <v>374</v>
      </c>
      <c r="V1441" t="s">
        <v>168</v>
      </c>
      <c r="W1441" t="s">
        <v>110</v>
      </c>
      <c r="X1441" t="s">
        <v>68</v>
      </c>
      <c r="Y1441" t="s">
        <v>64</v>
      </c>
      <c r="Z1441" t="s">
        <v>47</v>
      </c>
      <c r="AA1441" t="s">
        <v>1847</v>
      </c>
      <c r="AB1441" t="s">
        <v>1056</v>
      </c>
      <c r="AC1441" t="s">
        <v>6343</v>
      </c>
      <c r="AD1441" t="s">
        <v>146</v>
      </c>
      <c r="AE1441" t="s">
        <v>40</v>
      </c>
    </row>
    <row r="1442" spans="1:31" x14ac:dyDescent="0.3">
      <c r="A1442" t="s">
        <v>6344</v>
      </c>
      <c r="B1442" t="s">
        <v>6345</v>
      </c>
      <c r="C1442" s="1" t="str">
        <f t="shared" si="229"/>
        <v>21:0541</v>
      </c>
      <c r="D1442" s="1" t="str">
        <f t="shared" si="230"/>
        <v>21:0086</v>
      </c>
      <c r="E1442" t="s">
        <v>6346</v>
      </c>
      <c r="F1442" t="s">
        <v>6347</v>
      </c>
      <c r="H1442">
        <v>55.093702999999998</v>
      </c>
      <c r="I1442">
        <v>-100.84989760000001</v>
      </c>
      <c r="J1442" s="1" t="str">
        <f t="shared" si="231"/>
        <v>NGR lake sediment grab sample</v>
      </c>
      <c r="K1442" s="1" t="str">
        <f t="shared" si="232"/>
        <v>&lt;177 micron (NGR)</v>
      </c>
      <c r="L1442">
        <v>73</v>
      </c>
      <c r="M1442" t="s">
        <v>104</v>
      </c>
      <c r="N1442">
        <v>1441</v>
      </c>
      <c r="O1442" t="s">
        <v>336</v>
      </c>
      <c r="P1442" t="s">
        <v>165</v>
      </c>
      <c r="Q1442" t="s">
        <v>123</v>
      </c>
      <c r="R1442" t="s">
        <v>165</v>
      </c>
      <c r="S1442" t="s">
        <v>166</v>
      </c>
      <c r="T1442" t="s">
        <v>40</v>
      </c>
      <c r="U1442" t="s">
        <v>282</v>
      </c>
      <c r="V1442" t="s">
        <v>42</v>
      </c>
      <c r="W1442" t="s">
        <v>80</v>
      </c>
      <c r="X1442" t="s">
        <v>111</v>
      </c>
      <c r="Y1442" t="s">
        <v>64</v>
      </c>
      <c r="Z1442" t="s">
        <v>155</v>
      </c>
      <c r="AA1442" t="s">
        <v>478</v>
      </c>
      <c r="AB1442" t="s">
        <v>800</v>
      </c>
      <c r="AC1442" t="s">
        <v>1591</v>
      </c>
      <c r="AD1442" t="s">
        <v>50</v>
      </c>
      <c r="AE1442" t="s">
        <v>40</v>
      </c>
    </row>
    <row r="1443" spans="1:31" x14ac:dyDescent="0.3">
      <c r="A1443" t="s">
        <v>6348</v>
      </c>
      <c r="B1443" t="s">
        <v>6349</v>
      </c>
      <c r="C1443" s="1" t="str">
        <f t="shared" si="229"/>
        <v>21:0541</v>
      </c>
      <c r="D1443" s="1" t="str">
        <f t="shared" si="230"/>
        <v>21:0086</v>
      </c>
      <c r="E1443" t="s">
        <v>6350</v>
      </c>
      <c r="F1443" t="s">
        <v>6351</v>
      </c>
      <c r="H1443">
        <v>55.028463500000001</v>
      </c>
      <c r="I1443">
        <v>-100.7900513</v>
      </c>
      <c r="J1443" s="1" t="str">
        <f t="shared" si="231"/>
        <v>NGR lake sediment grab sample</v>
      </c>
      <c r="K1443" s="1" t="str">
        <f t="shared" si="232"/>
        <v>&lt;177 micron (NGR)</v>
      </c>
      <c r="L1443">
        <v>73</v>
      </c>
      <c r="M1443" t="s">
        <v>119</v>
      </c>
      <c r="N1443">
        <v>1442</v>
      </c>
      <c r="O1443" t="s">
        <v>142</v>
      </c>
      <c r="P1443" t="s">
        <v>190</v>
      </c>
      <c r="Q1443" t="s">
        <v>121</v>
      </c>
      <c r="R1443" t="s">
        <v>127</v>
      </c>
      <c r="S1443" t="s">
        <v>44</v>
      </c>
      <c r="T1443" t="s">
        <v>40</v>
      </c>
      <c r="U1443" t="s">
        <v>1783</v>
      </c>
      <c r="V1443" t="s">
        <v>575</v>
      </c>
      <c r="W1443" t="s">
        <v>110</v>
      </c>
      <c r="X1443" t="s">
        <v>96</v>
      </c>
      <c r="Y1443" t="s">
        <v>64</v>
      </c>
      <c r="Z1443" t="s">
        <v>164</v>
      </c>
      <c r="AA1443" t="s">
        <v>1847</v>
      </c>
      <c r="AB1443" t="s">
        <v>66</v>
      </c>
      <c r="AC1443" t="s">
        <v>742</v>
      </c>
      <c r="AD1443" t="s">
        <v>374</v>
      </c>
      <c r="AE1443" t="s">
        <v>132</v>
      </c>
    </row>
    <row r="1444" spans="1:31" x14ac:dyDescent="0.3">
      <c r="A1444" t="s">
        <v>6352</v>
      </c>
      <c r="B1444" t="s">
        <v>6353</v>
      </c>
      <c r="C1444" s="1" t="str">
        <f t="shared" si="229"/>
        <v>21:0541</v>
      </c>
      <c r="D1444" s="1" t="str">
        <f t="shared" si="230"/>
        <v>21:0086</v>
      </c>
      <c r="E1444" t="s">
        <v>6354</v>
      </c>
      <c r="F1444" t="s">
        <v>6355</v>
      </c>
      <c r="H1444">
        <v>54.9995902</v>
      </c>
      <c r="I1444">
        <v>-101.0264214</v>
      </c>
      <c r="J1444" s="1" t="str">
        <f t="shared" si="231"/>
        <v>NGR lake sediment grab sample</v>
      </c>
      <c r="K1444" s="1" t="str">
        <f t="shared" si="232"/>
        <v>&lt;177 micron (NGR)</v>
      </c>
      <c r="L1444">
        <v>73</v>
      </c>
      <c r="M1444" t="s">
        <v>137</v>
      </c>
      <c r="N1444">
        <v>1443</v>
      </c>
      <c r="O1444" t="s">
        <v>170</v>
      </c>
      <c r="P1444" t="s">
        <v>326</v>
      </c>
      <c r="Q1444" t="s">
        <v>45</v>
      </c>
      <c r="R1444" t="s">
        <v>122</v>
      </c>
      <c r="S1444" t="s">
        <v>58</v>
      </c>
      <c r="T1444" t="s">
        <v>40</v>
      </c>
      <c r="U1444" t="s">
        <v>458</v>
      </c>
      <c r="V1444" t="s">
        <v>192</v>
      </c>
      <c r="W1444" t="s">
        <v>80</v>
      </c>
      <c r="X1444" t="s">
        <v>169</v>
      </c>
      <c r="Y1444" t="s">
        <v>45</v>
      </c>
      <c r="Z1444" t="s">
        <v>140</v>
      </c>
      <c r="AA1444" t="s">
        <v>473</v>
      </c>
      <c r="AB1444" t="s">
        <v>145</v>
      </c>
      <c r="AC1444" t="s">
        <v>84</v>
      </c>
      <c r="AD1444" t="s">
        <v>264</v>
      </c>
      <c r="AE1444" t="s">
        <v>132</v>
      </c>
    </row>
    <row r="1445" spans="1:31" x14ac:dyDescent="0.3">
      <c r="A1445" t="s">
        <v>6356</v>
      </c>
      <c r="B1445" t="s">
        <v>6357</v>
      </c>
      <c r="C1445" s="1" t="str">
        <f t="shared" si="229"/>
        <v>21:0541</v>
      </c>
      <c r="D1445" s="1" t="str">
        <f t="shared" si="230"/>
        <v>21:0086</v>
      </c>
      <c r="E1445" t="s">
        <v>6358</v>
      </c>
      <c r="F1445" t="s">
        <v>6359</v>
      </c>
      <c r="H1445">
        <v>55.011954600000003</v>
      </c>
      <c r="I1445">
        <v>-101.0395568</v>
      </c>
      <c r="J1445" s="1" t="str">
        <f t="shared" si="231"/>
        <v>NGR lake sediment grab sample</v>
      </c>
      <c r="K1445" s="1" t="str">
        <f t="shared" si="232"/>
        <v>&lt;177 micron (NGR)</v>
      </c>
      <c r="L1445">
        <v>73</v>
      </c>
      <c r="M1445" t="s">
        <v>151</v>
      </c>
      <c r="N1445">
        <v>1444</v>
      </c>
      <c r="O1445" t="s">
        <v>170</v>
      </c>
      <c r="P1445" t="s">
        <v>281</v>
      </c>
      <c r="Q1445" t="s">
        <v>58</v>
      </c>
      <c r="R1445" t="s">
        <v>205</v>
      </c>
      <c r="S1445" t="s">
        <v>141</v>
      </c>
      <c r="T1445" t="s">
        <v>40</v>
      </c>
      <c r="U1445" t="s">
        <v>521</v>
      </c>
      <c r="V1445" t="s">
        <v>218</v>
      </c>
      <c r="W1445" t="s">
        <v>43</v>
      </c>
      <c r="X1445" t="s">
        <v>126</v>
      </c>
      <c r="Y1445" t="s">
        <v>45</v>
      </c>
      <c r="Z1445" t="s">
        <v>82</v>
      </c>
      <c r="AA1445" t="s">
        <v>440</v>
      </c>
      <c r="AB1445" t="s">
        <v>2533</v>
      </c>
      <c r="AC1445" t="s">
        <v>98</v>
      </c>
      <c r="AD1445" t="s">
        <v>91</v>
      </c>
      <c r="AE1445" t="s">
        <v>132</v>
      </c>
    </row>
    <row r="1446" spans="1:31" x14ac:dyDescent="0.3">
      <c r="A1446" t="s">
        <v>6360</v>
      </c>
      <c r="B1446" t="s">
        <v>6361</v>
      </c>
      <c r="C1446" s="1" t="str">
        <f t="shared" si="229"/>
        <v>21:0541</v>
      </c>
      <c r="D1446" s="1" t="str">
        <f t="shared" si="230"/>
        <v>21:0086</v>
      </c>
      <c r="E1446" t="s">
        <v>6362</v>
      </c>
      <c r="F1446" t="s">
        <v>6363</v>
      </c>
      <c r="H1446">
        <v>55.014912500000001</v>
      </c>
      <c r="I1446">
        <v>-101.0772466</v>
      </c>
      <c r="J1446" s="1" t="str">
        <f t="shared" si="231"/>
        <v>NGR lake sediment grab sample</v>
      </c>
      <c r="K1446" s="1" t="str">
        <f t="shared" si="232"/>
        <v>&lt;177 micron (NGR)</v>
      </c>
      <c r="L1446">
        <v>73</v>
      </c>
      <c r="M1446" t="s">
        <v>162</v>
      </c>
      <c r="N1446">
        <v>1445</v>
      </c>
      <c r="O1446" t="s">
        <v>170</v>
      </c>
      <c r="P1446" t="s">
        <v>190</v>
      </c>
      <c r="Q1446" t="s">
        <v>121</v>
      </c>
      <c r="R1446" t="s">
        <v>291</v>
      </c>
      <c r="S1446" t="s">
        <v>107</v>
      </c>
      <c r="T1446" t="s">
        <v>132</v>
      </c>
      <c r="U1446" t="s">
        <v>191</v>
      </c>
      <c r="V1446" t="s">
        <v>109</v>
      </c>
      <c r="W1446" t="s">
        <v>80</v>
      </c>
      <c r="X1446" t="s">
        <v>192</v>
      </c>
      <c r="Y1446" t="s">
        <v>121</v>
      </c>
      <c r="Z1446" t="s">
        <v>59</v>
      </c>
      <c r="AA1446" t="s">
        <v>478</v>
      </c>
      <c r="AB1446" t="s">
        <v>1909</v>
      </c>
      <c r="AC1446" t="s">
        <v>1934</v>
      </c>
      <c r="AD1446" t="s">
        <v>264</v>
      </c>
      <c r="AE1446" t="s">
        <v>132</v>
      </c>
    </row>
    <row r="1447" spans="1:31" x14ac:dyDescent="0.3">
      <c r="A1447" t="s">
        <v>6364</v>
      </c>
      <c r="B1447" t="s">
        <v>6365</v>
      </c>
      <c r="C1447" s="1" t="str">
        <f t="shared" si="229"/>
        <v>21:0541</v>
      </c>
      <c r="D1447" s="1" t="str">
        <f>HYPERLINK("http://geochem.nrcan.gc.ca/cdogs/content/svy/svy_e.htm", "")</f>
        <v/>
      </c>
      <c r="G1447" s="1" t="str">
        <f>HYPERLINK("http://geochem.nrcan.gc.ca/cdogs/content/cr_/cr_00060_e.htm", "60")</f>
        <v>60</v>
      </c>
      <c r="J1447" t="s">
        <v>277</v>
      </c>
      <c r="K1447" t="s">
        <v>278</v>
      </c>
      <c r="L1447">
        <v>73</v>
      </c>
      <c r="M1447" t="s">
        <v>279</v>
      </c>
      <c r="N1447">
        <v>1446</v>
      </c>
      <c r="O1447" t="s">
        <v>280</v>
      </c>
      <c r="P1447" t="s">
        <v>122</v>
      </c>
      <c r="Q1447" t="s">
        <v>121</v>
      </c>
      <c r="R1447" t="s">
        <v>289</v>
      </c>
      <c r="S1447" t="s">
        <v>58</v>
      </c>
      <c r="T1447" t="s">
        <v>40</v>
      </c>
      <c r="U1447" t="s">
        <v>1166</v>
      </c>
      <c r="V1447" t="s">
        <v>303</v>
      </c>
      <c r="W1447" t="s">
        <v>80</v>
      </c>
      <c r="X1447" t="s">
        <v>109</v>
      </c>
      <c r="Y1447" t="s">
        <v>121</v>
      </c>
      <c r="Z1447" t="s">
        <v>626</v>
      </c>
      <c r="AA1447" t="s">
        <v>346</v>
      </c>
      <c r="AB1447" t="s">
        <v>289</v>
      </c>
      <c r="AC1447" t="s">
        <v>283</v>
      </c>
      <c r="AD1447" t="s">
        <v>264</v>
      </c>
      <c r="AE1447" t="s">
        <v>40</v>
      </c>
    </row>
    <row r="1448" spans="1:31" x14ac:dyDescent="0.3">
      <c r="A1448" t="s">
        <v>6366</v>
      </c>
      <c r="B1448" t="s">
        <v>6367</v>
      </c>
      <c r="C1448" s="1" t="str">
        <f t="shared" si="229"/>
        <v>21:0541</v>
      </c>
      <c r="D1448" s="1" t="str">
        <f t="shared" ref="D1448:D1460" si="233">HYPERLINK("http://geochem.nrcan.gc.ca/cdogs/content/svy/svy210086_e.htm", "21:0086")</f>
        <v>21:0086</v>
      </c>
      <c r="E1448" t="s">
        <v>6368</v>
      </c>
      <c r="F1448" t="s">
        <v>6369</v>
      </c>
      <c r="H1448">
        <v>55.072968799999998</v>
      </c>
      <c r="I1448">
        <v>-101.1750998</v>
      </c>
      <c r="J1448" s="1" t="str">
        <f t="shared" ref="J1448:J1460" si="234">HYPERLINK("http://geochem.nrcan.gc.ca/cdogs/content/kwd/kwd020027_e.htm", "NGR lake sediment grab sample")</f>
        <v>NGR lake sediment grab sample</v>
      </c>
      <c r="K1448" s="1" t="str">
        <f t="shared" ref="K1448:K1460" si="235">HYPERLINK("http://geochem.nrcan.gc.ca/cdogs/content/kwd/kwd080006_e.htm", "&lt;177 micron (NGR)")</f>
        <v>&lt;177 micron (NGR)</v>
      </c>
      <c r="L1448">
        <v>73</v>
      </c>
      <c r="M1448" t="s">
        <v>177</v>
      </c>
      <c r="N1448">
        <v>1447</v>
      </c>
      <c r="O1448" t="s">
        <v>75</v>
      </c>
      <c r="P1448" t="s">
        <v>77</v>
      </c>
      <c r="Q1448" t="s">
        <v>123</v>
      </c>
      <c r="R1448" t="s">
        <v>140</v>
      </c>
      <c r="S1448" t="s">
        <v>44</v>
      </c>
      <c r="T1448" t="s">
        <v>132</v>
      </c>
      <c r="U1448" t="s">
        <v>604</v>
      </c>
      <c r="V1448" t="s">
        <v>575</v>
      </c>
      <c r="W1448" t="s">
        <v>80</v>
      </c>
      <c r="X1448" t="s">
        <v>317</v>
      </c>
      <c r="Y1448" t="s">
        <v>45</v>
      </c>
      <c r="Z1448" t="s">
        <v>155</v>
      </c>
      <c r="AA1448" t="s">
        <v>606</v>
      </c>
      <c r="AB1448" t="s">
        <v>1061</v>
      </c>
      <c r="AC1448" t="s">
        <v>2218</v>
      </c>
      <c r="AD1448" t="s">
        <v>50</v>
      </c>
      <c r="AE1448" t="s">
        <v>40</v>
      </c>
    </row>
    <row r="1449" spans="1:31" x14ac:dyDescent="0.3">
      <c r="A1449" t="s">
        <v>6370</v>
      </c>
      <c r="B1449" t="s">
        <v>6371</v>
      </c>
      <c r="C1449" s="1" t="str">
        <f t="shared" si="229"/>
        <v>21:0541</v>
      </c>
      <c r="D1449" s="1" t="str">
        <f t="shared" si="233"/>
        <v>21:0086</v>
      </c>
      <c r="E1449" t="s">
        <v>6372</v>
      </c>
      <c r="F1449" t="s">
        <v>6373</v>
      </c>
      <c r="H1449">
        <v>55.0782582</v>
      </c>
      <c r="I1449">
        <v>-101.19890239999999</v>
      </c>
      <c r="J1449" s="1" t="str">
        <f t="shared" si="234"/>
        <v>NGR lake sediment grab sample</v>
      </c>
      <c r="K1449" s="1" t="str">
        <f t="shared" si="235"/>
        <v>&lt;177 micron (NGR)</v>
      </c>
      <c r="L1449">
        <v>73</v>
      </c>
      <c r="M1449" t="s">
        <v>187</v>
      </c>
      <c r="N1449">
        <v>1448</v>
      </c>
      <c r="O1449" t="s">
        <v>207</v>
      </c>
      <c r="P1449" t="s">
        <v>97</v>
      </c>
      <c r="Q1449" t="s">
        <v>58</v>
      </c>
      <c r="R1449" t="s">
        <v>245</v>
      </c>
      <c r="S1449" t="s">
        <v>93</v>
      </c>
      <c r="T1449" t="s">
        <v>40</v>
      </c>
      <c r="U1449" t="s">
        <v>641</v>
      </c>
      <c r="V1449" t="s">
        <v>317</v>
      </c>
      <c r="W1449" t="s">
        <v>132</v>
      </c>
      <c r="X1449" t="s">
        <v>42</v>
      </c>
      <c r="Y1449" t="s">
        <v>45</v>
      </c>
      <c r="Z1449" t="s">
        <v>155</v>
      </c>
      <c r="AA1449" t="s">
        <v>440</v>
      </c>
      <c r="AB1449" t="s">
        <v>2905</v>
      </c>
      <c r="AC1449" t="s">
        <v>63</v>
      </c>
      <c r="AD1449" t="s">
        <v>114</v>
      </c>
      <c r="AE1449" t="s">
        <v>132</v>
      </c>
    </row>
    <row r="1450" spans="1:31" x14ac:dyDescent="0.3">
      <c r="A1450" t="s">
        <v>6374</v>
      </c>
      <c r="B1450" t="s">
        <v>6375</v>
      </c>
      <c r="C1450" s="1" t="str">
        <f t="shared" si="229"/>
        <v>21:0541</v>
      </c>
      <c r="D1450" s="1" t="str">
        <f t="shared" si="233"/>
        <v>21:0086</v>
      </c>
      <c r="E1450" t="s">
        <v>6376</v>
      </c>
      <c r="F1450" t="s">
        <v>6377</v>
      </c>
      <c r="H1450">
        <v>55.098166999999997</v>
      </c>
      <c r="I1450">
        <v>-101.1994617</v>
      </c>
      <c r="J1450" s="1" t="str">
        <f t="shared" si="234"/>
        <v>NGR lake sediment grab sample</v>
      </c>
      <c r="K1450" s="1" t="str">
        <f t="shared" si="235"/>
        <v>&lt;177 micron (NGR)</v>
      </c>
      <c r="L1450">
        <v>73</v>
      </c>
      <c r="M1450" t="s">
        <v>200</v>
      </c>
      <c r="N1450">
        <v>1449</v>
      </c>
      <c r="O1450" t="s">
        <v>75</v>
      </c>
      <c r="P1450" t="s">
        <v>46</v>
      </c>
      <c r="Q1450" t="s">
        <v>58</v>
      </c>
      <c r="R1450" t="s">
        <v>202</v>
      </c>
      <c r="S1450" t="s">
        <v>92</v>
      </c>
      <c r="T1450" t="s">
        <v>40</v>
      </c>
      <c r="U1450" t="s">
        <v>264</v>
      </c>
      <c r="V1450" t="s">
        <v>575</v>
      </c>
      <c r="W1450" t="s">
        <v>80</v>
      </c>
      <c r="X1450" t="s">
        <v>111</v>
      </c>
      <c r="Y1450" t="s">
        <v>45</v>
      </c>
      <c r="Z1450" t="s">
        <v>386</v>
      </c>
      <c r="AA1450" t="s">
        <v>105</v>
      </c>
      <c r="AB1450" t="s">
        <v>2275</v>
      </c>
      <c r="AC1450" t="s">
        <v>2076</v>
      </c>
      <c r="AD1450" t="s">
        <v>760</v>
      </c>
      <c r="AE1450" t="s">
        <v>132</v>
      </c>
    </row>
    <row r="1451" spans="1:31" x14ac:dyDescent="0.3">
      <c r="A1451" t="s">
        <v>6378</v>
      </c>
      <c r="B1451" t="s">
        <v>6379</v>
      </c>
      <c r="C1451" s="1" t="str">
        <f t="shared" si="229"/>
        <v>21:0541</v>
      </c>
      <c r="D1451" s="1" t="str">
        <f t="shared" si="233"/>
        <v>21:0086</v>
      </c>
      <c r="E1451" t="s">
        <v>6380</v>
      </c>
      <c r="F1451" t="s">
        <v>6381</v>
      </c>
      <c r="H1451">
        <v>55.123582499999998</v>
      </c>
      <c r="I1451">
        <v>-101.22692549999999</v>
      </c>
      <c r="J1451" s="1" t="str">
        <f t="shared" si="234"/>
        <v>NGR lake sediment grab sample</v>
      </c>
      <c r="K1451" s="1" t="str">
        <f t="shared" si="235"/>
        <v>&lt;177 micron (NGR)</v>
      </c>
      <c r="L1451">
        <v>73</v>
      </c>
      <c r="M1451" t="s">
        <v>212</v>
      </c>
      <c r="N1451">
        <v>1450</v>
      </c>
      <c r="O1451" t="s">
        <v>124</v>
      </c>
      <c r="P1451" t="s">
        <v>106</v>
      </c>
      <c r="Q1451" t="s">
        <v>58</v>
      </c>
      <c r="R1451" t="s">
        <v>188</v>
      </c>
      <c r="S1451" t="s">
        <v>179</v>
      </c>
      <c r="T1451" t="s">
        <v>40</v>
      </c>
      <c r="U1451" t="s">
        <v>195</v>
      </c>
      <c r="V1451" t="s">
        <v>95</v>
      </c>
      <c r="W1451" t="s">
        <v>80</v>
      </c>
      <c r="X1451" t="s">
        <v>537</v>
      </c>
      <c r="Y1451" t="s">
        <v>45</v>
      </c>
      <c r="Z1451" t="s">
        <v>47</v>
      </c>
      <c r="AA1451" t="s">
        <v>606</v>
      </c>
      <c r="AB1451" t="s">
        <v>781</v>
      </c>
      <c r="AC1451" t="s">
        <v>98</v>
      </c>
      <c r="AD1451" t="s">
        <v>452</v>
      </c>
      <c r="AE1451" t="s">
        <v>132</v>
      </c>
    </row>
    <row r="1452" spans="1:31" x14ac:dyDescent="0.3">
      <c r="A1452" t="s">
        <v>6382</v>
      </c>
      <c r="B1452" t="s">
        <v>6383</v>
      </c>
      <c r="C1452" s="1" t="str">
        <f t="shared" si="229"/>
        <v>21:0541</v>
      </c>
      <c r="D1452" s="1" t="str">
        <f t="shared" si="233"/>
        <v>21:0086</v>
      </c>
      <c r="E1452" t="s">
        <v>6384</v>
      </c>
      <c r="F1452" t="s">
        <v>6385</v>
      </c>
      <c r="H1452">
        <v>55.1495465</v>
      </c>
      <c r="I1452">
        <v>-101.2345232</v>
      </c>
      <c r="J1452" s="1" t="str">
        <f t="shared" si="234"/>
        <v>NGR lake sediment grab sample</v>
      </c>
      <c r="K1452" s="1" t="str">
        <f t="shared" si="235"/>
        <v>&lt;177 micron (NGR)</v>
      </c>
      <c r="L1452">
        <v>73</v>
      </c>
      <c r="M1452" t="s">
        <v>223</v>
      </c>
      <c r="N1452">
        <v>1451</v>
      </c>
      <c r="O1452" t="s">
        <v>207</v>
      </c>
      <c r="P1452" t="s">
        <v>753</v>
      </c>
      <c r="Q1452" t="s">
        <v>166</v>
      </c>
      <c r="R1452" t="s">
        <v>140</v>
      </c>
      <c r="S1452" t="s">
        <v>44</v>
      </c>
      <c r="T1452" t="s">
        <v>40</v>
      </c>
      <c r="U1452" t="s">
        <v>302</v>
      </c>
      <c r="V1452" t="s">
        <v>317</v>
      </c>
      <c r="W1452" t="s">
        <v>132</v>
      </c>
      <c r="X1452" t="s">
        <v>126</v>
      </c>
      <c r="Y1452" t="s">
        <v>45</v>
      </c>
      <c r="Z1452" t="s">
        <v>164</v>
      </c>
      <c r="AA1452" t="s">
        <v>346</v>
      </c>
      <c r="AB1452" t="s">
        <v>3435</v>
      </c>
      <c r="AC1452" t="s">
        <v>113</v>
      </c>
      <c r="AD1452" t="s">
        <v>411</v>
      </c>
      <c r="AE1452" t="s">
        <v>132</v>
      </c>
    </row>
    <row r="1453" spans="1:31" x14ac:dyDescent="0.3">
      <c r="A1453" t="s">
        <v>6386</v>
      </c>
      <c r="B1453" t="s">
        <v>6387</v>
      </c>
      <c r="C1453" s="1" t="str">
        <f t="shared" si="229"/>
        <v>21:0541</v>
      </c>
      <c r="D1453" s="1" t="str">
        <f t="shared" si="233"/>
        <v>21:0086</v>
      </c>
      <c r="E1453" t="s">
        <v>6388</v>
      </c>
      <c r="F1453" t="s">
        <v>6389</v>
      </c>
      <c r="H1453">
        <v>55.1852898</v>
      </c>
      <c r="I1453">
        <v>-101.1861754</v>
      </c>
      <c r="J1453" s="1" t="str">
        <f t="shared" si="234"/>
        <v>NGR lake sediment grab sample</v>
      </c>
      <c r="K1453" s="1" t="str">
        <f t="shared" si="235"/>
        <v>&lt;177 micron (NGR)</v>
      </c>
      <c r="L1453">
        <v>73</v>
      </c>
      <c r="M1453" t="s">
        <v>234</v>
      </c>
      <c r="N1453">
        <v>1452</v>
      </c>
      <c r="O1453" t="s">
        <v>1382</v>
      </c>
      <c r="P1453" t="s">
        <v>97</v>
      </c>
      <c r="Q1453" t="s">
        <v>141</v>
      </c>
      <c r="R1453" t="s">
        <v>379</v>
      </c>
      <c r="S1453" t="s">
        <v>44</v>
      </c>
      <c r="T1453" t="s">
        <v>40</v>
      </c>
      <c r="U1453" t="s">
        <v>282</v>
      </c>
      <c r="V1453" t="s">
        <v>410</v>
      </c>
      <c r="W1453" t="s">
        <v>132</v>
      </c>
      <c r="X1453" t="s">
        <v>317</v>
      </c>
      <c r="Y1453" t="s">
        <v>64</v>
      </c>
      <c r="Z1453" t="s">
        <v>164</v>
      </c>
      <c r="AA1453" t="s">
        <v>138</v>
      </c>
      <c r="AB1453" t="s">
        <v>82</v>
      </c>
      <c r="AC1453" t="s">
        <v>373</v>
      </c>
      <c r="AD1453" t="s">
        <v>85</v>
      </c>
      <c r="AE1453" t="s">
        <v>132</v>
      </c>
    </row>
    <row r="1454" spans="1:31" x14ac:dyDescent="0.3">
      <c r="A1454" t="s">
        <v>6390</v>
      </c>
      <c r="B1454" t="s">
        <v>6391</v>
      </c>
      <c r="C1454" s="1" t="str">
        <f t="shared" si="229"/>
        <v>21:0541</v>
      </c>
      <c r="D1454" s="1" t="str">
        <f t="shared" si="233"/>
        <v>21:0086</v>
      </c>
      <c r="E1454" t="s">
        <v>6392</v>
      </c>
      <c r="F1454" t="s">
        <v>6393</v>
      </c>
      <c r="H1454">
        <v>55.173186899999997</v>
      </c>
      <c r="I1454">
        <v>-101.14849890000001</v>
      </c>
      <c r="J1454" s="1" t="str">
        <f t="shared" si="234"/>
        <v>NGR lake sediment grab sample</v>
      </c>
      <c r="K1454" s="1" t="str">
        <f t="shared" si="235"/>
        <v>&lt;177 micron (NGR)</v>
      </c>
      <c r="L1454">
        <v>73</v>
      </c>
      <c r="M1454" t="s">
        <v>243</v>
      </c>
      <c r="N1454">
        <v>1453</v>
      </c>
      <c r="O1454" t="s">
        <v>207</v>
      </c>
      <c r="P1454" t="s">
        <v>296</v>
      </c>
      <c r="Q1454" t="s">
        <v>121</v>
      </c>
      <c r="R1454" t="s">
        <v>190</v>
      </c>
      <c r="S1454" t="s">
        <v>107</v>
      </c>
      <c r="T1454" t="s">
        <v>40</v>
      </c>
      <c r="U1454" t="s">
        <v>146</v>
      </c>
      <c r="V1454" t="s">
        <v>109</v>
      </c>
      <c r="W1454" t="s">
        <v>86</v>
      </c>
      <c r="X1454" t="s">
        <v>325</v>
      </c>
      <c r="Y1454" t="s">
        <v>45</v>
      </c>
      <c r="Z1454" t="s">
        <v>144</v>
      </c>
      <c r="AA1454" t="s">
        <v>508</v>
      </c>
      <c r="AB1454" t="s">
        <v>652</v>
      </c>
      <c r="AC1454" t="s">
        <v>442</v>
      </c>
      <c r="AD1454" t="s">
        <v>264</v>
      </c>
      <c r="AE1454" t="s">
        <v>132</v>
      </c>
    </row>
    <row r="1455" spans="1:31" x14ac:dyDescent="0.3">
      <c r="A1455" t="s">
        <v>6394</v>
      </c>
      <c r="B1455" t="s">
        <v>6395</v>
      </c>
      <c r="C1455" s="1" t="str">
        <f t="shared" si="229"/>
        <v>21:0541</v>
      </c>
      <c r="D1455" s="1" t="str">
        <f t="shared" si="233"/>
        <v>21:0086</v>
      </c>
      <c r="E1455" t="s">
        <v>6396</v>
      </c>
      <c r="F1455" t="s">
        <v>6397</v>
      </c>
      <c r="H1455">
        <v>55.159768399999997</v>
      </c>
      <c r="I1455">
        <v>-101.1692378</v>
      </c>
      <c r="J1455" s="1" t="str">
        <f t="shared" si="234"/>
        <v>NGR lake sediment grab sample</v>
      </c>
      <c r="K1455" s="1" t="str">
        <f t="shared" si="235"/>
        <v>&lt;177 micron (NGR)</v>
      </c>
      <c r="L1455">
        <v>73</v>
      </c>
      <c r="M1455" t="s">
        <v>251</v>
      </c>
      <c r="N1455">
        <v>1454</v>
      </c>
      <c r="O1455" t="s">
        <v>743</v>
      </c>
      <c r="P1455" t="s">
        <v>207</v>
      </c>
      <c r="Q1455" t="s">
        <v>281</v>
      </c>
      <c r="R1455" t="s">
        <v>144</v>
      </c>
      <c r="S1455" t="s">
        <v>38</v>
      </c>
      <c r="T1455" t="s">
        <v>40</v>
      </c>
      <c r="U1455" t="s">
        <v>590</v>
      </c>
      <c r="V1455" t="s">
        <v>95</v>
      </c>
      <c r="W1455" t="s">
        <v>261</v>
      </c>
      <c r="X1455" t="s">
        <v>141</v>
      </c>
      <c r="Y1455" t="s">
        <v>45</v>
      </c>
      <c r="Z1455" t="s">
        <v>193</v>
      </c>
      <c r="AA1455" t="s">
        <v>606</v>
      </c>
      <c r="AB1455" t="s">
        <v>3309</v>
      </c>
      <c r="AC1455" t="s">
        <v>742</v>
      </c>
      <c r="AD1455" t="s">
        <v>441</v>
      </c>
      <c r="AE1455" t="s">
        <v>43</v>
      </c>
    </row>
    <row r="1456" spans="1:31" x14ac:dyDescent="0.3">
      <c r="A1456" t="s">
        <v>6398</v>
      </c>
      <c r="B1456" t="s">
        <v>6399</v>
      </c>
      <c r="C1456" s="1" t="str">
        <f t="shared" si="229"/>
        <v>21:0541</v>
      </c>
      <c r="D1456" s="1" t="str">
        <f t="shared" si="233"/>
        <v>21:0086</v>
      </c>
      <c r="E1456" t="s">
        <v>6400</v>
      </c>
      <c r="F1456" t="s">
        <v>6401</v>
      </c>
      <c r="H1456">
        <v>55.1402097</v>
      </c>
      <c r="I1456">
        <v>-101.1433074</v>
      </c>
      <c r="J1456" s="1" t="str">
        <f t="shared" si="234"/>
        <v>NGR lake sediment grab sample</v>
      </c>
      <c r="K1456" s="1" t="str">
        <f t="shared" si="235"/>
        <v>&lt;177 micron (NGR)</v>
      </c>
      <c r="L1456">
        <v>73</v>
      </c>
      <c r="M1456" t="s">
        <v>258</v>
      </c>
      <c r="N1456">
        <v>1455</v>
      </c>
      <c r="O1456" t="s">
        <v>1382</v>
      </c>
      <c r="P1456" t="s">
        <v>379</v>
      </c>
      <c r="Q1456" t="s">
        <v>141</v>
      </c>
      <c r="R1456" t="s">
        <v>188</v>
      </c>
      <c r="S1456" t="s">
        <v>166</v>
      </c>
      <c r="T1456" t="s">
        <v>40</v>
      </c>
      <c r="U1456" t="s">
        <v>1462</v>
      </c>
      <c r="V1456" t="s">
        <v>410</v>
      </c>
      <c r="W1456" t="s">
        <v>80</v>
      </c>
      <c r="X1456" t="s">
        <v>42</v>
      </c>
      <c r="Y1456" t="s">
        <v>45</v>
      </c>
      <c r="Z1456" t="s">
        <v>81</v>
      </c>
      <c r="AA1456" t="s">
        <v>81</v>
      </c>
      <c r="AB1456" t="s">
        <v>140</v>
      </c>
      <c r="AC1456" t="s">
        <v>554</v>
      </c>
      <c r="AD1456" t="s">
        <v>114</v>
      </c>
      <c r="AE1456" t="s">
        <v>132</v>
      </c>
    </row>
    <row r="1457" spans="1:31" x14ac:dyDescent="0.3">
      <c r="A1457" t="s">
        <v>6402</v>
      </c>
      <c r="B1457" t="s">
        <v>6403</v>
      </c>
      <c r="C1457" s="1" t="str">
        <f t="shared" si="229"/>
        <v>21:0541</v>
      </c>
      <c r="D1457" s="1" t="str">
        <f t="shared" si="233"/>
        <v>21:0086</v>
      </c>
      <c r="E1457" t="s">
        <v>6404</v>
      </c>
      <c r="F1457" t="s">
        <v>6405</v>
      </c>
      <c r="H1457">
        <v>55.130321199999997</v>
      </c>
      <c r="I1457">
        <v>-101.1046901</v>
      </c>
      <c r="J1457" s="1" t="str">
        <f t="shared" si="234"/>
        <v>NGR lake sediment grab sample</v>
      </c>
      <c r="K1457" s="1" t="str">
        <f t="shared" si="235"/>
        <v>&lt;177 micron (NGR)</v>
      </c>
      <c r="L1457">
        <v>73</v>
      </c>
      <c r="M1457" t="s">
        <v>269</v>
      </c>
      <c r="N1457">
        <v>1456</v>
      </c>
      <c r="O1457" t="s">
        <v>6406</v>
      </c>
      <c r="P1457" t="s">
        <v>6407</v>
      </c>
      <c r="Q1457" t="s">
        <v>131</v>
      </c>
      <c r="R1457" t="s">
        <v>180</v>
      </c>
      <c r="S1457" t="s">
        <v>81</v>
      </c>
      <c r="T1457" t="s">
        <v>166</v>
      </c>
      <c r="U1457" t="s">
        <v>314</v>
      </c>
      <c r="V1457" t="s">
        <v>281</v>
      </c>
      <c r="W1457" t="s">
        <v>440</v>
      </c>
      <c r="X1457" t="s">
        <v>659</v>
      </c>
      <c r="Y1457" t="s">
        <v>179</v>
      </c>
      <c r="Z1457" t="s">
        <v>205</v>
      </c>
      <c r="AA1457" t="s">
        <v>56</v>
      </c>
      <c r="AB1457" t="s">
        <v>123</v>
      </c>
      <c r="AC1457" t="s">
        <v>141</v>
      </c>
      <c r="AD1457" t="s">
        <v>292</v>
      </c>
      <c r="AE1457" t="s">
        <v>79</v>
      </c>
    </row>
    <row r="1458" spans="1:31" x14ac:dyDescent="0.3">
      <c r="A1458" t="s">
        <v>6408</v>
      </c>
      <c r="B1458" t="s">
        <v>6409</v>
      </c>
      <c r="C1458" s="1" t="str">
        <f t="shared" si="229"/>
        <v>21:0541</v>
      </c>
      <c r="D1458" s="1" t="str">
        <f t="shared" si="233"/>
        <v>21:0086</v>
      </c>
      <c r="E1458" t="s">
        <v>6410</v>
      </c>
      <c r="F1458" t="s">
        <v>6411</v>
      </c>
      <c r="H1458">
        <v>55.201635199999998</v>
      </c>
      <c r="I1458">
        <v>-100.69234710000001</v>
      </c>
      <c r="J1458" s="1" t="str">
        <f t="shared" si="234"/>
        <v>NGR lake sediment grab sample</v>
      </c>
      <c r="K1458" s="1" t="str">
        <f t="shared" si="235"/>
        <v>&lt;177 micron (NGR)</v>
      </c>
      <c r="L1458">
        <v>74</v>
      </c>
      <c r="M1458" t="s">
        <v>35</v>
      </c>
      <c r="N1458">
        <v>1457</v>
      </c>
      <c r="O1458" t="s">
        <v>108</v>
      </c>
      <c r="P1458" t="s">
        <v>735</v>
      </c>
      <c r="Q1458" t="s">
        <v>166</v>
      </c>
      <c r="R1458" t="s">
        <v>46</v>
      </c>
      <c r="S1458" t="s">
        <v>271</v>
      </c>
      <c r="T1458" t="s">
        <v>132</v>
      </c>
      <c r="U1458" t="s">
        <v>829</v>
      </c>
      <c r="V1458" t="s">
        <v>597</v>
      </c>
      <c r="W1458" t="s">
        <v>110</v>
      </c>
      <c r="X1458" t="s">
        <v>126</v>
      </c>
      <c r="Y1458" t="s">
        <v>45</v>
      </c>
      <c r="Z1458" t="s">
        <v>81</v>
      </c>
      <c r="AA1458" t="s">
        <v>296</v>
      </c>
      <c r="AB1458" t="s">
        <v>814</v>
      </c>
      <c r="AC1458" t="s">
        <v>2383</v>
      </c>
      <c r="AD1458" t="s">
        <v>395</v>
      </c>
      <c r="AE1458" t="s">
        <v>132</v>
      </c>
    </row>
    <row r="1459" spans="1:31" x14ac:dyDescent="0.3">
      <c r="A1459" t="s">
        <v>6412</v>
      </c>
      <c r="B1459" t="s">
        <v>6413</v>
      </c>
      <c r="C1459" s="1" t="str">
        <f t="shared" si="229"/>
        <v>21:0541</v>
      </c>
      <c r="D1459" s="1" t="str">
        <f t="shared" si="233"/>
        <v>21:0086</v>
      </c>
      <c r="E1459" t="s">
        <v>6410</v>
      </c>
      <c r="F1459" t="s">
        <v>6414</v>
      </c>
      <c r="H1459">
        <v>55.201635199999998</v>
      </c>
      <c r="I1459">
        <v>-100.69234710000001</v>
      </c>
      <c r="J1459" s="1" t="str">
        <f t="shared" si="234"/>
        <v>NGR lake sediment grab sample</v>
      </c>
      <c r="K1459" s="1" t="str">
        <f t="shared" si="235"/>
        <v>&lt;177 micron (NGR)</v>
      </c>
      <c r="L1459">
        <v>74</v>
      </c>
      <c r="M1459" t="s">
        <v>90</v>
      </c>
      <c r="N1459">
        <v>1458</v>
      </c>
      <c r="O1459" t="s">
        <v>36</v>
      </c>
      <c r="P1459" t="s">
        <v>155</v>
      </c>
      <c r="Q1459" t="s">
        <v>166</v>
      </c>
      <c r="R1459" t="s">
        <v>213</v>
      </c>
      <c r="S1459" t="s">
        <v>271</v>
      </c>
      <c r="T1459" t="s">
        <v>40</v>
      </c>
      <c r="U1459" t="s">
        <v>829</v>
      </c>
      <c r="V1459" t="s">
        <v>782</v>
      </c>
      <c r="W1459" t="s">
        <v>110</v>
      </c>
      <c r="X1459" t="s">
        <v>126</v>
      </c>
      <c r="Y1459" t="s">
        <v>45</v>
      </c>
      <c r="Z1459" t="s">
        <v>81</v>
      </c>
      <c r="AA1459" t="s">
        <v>864</v>
      </c>
      <c r="AB1459" t="s">
        <v>205</v>
      </c>
      <c r="AC1459" t="s">
        <v>742</v>
      </c>
      <c r="AD1459" t="s">
        <v>979</v>
      </c>
      <c r="AE1459" t="s">
        <v>132</v>
      </c>
    </row>
    <row r="1460" spans="1:31" x14ac:dyDescent="0.3">
      <c r="A1460" t="s">
        <v>6415</v>
      </c>
      <c r="B1460" t="s">
        <v>6416</v>
      </c>
      <c r="C1460" s="1" t="str">
        <f t="shared" si="229"/>
        <v>21:0541</v>
      </c>
      <c r="D1460" s="1" t="str">
        <f t="shared" si="233"/>
        <v>21:0086</v>
      </c>
      <c r="E1460" t="s">
        <v>6410</v>
      </c>
      <c r="F1460" t="s">
        <v>6417</v>
      </c>
      <c r="H1460">
        <v>55.201635199999998</v>
      </c>
      <c r="I1460">
        <v>-100.69234710000001</v>
      </c>
      <c r="J1460" s="1" t="str">
        <f t="shared" si="234"/>
        <v>NGR lake sediment grab sample</v>
      </c>
      <c r="K1460" s="1" t="str">
        <f t="shared" si="235"/>
        <v>&lt;177 micron (NGR)</v>
      </c>
      <c r="L1460">
        <v>74</v>
      </c>
      <c r="M1460" t="s">
        <v>74</v>
      </c>
      <c r="N1460">
        <v>1459</v>
      </c>
      <c r="O1460" t="s">
        <v>318</v>
      </c>
      <c r="P1460" t="s">
        <v>77</v>
      </c>
      <c r="Q1460" t="s">
        <v>179</v>
      </c>
      <c r="R1460" t="s">
        <v>213</v>
      </c>
      <c r="S1460" t="s">
        <v>271</v>
      </c>
      <c r="T1460" t="s">
        <v>40</v>
      </c>
      <c r="U1460" t="s">
        <v>829</v>
      </c>
      <c r="V1460" t="s">
        <v>782</v>
      </c>
      <c r="W1460" t="s">
        <v>132</v>
      </c>
      <c r="X1460" t="s">
        <v>42</v>
      </c>
      <c r="Y1460" t="s">
        <v>45</v>
      </c>
      <c r="Z1460" t="s">
        <v>182</v>
      </c>
      <c r="AA1460" t="s">
        <v>97</v>
      </c>
      <c r="AB1460" t="s">
        <v>1643</v>
      </c>
      <c r="AC1460" t="s">
        <v>988</v>
      </c>
      <c r="AD1460" t="s">
        <v>1350</v>
      </c>
      <c r="AE1460" t="s">
        <v>132</v>
      </c>
    </row>
    <row r="1461" spans="1:31" x14ac:dyDescent="0.3">
      <c r="A1461" t="s">
        <v>6418</v>
      </c>
      <c r="B1461" t="s">
        <v>6419</v>
      </c>
      <c r="C1461" s="1" t="str">
        <f t="shared" si="229"/>
        <v>21:0541</v>
      </c>
      <c r="D1461" s="1" t="str">
        <f>HYPERLINK("http://geochem.nrcan.gc.ca/cdogs/content/svy/svy_e.htm", "")</f>
        <v/>
      </c>
      <c r="G1461" s="1" t="str">
        <f>HYPERLINK("http://geochem.nrcan.gc.ca/cdogs/content/cr_/cr_00056_e.htm", "56")</f>
        <v>56</v>
      </c>
      <c r="J1461" t="s">
        <v>277</v>
      </c>
      <c r="K1461" t="s">
        <v>278</v>
      </c>
      <c r="L1461">
        <v>74</v>
      </c>
      <c r="M1461" t="s">
        <v>279</v>
      </c>
      <c r="N1461">
        <v>1460</v>
      </c>
      <c r="O1461" t="s">
        <v>142</v>
      </c>
      <c r="P1461" t="s">
        <v>170</v>
      </c>
      <c r="Q1461" t="s">
        <v>334</v>
      </c>
      <c r="R1461" t="s">
        <v>47</v>
      </c>
      <c r="S1461" t="s">
        <v>271</v>
      </c>
      <c r="T1461" t="s">
        <v>40</v>
      </c>
      <c r="U1461" t="s">
        <v>1143</v>
      </c>
      <c r="V1461" t="s">
        <v>227</v>
      </c>
      <c r="W1461" t="s">
        <v>110</v>
      </c>
      <c r="X1461" t="s">
        <v>6420</v>
      </c>
      <c r="Y1461" t="s">
        <v>189</v>
      </c>
      <c r="Z1461" t="s">
        <v>81</v>
      </c>
      <c r="AA1461" t="s">
        <v>6421</v>
      </c>
      <c r="AB1461" t="s">
        <v>48</v>
      </c>
      <c r="AC1461" t="s">
        <v>810</v>
      </c>
      <c r="AD1461" t="s">
        <v>229</v>
      </c>
      <c r="AE1461" t="s">
        <v>70</v>
      </c>
    </row>
    <row r="1462" spans="1:31" x14ac:dyDescent="0.3">
      <c r="A1462" t="s">
        <v>6422</v>
      </c>
      <c r="B1462" t="s">
        <v>6423</v>
      </c>
      <c r="C1462" s="1" t="str">
        <f t="shared" si="229"/>
        <v>21:0541</v>
      </c>
      <c r="D1462" s="1" t="str">
        <f t="shared" ref="D1462:D1486" si="236">HYPERLINK("http://geochem.nrcan.gc.ca/cdogs/content/svy/svy210086_e.htm", "21:0086")</f>
        <v>21:0086</v>
      </c>
      <c r="E1462" t="s">
        <v>6424</v>
      </c>
      <c r="F1462" t="s">
        <v>6425</v>
      </c>
      <c r="H1462">
        <v>55.196287599999998</v>
      </c>
      <c r="I1462">
        <v>-100.646384</v>
      </c>
      <c r="J1462" s="1" t="str">
        <f t="shared" ref="J1462:J1486" si="237">HYPERLINK("http://geochem.nrcan.gc.ca/cdogs/content/kwd/kwd020027_e.htm", "NGR lake sediment grab sample")</f>
        <v>NGR lake sediment grab sample</v>
      </c>
      <c r="K1462" s="1" t="str">
        <f t="shared" ref="K1462:K1486" si="238">HYPERLINK("http://geochem.nrcan.gc.ca/cdogs/content/kwd/kwd080006_e.htm", "&lt;177 micron (NGR)")</f>
        <v>&lt;177 micron (NGR)</v>
      </c>
      <c r="L1462">
        <v>74</v>
      </c>
      <c r="M1462" t="s">
        <v>55</v>
      </c>
      <c r="N1462">
        <v>1461</v>
      </c>
      <c r="O1462" t="s">
        <v>163</v>
      </c>
      <c r="P1462" t="s">
        <v>46</v>
      </c>
      <c r="Q1462" t="s">
        <v>166</v>
      </c>
      <c r="R1462" t="s">
        <v>97</v>
      </c>
      <c r="S1462" t="s">
        <v>93</v>
      </c>
      <c r="T1462" t="s">
        <v>40</v>
      </c>
      <c r="U1462" t="s">
        <v>374</v>
      </c>
      <c r="V1462" t="s">
        <v>62</v>
      </c>
      <c r="W1462" t="s">
        <v>110</v>
      </c>
      <c r="X1462" t="s">
        <v>317</v>
      </c>
      <c r="Y1462" t="s">
        <v>45</v>
      </c>
      <c r="Z1462" t="s">
        <v>182</v>
      </c>
      <c r="AA1462" t="s">
        <v>81</v>
      </c>
      <c r="AB1462" t="s">
        <v>617</v>
      </c>
      <c r="AC1462" t="s">
        <v>742</v>
      </c>
      <c r="AD1462" t="s">
        <v>69</v>
      </c>
      <c r="AE1462" t="s">
        <v>132</v>
      </c>
    </row>
    <row r="1463" spans="1:31" x14ac:dyDescent="0.3">
      <c r="A1463" t="s">
        <v>6426</v>
      </c>
      <c r="B1463" t="s">
        <v>6427</v>
      </c>
      <c r="C1463" s="1" t="str">
        <f t="shared" si="229"/>
        <v>21:0541</v>
      </c>
      <c r="D1463" s="1" t="str">
        <f t="shared" si="236"/>
        <v>21:0086</v>
      </c>
      <c r="E1463" t="s">
        <v>6428</v>
      </c>
      <c r="F1463" t="s">
        <v>6429</v>
      </c>
      <c r="H1463">
        <v>55.192936199999998</v>
      </c>
      <c r="I1463">
        <v>-100.57627239999999</v>
      </c>
      <c r="J1463" s="1" t="str">
        <f t="shared" si="237"/>
        <v>NGR lake sediment grab sample</v>
      </c>
      <c r="K1463" s="1" t="str">
        <f t="shared" si="238"/>
        <v>&lt;177 micron (NGR)</v>
      </c>
      <c r="L1463">
        <v>74</v>
      </c>
      <c r="M1463" t="s">
        <v>104</v>
      </c>
      <c r="N1463">
        <v>1462</v>
      </c>
      <c r="O1463" t="s">
        <v>207</v>
      </c>
      <c r="P1463" t="s">
        <v>236</v>
      </c>
      <c r="Q1463" t="s">
        <v>121</v>
      </c>
      <c r="R1463" t="s">
        <v>334</v>
      </c>
      <c r="S1463" t="s">
        <v>123</v>
      </c>
      <c r="T1463" t="s">
        <v>40</v>
      </c>
      <c r="U1463" t="s">
        <v>457</v>
      </c>
      <c r="V1463" t="s">
        <v>125</v>
      </c>
      <c r="W1463" t="s">
        <v>86</v>
      </c>
      <c r="X1463" t="s">
        <v>192</v>
      </c>
      <c r="Y1463" t="s">
        <v>45</v>
      </c>
      <c r="Z1463" t="s">
        <v>127</v>
      </c>
      <c r="AA1463" t="s">
        <v>352</v>
      </c>
      <c r="AB1463" t="s">
        <v>1484</v>
      </c>
      <c r="AC1463" t="s">
        <v>228</v>
      </c>
      <c r="AD1463" t="s">
        <v>163</v>
      </c>
      <c r="AE1463" t="s">
        <v>132</v>
      </c>
    </row>
    <row r="1464" spans="1:31" x14ac:dyDescent="0.3">
      <c r="A1464" t="s">
        <v>6430</v>
      </c>
      <c r="B1464" t="s">
        <v>6431</v>
      </c>
      <c r="C1464" s="1" t="str">
        <f t="shared" si="229"/>
        <v>21:0541</v>
      </c>
      <c r="D1464" s="1" t="str">
        <f t="shared" si="236"/>
        <v>21:0086</v>
      </c>
      <c r="E1464" t="s">
        <v>6432</v>
      </c>
      <c r="F1464" t="s">
        <v>6433</v>
      </c>
      <c r="H1464">
        <v>55.194185699999998</v>
      </c>
      <c r="I1464">
        <v>-100.5510273</v>
      </c>
      <c r="J1464" s="1" t="str">
        <f t="shared" si="237"/>
        <v>NGR lake sediment grab sample</v>
      </c>
      <c r="K1464" s="1" t="str">
        <f t="shared" si="238"/>
        <v>&lt;177 micron (NGR)</v>
      </c>
      <c r="L1464">
        <v>74</v>
      </c>
      <c r="M1464" t="s">
        <v>119</v>
      </c>
      <c r="N1464">
        <v>1463</v>
      </c>
      <c r="O1464" t="s">
        <v>75</v>
      </c>
      <c r="P1464" t="s">
        <v>190</v>
      </c>
      <c r="Q1464" t="s">
        <v>189</v>
      </c>
      <c r="R1464" t="s">
        <v>236</v>
      </c>
      <c r="S1464" t="s">
        <v>189</v>
      </c>
      <c r="T1464" t="s">
        <v>40</v>
      </c>
      <c r="U1464" t="s">
        <v>452</v>
      </c>
      <c r="V1464" t="s">
        <v>591</v>
      </c>
      <c r="W1464" t="s">
        <v>110</v>
      </c>
      <c r="X1464" t="s">
        <v>192</v>
      </c>
      <c r="Y1464" t="s">
        <v>45</v>
      </c>
      <c r="Z1464" t="s">
        <v>144</v>
      </c>
      <c r="AA1464" t="s">
        <v>213</v>
      </c>
      <c r="AB1464" t="s">
        <v>155</v>
      </c>
      <c r="AC1464" t="s">
        <v>126</v>
      </c>
      <c r="AD1464" t="s">
        <v>462</v>
      </c>
      <c r="AE1464" t="s">
        <v>132</v>
      </c>
    </row>
    <row r="1465" spans="1:31" x14ac:dyDescent="0.3">
      <c r="A1465" t="s">
        <v>6434</v>
      </c>
      <c r="B1465" t="s">
        <v>6435</v>
      </c>
      <c r="C1465" s="1" t="str">
        <f t="shared" si="229"/>
        <v>21:0541</v>
      </c>
      <c r="D1465" s="1" t="str">
        <f t="shared" si="236"/>
        <v>21:0086</v>
      </c>
      <c r="E1465" t="s">
        <v>6436</v>
      </c>
      <c r="F1465" t="s">
        <v>6437</v>
      </c>
      <c r="H1465">
        <v>55.224149599999997</v>
      </c>
      <c r="I1465">
        <v>-100.464523</v>
      </c>
      <c r="J1465" s="1" t="str">
        <f t="shared" si="237"/>
        <v>NGR lake sediment grab sample</v>
      </c>
      <c r="K1465" s="1" t="str">
        <f t="shared" si="238"/>
        <v>&lt;177 micron (NGR)</v>
      </c>
      <c r="L1465">
        <v>74</v>
      </c>
      <c r="M1465" t="s">
        <v>137</v>
      </c>
      <c r="N1465">
        <v>1464</v>
      </c>
      <c r="O1465" t="s">
        <v>207</v>
      </c>
      <c r="P1465" t="s">
        <v>224</v>
      </c>
      <c r="Q1465" t="s">
        <v>123</v>
      </c>
      <c r="R1465" t="s">
        <v>127</v>
      </c>
      <c r="S1465" t="s">
        <v>141</v>
      </c>
      <c r="T1465" t="s">
        <v>40</v>
      </c>
      <c r="U1465" t="s">
        <v>527</v>
      </c>
      <c r="V1465" t="s">
        <v>45</v>
      </c>
      <c r="W1465" t="s">
        <v>132</v>
      </c>
      <c r="X1465" t="s">
        <v>192</v>
      </c>
      <c r="Y1465" t="s">
        <v>45</v>
      </c>
      <c r="Z1465" t="s">
        <v>164</v>
      </c>
      <c r="AA1465" t="s">
        <v>626</v>
      </c>
      <c r="AB1465" t="s">
        <v>642</v>
      </c>
      <c r="AC1465" t="s">
        <v>130</v>
      </c>
      <c r="AD1465" t="s">
        <v>492</v>
      </c>
      <c r="AE1465" t="s">
        <v>132</v>
      </c>
    </row>
    <row r="1466" spans="1:31" x14ac:dyDescent="0.3">
      <c r="A1466" t="s">
        <v>6438</v>
      </c>
      <c r="B1466" t="s">
        <v>6439</v>
      </c>
      <c r="C1466" s="1" t="str">
        <f t="shared" si="229"/>
        <v>21:0541</v>
      </c>
      <c r="D1466" s="1" t="str">
        <f t="shared" si="236"/>
        <v>21:0086</v>
      </c>
      <c r="E1466" t="s">
        <v>6440</v>
      </c>
      <c r="F1466" t="s">
        <v>6441</v>
      </c>
      <c r="H1466">
        <v>55.210320699999997</v>
      </c>
      <c r="I1466">
        <v>-100.4538001</v>
      </c>
      <c r="J1466" s="1" t="str">
        <f t="shared" si="237"/>
        <v>NGR lake sediment grab sample</v>
      </c>
      <c r="K1466" s="1" t="str">
        <f t="shared" si="238"/>
        <v>&lt;177 micron (NGR)</v>
      </c>
      <c r="L1466">
        <v>74</v>
      </c>
      <c r="M1466" t="s">
        <v>151</v>
      </c>
      <c r="N1466">
        <v>1465</v>
      </c>
      <c r="O1466" t="s">
        <v>75</v>
      </c>
      <c r="P1466" t="s">
        <v>39</v>
      </c>
      <c r="Q1466" t="s">
        <v>58</v>
      </c>
      <c r="R1466" t="s">
        <v>106</v>
      </c>
      <c r="S1466" t="s">
        <v>166</v>
      </c>
      <c r="T1466" t="s">
        <v>40</v>
      </c>
      <c r="U1466" t="s">
        <v>108</v>
      </c>
      <c r="V1466" t="s">
        <v>228</v>
      </c>
      <c r="W1466" t="s">
        <v>132</v>
      </c>
      <c r="X1466" t="s">
        <v>325</v>
      </c>
      <c r="Y1466" t="s">
        <v>45</v>
      </c>
      <c r="Z1466" t="s">
        <v>144</v>
      </c>
      <c r="AA1466" t="s">
        <v>864</v>
      </c>
      <c r="AB1466" t="s">
        <v>781</v>
      </c>
      <c r="AC1466" t="s">
        <v>253</v>
      </c>
      <c r="AD1466" t="s">
        <v>492</v>
      </c>
      <c r="AE1466" t="s">
        <v>132</v>
      </c>
    </row>
    <row r="1467" spans="1:31" x14ac:dyDescent="0.3">
      <c r="A1467" t="s">
        <v>6442</v>
      </c>
      <c r="B1467" t="s">
        <v>6443</v>
      </c>
      <c r="C1467" s="1" t="str">
        <f t="shared" si="229"/>
        <v>21:0541</v>
      </c>
      <c r="D1467" s="1" t="str">
        <f t="shared" si="236"/>
        <v>21:0086</v>
      </c>
      <c r="E1467" t="s">
        <v>6444</v>
      </c>
      <c r="F1467" t="s">
        <v>6445</v>
      </c>
      <c r="H1467">
        <v>55.181563799999999</v>
      </c>
      <c r="I1467">
        <v>-100.49153149999999</v>
      </c>
      <c r="J1467" s="1" t="str">
        <f t="shared" si="237"/>
        <v>NGR lake sediment grab sample</v>
      </c>
      <c r="K1467" s="1" t="str">
        <f t="shared" si="238"/>
        <v>&lt;177 micron (NGR)</v>
      </c>
      <c r="L1467">
        <v>74</v>
      </c>
      <c r="M1467" t="s">
        <v>162</v>
      </c>
      <c r="N1467">
        <v>1466</v>
      </c>
      <c r="O1467" t="s">
        <v>142</v>
      </c>
      <c r="P1467" t="s">
        <v>188</v>
      </c>
      <c r="Q1467" t="s">
        <v>92</v>
      </c>
      <c r="R1467" t="s">
        <v>128</v>
      </c>
      <c r="S1467" t="s">
        <v>281</v>
      </c>
      <c r="T1467" t="s">
        <v>40</v>
      </c>
      <c r="U1467" t="s">
        <v>2246</v>
      </c>
      <c r="V1467" t="s">
        <v>123</v>
      </c>
      <c r="W1467" t="s">
        <v>40</v>
      </c>
      <c r="X1467" t="s">
        <v>42</v>
      </c>
      <c r="Y1467" t="s">
        <v>45</v>
      </c>
      <c r="Z1467" t="s">
        <v>352</v>
      </c>
      <c r="AA1467" t="s">
        <v>245</v>
      </c>
      <c r="AB1467" t="s">
        <v>44</v>
      </c>
      <c r="AC1467" t="s">
        <v>605</v>
      </c>
      <c r="AD1467" t="s">
        <v>3201</v>
      </c>
      <c r="AE1467" t="s">
        <v>132</v>
      </c>
    </row>
    <row r="1468" spans="1:31" x14ac:dyDescent="0.3">
      <c r="A1468" t="s">
        <v>6446</v>
      </c>
      <c r="B1468" t="s">
        <v>6447</v>
      </c>
      <c r="C1468" s="1" t="str">
        <f t="shared" si="229"/>
        <v>21:0541</v>
      </c>
      <c r="D1468" s="1" t="str">
        <f t="shared" si="236"/>
        <v>21:0086</v>
      </c>
      <c r="E1468" t="s">
        <v>6448</v>
      </c>
      <c r="F1468" t="s">
        <v>6449</v>
      </c>
      <c r="H1468">
        <v>55.155591200000003</v>
      </c>
      <c r="I1468">
        <v>-100.4292258</v>
      </c>
      <c r="J1468" s="1" t="str">
        <f t="shared" si="237"/>
        <v>NGR lake sediment grab sample</v>
      </c>
      <c r="K1468" s="1" t="str">
        <f t="shared" si="238"/>
        <v>&lt;177 micron (NGR)</v>
      </c>
      <c r="L1468">
        <v>74</v>
      </c>
      <c r="M1468" t="s">
        <v>177</v>
      </c>
      <c r="N1468">
        <v>1467</v>
      </c>
      <c r="O1468" t="s">
        <v>235</v>
      </c>
      <c r="P1468" t="s">
        <v>236</v>
      </c>
      <c r="Q1468" t="s">
        <v>189</v>
      </c>
      <c r="R1468" t="s">
        <v>190</v>
      </c>
      <c r="S1468" t="s">
        <v>107</v>
      </c>
      <c r="T1468" t="s">
        <v>40</v>
      </c>
      <c r="U1468" t="s">
        <v>1191</v>
      </c>
      <c r="V1468" t="s">
        <v>143</v>
      </c>
      <c r="W1468" t="s">
        <v>132</v>
      </c>
      <c r="X1468" t="s">
        <v>325</v>
      </c>
      <c r="Y1468" t="s">
        <v>45</v>
      </c>
      <c r="Z1468" t="s">
        <v>144</v>
      </c>
      <c r="AA1468" t="s">
        <v>81</v>
      </c>
      <c r="AB1468" t="s">
        <v>188</v>
      </c>
      <c r="AC1468" t="s">
        <v>79</v>
      </c>
      <c r="AD1468" t="s">
        <v>114</v>
      </c>
      <c r="AE1468" t="s">
        <v>132</v>
      </c>
    </row>
    <row r="1469" spans="1:31" x14ac:dyDescent="0.3">
      <c r="A1469" t="s">
        <v>6450</v>
      </c>
      <c r="B1469" t="s">
        <v>6451</v>
      </c>
      <c r="C1469" s="1" t="str">
        <f t="shared" si="229"/>
        <v>21:0541</v>
      </c>
      <c r="D1469" s="1" t="str">
        <f t="shared" si="236"/>
        <v>21:0086</v>
      </c>
      <c r="E1469" t="s">
        <v>6452</v>
      </c>
      <c r="F1469" t="s">
        <v>6453</v>
      </c>
      <c r="H1469">
        <v>55.1601499</v>
      </c>
      <c r="I1469">
        <v>-100.3719225</v>
      </c>
      <c r="J1469" s="1" t="str">
        <f t="shared" si="237"/>
        <v>NGR lake sediment grab sample</v>
      </c>
      <c r="K1469" s="1" t="str">
        <f t="shared" si="238"/>
        <v>&lt;177 micron (NGR)</v>
      </c>
      <c r="L1469">
        <v>74</v>
      </c>
      <c r="M1469" t="s">
        <v>187</v>
      </c>
      <c r="N1469">
        <v>1468</v>
      </c>
      <c r="O1469" t="s">
        <v>182</v>
      </c>
      <c r="P1469" t="s">
        <v>202</v>
      </c>
      <c r="Q1469" t="s">
        <v>152</v>
      </c>
      <c r="R1469" t="s">
        <v>39</v>
      </c>
      <c r="S1469" t="s">
        <v>58</v>
      </c>
      <c r="T1469" t="s">
        <v>40</v>
      </c>
      <c r="U1469" t="s">
        <v>163</v>
      </c>
      <c r="V1469" t="s">
        <v>569</v>
      </c>
      <c r="W1469" t="s">
        <v>80</v>
      </c>
      <c r="X1469" t="s">
        <v>309</v>
      </c>
      <c r="Y1469" t="s">
        <v>45</v>
      </c>
      <c r="Z1469" t="s">
        <v>205</v>
      </c>
      <c r="AA1469" t="s">
        <v>440</v>
      </c>
      <c r="AB1469" t="s">
        <v>431</v>
      </c>
      <c r="AC1469" t="s">
        <v>143</v>
      </c>
      <c r="AD1469" t="s">
        <v>195</v>
      </c>
      <c r="AE1469" t="s">
        <v>40</v>
      </c>
    </row>
    <row r="1470" spans="1:31" x14ac:dyDescent="0.3">
      <c r="A1470" t="s">
        <v>6454</v>
      </c>
      <c r="B1470" t="s">
        <v>6455</v>
      </c>
      <c r="C1470" s="1" t="str">
        <f t="shared" si="229"/>
        <v>21:0541</v>
      </c>
      <c r="D1470" s="1" t="str">
        <f t="shared" si="236"/>
        <v>21:0086</v>
      </c>
      <c r="E1470" t="s">
        <v>6456</v>
      </c>
      <c r="F1470" t="s">
        <v>6457</v>
      </c>
      <c r="H1470">
        <v>55.177446600000003</v>
      </c>
      <c r="I1470">
        <v>-100.3730341</v>
      </c>
      <c r="J1470" s="1" t="str">
        <f t="shared" si="237"/>
        <v>NGR lake sediment grab sample</v>
      </c>
      <c r="K1470" s="1" t="str">
        <f t="shared" si="238"/>
        <v>&lt;177 micron (NGR)</v>
      </c>
      <c r="L1470">
        <v>74</v>
      </c>
      <c r="M1470" t="s">
        <v>200</v>
      </c>
      <c r="N1470">
        <v>1469</v>
      </c>
      <c r="O1470" t="s">
        <v>336</v>
      </c>
      <c r="P1470" t="s">
        <v>205</v>
      </c>
      <c r="Q1470" t="s">
        <v>45</v>
      </c>
      <c r="R1470" t="s">
        <v>205</v>
      </c>
      <c r="S1470" t="s">
        <v>58</v>
      </c>
      <c r="T1470" t="s">
        <v>40</v>
      </c>
      <c r="U1470" t="s">
        <v>1011</v>
      </c>
      <c r="V1470" t="s">
        <v>865</v>
      </c>
      <c r="W1470" t="s">
        <v>43</v>
      </c>
      <c r="X1470" t="s">
        <v>109</v>
      </c>
      <c r="Y1470" t="s">
        <v>45</v>
      </c>
      <c r="Z1470" t="s">
        <v>60</v>
      </c>
      <c r="AA1470" t="s">
        <v>864</v>
      </c>
      <c r="AB1470" t="s">
        <v>461</v>
      </c>
      <c r="AC1470" t="s">
        <v>591</v>
      </c>
      <c r="AD1470" t="s">
        <v>339</v>
      </c>
      <c r="AE1470" t="s">
        <v>132</v>
      </c>
    </row>
    <row r="1471" spans="1:31" x14ac:dyDescent="0.3">
      <c r="A1471" t="s">
        <v>6458</v>
      </c>
      <c r="B1471" t="s">
        <v>6459</v>
      </c>
      <c r="C1471" s="1" t="str">
        <f t="shared" si="229"/>
        <v>21:0541</v>
      </c>
      <c r="D1471" s="1" t="str">
        <f t="shared" si="236"/>
        <v>21:0086</v>
      </c>
      <c r="E1471" t="s">
        <v>6460</v>
      </c>
      <c r="F1471" t="s">
        <v>6461</v>
      </c>
      <c r="H1471">
        <v>55.2130127</v>
      </c>
      <c r="I1471">
        <v>-100.34282109999999</v>
      </c>
      <c r="J1471" s="1" t="str">
        <f t="shared" si="237"/>
        <v>NGR lake sediment grab sample</v>
      </c>
      <c r="K1471" s="1" t="str">
        <f t="shared" si="238"/>
        <v>&lt;177 micron (NGR)</v>
      </c>
      <c r="L1471">
        <v>74</v>
      </c>
      <c r="M1471" t="s">
        <v>212</v>
      </c>
      <c r="N1471">
        <v>1470</v>
      </c>
      <c r="O1471" t="s">
        <v>336</v>
      </c>
      <c r="P1471" t="s">
        <v>225</v>
      </c>
      <c r="Q1471" t="s">
        <v>152</v>
      </c>
      <c r="R1471" t="s">
        <v>236</v>
      </c>
      <c r="S1471" t="s">
        <v>141</v>
      </c>
      <c r="T1471" t="s">
        <v>40</v>
      </c>
      <c r="U1471" t="s">
        <v>235</v>
      </c>
      <c r="V1471" t="s">
        <v>99</v>
      </c>
      <c r="W1471" t="s">
        <v>86</v>
      </c>
      <c r="X1471" t="s">
        <v>309</v>
      </c>
      <c r="Y1471" t="s">
        <v>64</v>
      </c>
      <c r="Z1471" t="s">
        <v>326</v>
      </c>
      <c r="AA1471" t="s">
        <v>440</v>
      </c>
      <c r="AB1471" t="s">
        <v>1159</v>
      </c>
      <c r="AC1471" t="s">
        <v>45</v>
      </c>
      <c r="AD1471" t="s">
        <v>336</v>
      </c>
      <c r="AE1471" t="s">
        <v>40</v>
      </c>
    </row>
    <row r="1472" spans="1:31" x14ac:dyDescent="0.3">
      <c r="A1472" t="s">
        <v>6462</v>
      </c>
      <c r="B1472" t="s">
        <v>6463</v>
      </c>
      <c r="C1472" s="1" t="str">
        <f t="shared" si="229"/>
        <v>21:0541</v>
      </c>
      <c r="D1472" s="1" t="str">
        <f t="shared" si="236"/>
        <v>21:0086</v>
      </c>
      <c r="E1472" t="s">
        <v>6464</v>
      </c>
      <c r="F1472" t="s">
        <v>6465</v>
      </c>
      <c r="H1472">
        <v>55.214393399999999</v>
      </c>
      <c r="I1472">
        <v>-100.3308117</v>
      </c>
      <c r="J1472" s="1" t="str">
        <f t="shared" si="237"/>
        <v>NGR lake sediment grab sample</v>
      </c>
      <c r="K1472" s="1" t="str">
        <f t="shared" si="238"/>
        <v>&lt;177 micron (NGR)</v>
      </c>
      <c r="L1472">
        <v>74</v>
      </c>
      <c r="M1472" t="s">
        <v>223</v>
      </c>
      <c r="N1472">
        <v>1471</v>
      </c>
      <c r="O1472" t="s">
        <v>178</v>
      </c>
      <c r="P1472" t="s">
        <v>97</v>
      </c>
      <c r="Q1472" t="s">
        <v>121</v>
      </c>
      <c r="R1472" t="s">
        <v>190</v>
      </c>
      <c r="S1472" t="s">
        <v>166</v>
      </c>
      <c r="T1472" t="s">
        <v>40</v>
      </c>
      <c r="U1472" t="s">
        <v>167</v>
      </c>
      <c r="V1472" t="s">
        <v>303</v>
      </c>
      <c r="W1472" t="s">
        <v>43</v>
      </c>
      <c r="X1472" t="s">
        <v>309</v>
      </c>
      <c r="Y1472" t="s">
        <v>121</v>
      </c>
      <c r="Z1472" t="s">
        <v>46</v>
      </c>
      <c r="AA1472" t="s">
        <v>216</v>
      </c>
      <c r="AB1472" t="s">
        <v>2147</v>
      </c>
      <c r="AC1472" t="s">
        <v>49</v>
      </c>
      <c r="AD1472" t="s">
        <v>292</v>
      </c>
      <c r="AE1472" t="s">
        <v>40</v>
      </c>
    </row>
    <row r="1473" spans="1:31" x14ac:dyDescent="0.3">
      <c r="A1473" t="s">
        <v>6466</v>
      </c>
      <c r="B1473" t="s">
        <v>6467</v>
      </c>
      <c r="C1473" s="1" t="str">
        <f t="shared" si="229"/>
        <v>21:0541</v>
      </c>
      <c r="D1473" s="1" t="str">
        <f t="shared" si="236"/>
        <v>21:0086</v>
      </c>
      <c r="E1473" t="s">
        <v>6468</v>
      </c>
      <c r="F1473" t="s">
        <v>6469</v>
      </c>
      <c r="H1473">
        <v>55.193187199999997</v>
      </c>
      <c r="I1473">
        <v>-100.3130766</v>
      </c>
      <c r="J1473" s="1" t="str">
        <f t="shared" si="237"/>
        <v>NGR lake sediment grab sample</v>
      </c>
      <c r="K1473" s="1" t="str">
        <f t="shared" si="238"/>
        <v>&lt;177 micron (NGR)</v>
      </c>
      <c r="L1473">
        <v>74</v>
      </c>
      <c r="M1473" t="s">
        <v>234</v>
      </c>
      <c r="N1473">
        <v>1472</v>
      </c>
      <c r="O1473" t="s">
        <v>336</v>
      </c>
      <c r="P1473" t="s">
        <v>281</v>
      </c>
      <c r="Q1473" t="s">
        <v>64</v>
      </c>
      <c r="R1473" t="s">
        <v>291</v>
      </c>
      <c r="S1473" t="s">
        <v>141</v>
      </c>
      <c r="T1473" t="s">
        <v>40</v>
      </c>
      <c r="U1473" t="s">
        <v>1029</v>
      </c>
      <c r="V1473" t="s">
        <v>931</v>
      </c>
      <c r="W1473" t="s">
        <v>86</v>
      </c>
      <c r="X1473" t="s">
        <v>309</v>
      </c>
      <c r="Y1473" t="s">
        <v>64</v>
      </c>
      <c r="Z1473" t="s">
        <v>326</v>
      </c>
      <c r="AA1473" t="s">
        <v>182</v>
      </c>
      <c r="AB1473" t="s">
        <v>57</v>
      </c>
      <c r="AC1473" t="s">
        <v>130</v>
      </c>
      <c r="AD1473" t="s">
        <v>163</v>
      </c>
      <c r="AE1473" t="s">
        <v>40</v>
      </c>
    </row>
    <row r="1474" spans="1:31" x14ac:dyDescent="0.3">
      <c r="A1474" t="s">
        <v>6470</v>
      </c>
      <c r="B1474" t="s">
        <v>6471</v>
      </c>
      <c r="C1474" s="1" t="str">
        <f t="shared" ref="C1474:C1537" si="239">HYPERLINK("http://geochem.nrcan.gc.ca/cdogs/content/bdl/bdl210541_e.htm", "21:0541")</f>
        <v>21:0541</v>
      </c>
      <c r="D1474" s="1" t="str">
        <f t="shared" si="236"/>
        <v>21:0086</v>
      </c>
      <c r="E1474" t="s">
        <v>6472</v>
      </c>
      <c r="F1474" t="s">
        <v>6473</v>
      </c>
      <c r="H1474">
        <v>55.193860800000003</v>
      </c>
      <c r="I1474">
        <v>-100.2303086</v>
      </c>
      <c r="J1474" s="1" t="str">
        <f t="shared" si="237"/>
        <v>NGR lake sediment grab sample</v>
      </c>
      <c r="K1474" s="1" t="str">
        <f t="shared" si="238"/>
        <v>&lt;177 micron (NGR)</v>
      </c>
      <c r="L1474">
        <v>74</v>
      </c>
      <c r="M1474" t="s">
        <v>243</v>
      </c>
      <c r="N1474">
        <v>1473</v>
      </c>
      <c r="O1474" t="s">
        <v>170</v>
      </c>
      <c r="P1474" t="s">
        <v>60</v>
      </c>
      <c r="Q1474" t="s">
        <v>45</v>
      </c>
      <c r="R1474" t="s">
        <v>334</v>
      </c>
      <c r="S1474" t="s">
        <v>189</v>
      </c>
      <c r="T1474" t="s">
        <v>40</v>
      </c>
      <c r="U1474" t="s">
        <v>380</v>
      </c>
      <c r="V1474" t="s">
        <v>333</v>
      </c>
      <c r="W1474" t="s">
        <v>86</v>
      </c>
      <c r="X1474" t="s">
        <v>309</v>
      </c>
      <c r="Y1474" t="s">
        <v>64</v>
      </c>
      <c r="Z1474" t="s">
        <v>60</v>
      </c>
      <c r="AA1474" t="s">
        <v>81</v>
      </c>
      <c r="AB1474" t="s">
        <v>4362</v>
      </c>
      <c r="AC1474" t="s">
        <v>591</v>
      </c>
      <c r="AD1474" t="s">
        <v>272</v>
      </c>
      <c r="AE1474" t="s">
        <v>40</v>
      </c>
    </row>
    <row r="1475" spans="1:31" x14ac:dyDescent="0.3">
      <c r="A1475" t="s">
        <v>6474</v>
      </c>
      <c r="B1475" t="s">
        <v>6475</v>
      </c>
      <c r="C1475" s="1" t="str">
        <f t="shared" si="239"/>
        <v>21:0541</v>
      </c>
      <c r="D1475" s="1" t="str">
        <f t="shared" si="236"/>
        <v>21:0086</v>
      </c>
      <c r="E1475" t="s">
        <v>6476</v>
      </c>
      <c r="F1475" t="s">
        <v>6477</v>
      </c>
      <c r="H1475">
        <v>55.145059099999997</v>
      </c>
      <c r="I1475">
        <v>-100.30911279999999</v>
      </c>
      <c r="J1475" s="1" t="str">
        <f t="shared" si="237"/>
        <v>NGR lake sediment grab sample</v>
      </c>
      <c r="K1475" s="1" t="str">
        <f t="shared" si="238"/>
        <v>&lt;177 micron (NGR)</v>
      </c>
      <c r="L1475">
        <v>74</v>
      </c>
      <c r="M1475" t="s">
        <v>251</v>
      </c>
      <c r="N1475">
        <v>1474</v>
      </c>
      <c r="O1475" t="s">
        <v>336</v>
      </c>
      <c r="P1475" t="s">
        <v>281</v>
      </c>
      <c r="Q1475" t="s">
        <v>45</v>
      </c>
      <c r="R1475" t="s">
        <v>180</v>
      </c>
      <c r="S1475" t="s">
        <v>189</v>
      </c>
      <c r="T1475" t="s">
        <v>132</v>
      </c>
      <c r="U1475" t="s">
        <v>142</v>
      </c>
      <c r="V1475" t="s">
        <v>218</v>
      </c>
      <c r="W1475" t="s">
        <v>43</v>
      </c>
      <c r="X1475" t="s">
        <v>109</v>
      </c>
      <c r="Y1475" t="s">
        <v>64</v>
      </c>
      <c r="Z1475" t="s">
        <v>291</v>
      </c>
      <c r="AA1475" t="s">
        <v>864</v>
      </c>
      <c r="AB1475" t="s">
        <v>834</v>
      </c>
      <c r="AC1475" t="s">
        <v>125</v>
      </c>
      <c r="AD1475" t="s">
        <v>163</v>
      </c>
      <c r="AE1475" t="s">
        <v>40</v>
      </c>
    </row>
    <row r="1476" spans="1:31" x14ac:dyDescent="0.3">
      <c r="A1476" t="s">
        <v>6478</v>
      </c>
      <c r="B1476" t="s">
        <v>6479</v>
      </c>
      <c r="C1476" s="1" t="str">
        <f t="shared" si="239"/>
        <v>21:0541</v>
      </c>
      <c r="D1476" s="1" t="str">
        <f t="shared" si="236"/>
        <v>21:0086</v>
      </c>
      <c r="E1476" t="s">
        <v>6480</v>
      </c>
      <c r="F1476" t="s">
        <v>6481</v>
      </c>
      <c r="H1476">
        <v>55.130103699999999</v>
      </c>
      <c r="I1476">
        <v>-100.2889551</v>
      </c>
      <c r="J1476" s="1" t="str">
        <f t="shared" si="237"/>
        <v>NGR lake sediment grab sample</v>
      </c>
      <c r="K1476" s="1" t="str">
        <f t="shared" si="238"/>
        <v>&lt;177 micron (NGR)</v>
      </c>
      <c r="L1476">
        <v>74</v>
      </c>
      <c r="M1476" t="s">
        <v>258</v>
      </c>
      <c r="N1476">
        <v>1475</v>
      </c>
      <c r="O1476" t="s">
        <v>163</v>
      </c>
      <c r="P1476" t="s">
        <v>92</v>
      </c>
      <c r="Q1476" t="s">
        <v>152</v>
      </c>
      <c r="R1476" t="s">
        <v>271</v>
      </c>
      <c r="S1476" t="s">
        <v>141</v>
      </c>
      <c r="T1476" t="s">
        <v>40</v>
      </c>
      <c r="U1476" t="s">
        <v>226</v>
      </c>
      <c r="V1476" t="s">
        <v>95</v>
      </c>
      <c r="W1476" t="s">
        <v>110</v>
      </c>
      <c r="X1476" t="s">
        <v>309</v>
      </c>
      <c r="Y1476" t="s">
        <v>121</v>
      </c>
      <c r="Z1476" t="s">
        <v>205</v>
      </c>
      <c r="AA1476" t="s">
        <v>213</v>
      </c>
      <c r="AB1476" t="s">
        <v>296</v>
      </c>
      <c r="AC1476" t="s">
        <v>325</v>
      </c>
      <c r="AD1476" t="s">
        <v>91</v>
      </c>
      <c r="AE1476" t="s">
        <v>40</v>
      </c>
    </row>
    <row r="1477" spans="1:31" x14ac:dyDescent="0.3">
      <c r="A1477" t="s">
        <v>6482</v>
      </c>
      <c r="B1477" t="s">
        <v>6483</v>
      </c>
      <c r="C1477" s="1" t="str">
        <f t="shared" si="239"/>
        <v>21:0541</v>
      </c>
      <c r="D1477" s="1" t="str">
        <f t="shared" si="236"/>
        <v>21:0086</v>
      </c>
      <c r="E1477" t="s">
        <v>6484</v>
      </c>
      <c r="F1477" t="s">
        <v>6485</v>
      </c>
      <c r="H1477">
        <v>55.1018246</v>
      </c>
      <c r="I1477">
        <v>-100.2971517</v>
      </c>
      <c r="J1477" s="1" t="str">
        <f t="shared" si="237"/>
        <v>NGR lake sediment grab sample</v>
      </c>
      <c r="K1477" s="1" t="str">
        <f t="shared" si="238"/>
        <v>&lt;177 micron (NGR)</v>
      </c>
      <c r="L1477">
        <v>74</v>
      </c>
      <c r="M1477" t="s">
        <v>269</v>
      </c>
      <c r="N1477">
        <v>1476</v>
      </c>
      <c r="O1477" t="s">
        <v>336</v>
      </c>
      <c r="P1477" t="s">
        <v>271</v>
      </c>
      <c r="Q1477" t="s">
        <v>45</v>
      </c>
      <c r="R1477" t="s">
        <v>180</v>
      </c>
      <c r="S1477" t="s">
        <v>121</v>
      </c>
      <c r="T1477" t="s">
        <v>40</v>
      </c>
      <c r="U1477" t="s">
        <v>407</v>
      </c>
      <c r="V1477" t="s">
        <v>261</v>
      </c>
      <c r="W1477" t="s">
        <v>110</v>
      </c>
      <c r="X1477" t="s">
        <v>121</v>
      </c>
      <c r="Y1477" t="s">
        <v>121</v>
      </c>
      <c r="Z1477" t="s">
        <v>626</v>
      </c>
      <c r="AA1477" t="s">
        <v>120</v>
      </c>
      <c r="AB1477" t="s">
        <v>721</v>
      </c>
      <c r="AC1477" t="s">
        <v>653</v>
      </c>
      <c r="AD1477" t="s">
        <v>163</v>
      </c>
      <c r="AE1477" t="s">
        <v>40</v>
      </c>
    </row>
    <row r="1478" spans="1:31" x14ac:dyDescent="0.3">
      <c r="A1478" t="s">
        <v>6486</v>
      </c>
      <c r="B1478" t="s">
        <v>6487</v>
      </c>
      <c r="C1478" s="1" t="str">
        <f t="shared" si="239"/>
        <v>21:0541</v>
      </c>
      <c r="D1478" s="1" t="str">
        <f t="shared" si="236"/>
        <v>21:0086</v>
      </c>
      <c r="E1478" t="s">
        <v>6488</v>
      </c>
      <c r="F1478" t="s">
        <v>6489</v>
      </c>
      <c r="H1478">
        <v>55.095678700000001</v>
      </c>
      <c r="I1478">
        <v>-100.2549696</v>
      </c>
      <c r="J1478" s="1" t="str">
        <f t="shared" si="237"/>
        <v>NGR lake sediment grab sample</v>
      </c>
      <c r="K1478" s="1" t="str">
        <f t="shared" si="238"/>
        <v>&lt;177 micron (NGR)</v>
      </c>
      <c r="L1478">
        <v>75</v>
      </c>
      <c r="M1478" t="s">
        <v>35</v>
      </c>
      <c r="N1478">
        <v>1477</v>
      </c>
      <c r="O1478" t="s">
        <v>521</v>
      </c>
      <c r="P1478" t="s">
        <v>93</v>
      </c>
      <c r="Q1478" t="s">
        <v>64</v>
      </c>
      <c r="R1478" t="s">
        <v>44</v>
      </c>
      <c r="S1478" t="s">
        <v>121</v>
      </c>
      <c r="T1478" t="s">
        <v>40</v>
      </c>
      <c r="U1478" t="s">
        <v>163</v>
      </c>
      <c r="V1478" t="s">
        <v>110</v>
      </c>
      <c r="W1478" t="s">
        <v>43</v>
      </c>
      <c r="X1478" t="s">
        <v>192</v>
      </c>
      <c r="Y1478" t="s">
        <v>123</v>
      </c>
      <c r="Z1478" t="s">
        <v>93</v>
      </c>
      <c r="AA1478" t="s">
        <v>81</v>
      </c>
      <c r="AB1478" t="s">
        <v>1045</v>
      </c>
      <c r="AC1478" t="s">
        <v>86</v>
      </c>
      <c r="AD1478" t="s">
        <v>457</v>
      </c>
      <c r="AE1478" t="s">
        <v>40</v>
      </c>
    </row>
    <row r="1479" spans="1:31" x14ac:dyDescent="0.3">
      <c r="A1479" t="s">
        <v>6490</v>
      </c>
      <c r="B1479" t="s">
        <v>6491</v>
      </c>
      <c r="C1479" s="1" t="str">
        <f t="shared" si="239"/>
        <v>21:0541</v>
      </c>
      <c r="D1479" s="1" t="str">
        <f t="shared" si="236"/>
        <v>21:0086</v>
      </c>
      <c r="E1479" t="s">
        <v>6488</v>
      </c>
      <c r="F1479" t="s">
        <v>6492</v>
      </c>
      <c r="H1479">
        <v>55.095678700000001</v>
      </c>
      <c r="I1479">
        <v>-100.2549696</v>
      </c>
      <c r="J1479" s="1" t="str">
        <f t="shared" si="237"/>
        <v>NGR lake sediment grab sample</v>
      </c>
      <c r="K1479" s="1" t="str">
        <f t="shared" si="238"/>
        <v>&lt;177 micron (NGR)</v>
      </c>
      <c r="L1479">
        <v>75</v>
      </c>
      <c r="M1479" t="s">
        <v>74</v>
      </c>
      <c r="N1479">
        <v>1478</v>
      </c>
      <c r="O1479" t="s">
        <v>339</v>
      </c>
      <c r="P1479" t="s">
        <v>271</v>
      </c>
      <c r="Q1479" t="s">
        <v>121</v>
      </c>
      <c r="R1479" t="s">
        <v>166</v>
      </c>
      <c r="S1479" t="s">
        <v>121</v>
      </c>
      <c r="T1479" t="s">
        <v>40</v>
      </c>
      <c r="U1479" t="s">
        <v>318</v>
      </c>
      <c r="V1479" t="s">
        <v>1087</v>
      </c>
      <c r="W1479" t="s">
        <v>70</v>
      </c>
      <c r="X1479" t="s">
        <v>325</v>
      </c>
      <c r="Y1479" t="s">
        <v>45</v>
      </c>
      <c r="Z1479" t="s">
        <v>93</v>
      </c>
      <c r="AA1479" t="s">
        <v>440</v>
      </c>
      <c r="AB1479" t="s">
        <v>6493</v>
      </c>
      <c r="AC1479" t="s">
        <v>70</v>
      </c>
      <c r="AD1479" t="s">
        <v>56</v>
      </c>
      <c r="AE1479" t="s">
        <v>40</v>
      </c>
    </row>
    <row r="1480" spans="1:31" x14ac:dyDescent="0.3">
      <c r="A1480" t="s">
        <v>6494</v>
      </c>
      <c r="B1480" t="s">
        <v>6495</v>
      </c>
      <c r="C1480" s="1" t="str">
        <f t="shared" si="239"/>
        <v>21:0541</v>
      </c>
      <c r="D1480" s="1" t="str">
        <f t="shared" si="236"/>
        <v>21:0086</v>
      </c>
      <c r="E1480" t="s">
        <v>6488</v>
      </c>
      <c r="F1480" t="s">
        <v>6496</v>
      </c>
      <c r="H1480">
        <v>55.095678700000001</v>
      </c>
      <c r="I1480">
        <v>-100.2549696</v>
      </c>
      <c r="J1480" s="1" t="str">
        <f t="shared" si="237"/>
        <v>NGR lake sediment grab sample</v>
      </c>
      <c r="K1480" s="1" t="str">
        <f t="shared" si="238"/>
        <v>&lt;177 micron (NGR)</v>
      </c>
      <c r="L1480">
        <v>75</v>
      </c>
      <c r="M1480" t="s">
        <v>90</v>
      </c>
      <c r="N1480">
        <v>1479</v>
      </c>
      <c r="O1480" t="s">
        <v>178</v>
      </c>
      <c r="P1480" t="s">
        <v>93</v>
      </c>
      <c r="Q1480" t="s">
        <v>121</v>
      </c>
      <c r="R1480" t="s">
        <v>44</v>
      </c>
      <c r="S1480" t="s">
        <v>123</v>
      </c>
      <c r="T1480" t="s">
        <v>40</v>
      </c>
      <c r="U1480" t="s">
        <v>332</v>
      </c>
      <c r="V1480" t="s">
        <v>315</v>
      </c>
      <c r="W1480" t="s">
        <v>43</v>
      </c>
      <c r="X1480" t="s">
        <v>192</v>
      </c>
      <c r="Y1480" t="s">
        <v>45</v>
      </c>
      <c r="Z1480" t="s">
        <v>93</v>
      </c>
      <c r="AA1480" t="s">
        <v>440</v>
      </c>
      <c r="AB1480" t="s">
        <v>138</v>
      </c>
      <c r="AC1480" t="s">
        <v>569</v>
      </c>
      <c r="AD1480" t="s">
        <v>354</v>
      </c>
      <c r="AE1480" t="s">
        <v>40</v>
      </c>
    </row>
    <row r="1481" spans="1:31" x14ac:dyDescent="0.3">
      <c r="A1481" t="s">
        <v>6497</v>
      </c>
      <c r="B1481" t="s">
        <v>6498</v>
      </c>
      <c r="C1481" s="1" t="str">
        <f t="shared" si="239"/>
        <v>21:0541</v>
      </c>
      <c r="D1481" s="1" t="str">
        <f t="shared" si="236"/>
        <v>21:0086</v>
      </c>
      <c r="E1481" t="s">
        <v>6499</v>
      </c>
      <c r="F1481" t="s">
        <v>6500</v>
      </c>
      <c r="H1481">
        <v>55.075006500000001</v>
      </c>
      <c r="I1481">
        <v>-100.2250961</v>
      </c>
      <c r="J1481" s="1" t="str">
        <f t="shared" si="237"/>
        <v>NGR lake sediment grab sample</v>
      </c>
      <c r="K1481" s="1" t="str">
        <f t="shared" si="238"/>
        <v>&lt;177 micron (NGR)</v>
      </c>
      <c r="L1481">
        <v>75</v>
      </c>
      <c r="M1481" t="s">
        <v>55</v>
      </c>
      <c r="N1481">
        <v>1480</v>
      </c>
      <c r="O1481" t="s">
        <v>339</v>
      </c>
      <c r="P1481" t="s">
        <v>271</v>
      </c>
      <c r="Q1481" t="s">
        <v>152</v>
      </c>
      <c r="R1481" t="s">
        <v>44</v>
      </c>
      <c r="S1481" t="s">
        <v>189</v>
      </c>
      <c r="T1481" t="s">
        <v>132</v>
      </c>
      <c r="U1481" t="s">
        <v>1377</v>
      </c>
      <c r="V1481" t="s">
        <v>110</v>
      </c>
      <c r="W1481" t="s">
        <v>1132</v>
      </c>
      <c r="X1481" t="s">
        <v>309</v>
      </c>
      <c r="Y1481" t="s">
        <v>64</v>
      </c>
      <c r="Z1481" t="s">
        <v>92</v>
      </c>
      <c r="AA1481" t="s">
        <v>213</v>
      </c>
      <c r="AB1481" t="s">
        <v>1654</v>
      </c>
      <c r="AC1481" t="s">
        <v>43</v>
      </c>
      <c r="AD1481" t="s">
        <v>56</v>
      </c>
      <c r="AE1481" t="s">
        <v>40</v>
      </c>
    </row>
    <row r="1482" spans="1:31" x14ac:dyDescent="0.3">
      <c r="A1482" t="s">
        <v>6501</v>
      </c>
      <c r="B1482" t="s">
        <v>6502</v>
      </c>
      <c r="C1482" s="1" t="str">
        <f t="shared" si="239"/>
        <v>21:0541</v>
      </c>
      <c r="D1482" s="1" t="str">
        <f t="shared" si="236"/>
        <v>21:0086</v>
      </c>
      <c r="E1482" t="s">
        <v>6503</v>
      </c>
      <c r="F1482" t="s">
        <v>6504</v>
      </c>
      <c r="H1482">
        <v>55.062890799999998</v>
      </c>
      <c r="I1482">
        <v>-100.1777524</v>
      </c>
      <c r="J1482" s="1" t="str">
        <f t="shared" si="237"/>
        <v>NGR lake sediment grab sample</v>
      </c>
      <c r="K1482" s="1" t="str">
        <f t="shared" si="238"/>
        <v>&lt;177 micron (NGR)</v>
      </c>
      <c r="L1482">
        <v>75</v>
      </c>
      <c r="M1482" t="s">
        <v>104</v>
      </c>
      <c r="N1482">
        <v>1481</v>
      </c>
      <c r="O1482" t="s">
        <v>124</v>
      </c>
      <c r="P1482" t="s">
        <v>38</v>
      </c>
      <c r="Q1482" t="s">
        <v>152</v>
      </c>
      <c r="R1482" t="s">
        <v>38</v>
      </c>
      <c r="S1482" t="s">
        <v>64</v>
      </c>
      <c r="T1482" t="s">
        <v>132</v>
      </c>
      <c r="U1482" t="s">
        <v>336</v>
      </c>
      <c r="V1482" t="s">
        <v>2017</v>
      </c>
      <c r="W1482" t="s">
        <v>86</v>
      </c>
      <c r="X1482" t="s">
        <v>309</v>
      </c>
      <c r="Y1482" t="s">
        <v>45</v>
      </c>
      <c r="Z1482" t="s">
        <v>179</v>
      </c>
      <c r="AA1482" t="s">
        <v>864</v>
      </c>
      <c r="AB1482" t="s">
        <v>6505</v>
      </c>
      <c r="AC1482" t="s">
        <v>569</v>
      </c>
      <c r="AD1482" t="s">
        <v>457</v>
      </c>
      <c r="AE1482" t="s">
        <v>40</v>
      </c>
    </row>
    <row r="1483" spans="1:31" x14ac:dyDescent="0.3">
      <c r="A1483" t="s">
        <v>6506</v>
      </c>
      <c r="B1483" t="s">
        <v>6507</v>
      </c>
      <c r="C1483" s="1" t="str">
        <f t="shared" si="239"/>
        <v>21:0541</v>
      </c>
      <c r="D1483" s="1" t="str">
        <f t="shared" si="236"/>
        <v>21:0086</v>
      </c>
      <c r="E1483" t="s">
        <v>6508</v>
      </c>
      <c r="F1483" t="s">
        <v>6509</v>
      </c>
      <c r="H1483">
        <v>55.065247300000003</v>
      </c>
      <c r="I1483">
        <v>-100.1183187</v>
      </c>
      <c r="J1483" s="1" t="str">
        <f t="shared" si="237"/>
        <v>NGR lake sediment grab sample</v>
      </c>
      <c r="K1483" s="1" t="str">
        <f t="shared" si="238"/>
        <v>&lt;177 micron (NGR)</v>
      </c>
      <c r="L1483">
        <v>75</v>
      </c>
      <c r="M1483" t="s">
        <v>119</v>
      </c>
      <c r="N1483">
        <v>1482</v>
      </c>
      <c r="O1483" t="s">
        <v>318</v>
      </c>
      <c r="P1483" t="s">
        <v>93</v>
      </c>
      <c r="Q1483" t="s">
        <v>152</v>
      </c>
      <c r="R1483" t="s">
        <v>205</v>
      </c>
      <c r="S1483" t="s">
        <v>121</v>
      </c>
      <c r="T1483" t="s">
        <v>40</v>
      </c>
      <c r="U1483" t="s">
        <v>1323</v>
      </c>
      <c r="V1483" t="s">
        <v>1093</v>
      </c>
      <c r="W1483" t="s">
        <v>43</v>
      </c>
      <c r="X1483" t="s">
        <v>325</v>
      </c>
      <c r="Y1483" t="s">
        <v>45</v>
      </c>
      <c r="Z1483" t="s">
        <v>92</v>
      </c>
      <c r="AA1483" t="s">
        <v>262</v>
      </c>
      <c r="AB1483" t="s">
        <v>1472</v>
      </c>
      <c r="AC1483" t="s">
        <v>569</v>
      </c>
      <c r="AD1483" t="s">
        <v>178</v>
      </c>
      <c r="AE1483" t="s">
        <v>40</v>
      </c>
    </row>
    <row r="1484" spans="1:31" x14ac:dyDescent="0.3">
      <c r="A1484" t="s">
        <v>6510</v>
      </c>
      <c r="B1484" t="s">
        <v>6511</v>
      </c>
      <c r="C1484" s="1" t="str">
        <f t="shared" si="239"/>
        <v>21:0541</v>
      </c>
      <c r="D1484" s="1" t="str">
        <f t="shared" si="236"/>
        <v>21:0086</v>
      </c>
      <c r="E1484" t="s">
        <v>6512</v>
      </c>
      <c r="F1484" t="s">
        <v>6513</v>
      </c>
      <c r="H1484">
        <v>55.048930400000003</v>
      </c>
      <c r="I1484">
        <v>-100.13351659999999</v>
      </c>
      <c r="J1484" s="1" t="str">
        <f t="shared" si="237"/>
        <v>NGR lake sediment grab sample</v>
      </c>
      <c r="K1484" s="1" t="str">
        <f t="shared" si="238"/>
        <v>&lt;177 micron (NGR)</v>
      </c>
      <c r="L1484">
        <v>75</v>
      </c>
      <c r="M1484" t="s">
        <v>137</v>
      </c>
      <c r="N1484">
        <v>1483</v>
      </c>
      <c r="O1484" t="s">
        <v>336</v>
      </c>
      <c r="P1484" t="s">
        <v>289</v>
      </c>
      <c r="Q1484" t="s">
        <v>45</v>
      </c>
      <c r="R1484" t="s">
        <v>225</v>
      </c>
      <c r="S1484" t="s">
        <v>189</v>
      </c>
      <c r="T1484" t="s">
        <v>40</v>
      </c>
      <c r="U1484" t="s">
        <v>142</v>
      </c>
      <c r="V1484" t="s">
        <v>43</v>
      </c>
      <c r="W1484" t="s">
        <v>218</v>
      </c>
      <c r="X1484" t="s">
        <v>192</v>
      </c>
      <c r="Y1484" t="s">
        <v>45</v>
      </c>
      <c r="Z1484" t="s">
        <v>281</v>
      </c>
      <c r="AA1484" t="s">
        <v>170</v>
      </c>
      <c r="AB1484" t="s">
        <v>4044</v>
      </c>
      <c r="AC1484" t="s">
        <v>109</v>
      </c>
      <c r="AD1484" t="s">
        <v>163</v>
      </c>
      <c r="AE1484" t="s">
        <v>40</v>
      </c>
    </row>
    <row r="1485" spans="1:31" x14ac:dyDescent="0.3">
      <c r="A1485" t="s">
        <v>6514</v>
      </c>
      <c r="B1485" t="s">
        <v>6515</v>
      </c>
      <c r="C1485" s="1" t="str">
        <f t="shared" si="239"/>
        <v>21:0541</v>
      </c>
      <c r="D1485" s="1" t="str">
        <f t="shared" si="236"/>
        <v>21:0086</v>
      </c>
      <c r="E1485" t="s">
        <v>6516</v>
      </c>
      <c r="F1485" t="s">
        <v>6517</v>
      </c>
      <c r="H1485">
        <v>55.040316799999999</v>
      </c>
      <c r="I1485">
        <v>-100.0925864</v>
      </c>
      <c r="J1485" s="1" t="str">
        <f t="shared" si="237"/>
        <v>NGR lake sediment grab sample</v>
      </c>
      <c r="K1485" s="1" t="str">
        <f t="shared" si="238"/>
        <v>&lt;177 micron (NGR)</v>
      </c>
      <c r="L1485">
        <v>75</v>
      </c>
      <c r="M1485" t="s">
        <v>151</v>
      </c>
      <c r="N1485">
        <v>1484</v>
      </c>
      <c r="O1485" t="s">
        <v>207</v>
      </c>
      <c r="P1485" t="s">
        <v>236</v>
      </c>
      <c r="Q1485" t="s">
        <v>58</v>
      </c>
      <c r="R1485" t="s">
        <v>379</v>
      </c>
      <c r="S1485" t="s">
        <v>92</v>
      </c>
      <c r="T1485" t="s">
        <v>40</v>
      </c>
      <c r="U1485" t="s">
        <v>1268</v>
      </c>
      <c r="V1485" t="s">
        <v>168</v>
      </c>
      <c r="W1485" t="s">
        <v>110</v>
      </c>
      <c r="X1485" t="s">
        <v>537</v>
      </c>
      <c r="Y1485" t="s">
        <v>45</v>
      </c>
      <c r="Z1485" t="s">
        <v>46</v>
      </c>
      <c r="AA1485" t="s">
        <v>245</v>
      </c>
      <c r="AB1485" t="s">
        <v>1712</v>
      </c>
      <c r="AC1485" t="s">
        <v>98</v>
      </c>
      <c r="AD1485" t="s">
        <v>85</v>
      </c>
      <c r="AE1485" t="s">
        <v>132</v>
      </c>
    </row>
    <row r="1486" spans="1:31" x14ac:dyDescent="0.3">
      <c r="A1486" t="s">
        <v>6518</v>
      </c>
      <c r="B1486" t="s">
        <v>6519</v>
      </c>
      <c r="C1486" s="1" t="str">
        <f t="shared" si="239"/>
        <v>21:0541</v>
      </c>
      <c r="D1486" s="1" t="str">
        <f t="shared" si="236"/>
        <v>21:0086</v>
      </c>
      <c r="E1486" t="s">
        <v>6520</v>
      </c>
      <c r="F1486" t="s">
        <v>6521</v>
      </c>
      <c r="H1486">
        <v>55.114953999999997</v>
      </c>
      <c r="I1486">
        <v>-101.14471570000001</v>
      </c>
      <c r="J1486" s="1" t="str">
        <f t="shared" si="237"/>
        <v>NGR lake sediment grab sample</v>
      </c>
      <c r="K1486" s="1" t="str">
        <f t="shared" si="238"/>
        <v>&lt;177 micron (NGR)</v>
      </c>
      <c r="L1486">
        <v>75</v>
      </c>
      <c r="M1486" t="s">
        <v>162</v>
      </c>
      <c r="N1486">
        <v>1485</v>
      </c>
      <c r="O1486" t="s">
        <v>237</v>
      </c>
      <c r="P1486" t="s">
        <v>568</v>
      </c>
      <c r="Q1486" t="s">
        <v>44</v>
      </c>
      <c r="R1486" t="s">
        <v>66</v>
      </c>
      <c r="S1486" t="s">
        <v>304</v>
      </c>
      <c r="T1486" t="s">
        <v>40</v>
      </c>
      <c r="U1486" t="s">
        <v>1514</v>
      </c>
      <c r="V1486" t="s">
        <v>98</v>
      </c>
      <c r="W1486" t="s">
        <v>99</v>
      </c>
      <c r="X1486" t="s">
        <v>121</v>
      </c>
      <c r="Y1486" t="s">
        <v>45</v>
      </c>
      <c r="Z1486" t="s">
        <v>81</v>
      </c>
      <c r="AA1486" t="s">
        <v>6522</v>
      </c>
      <c r="AB1486" t="s">
        <v>632</v>
      </c>
      <c r="AC1486" t="s">
        <v>782</v>
      </c>
      <c r="AD1486" t="s">
        <v>411</v>
      </c>
      <c r="AE1486" t="s">
        <v>80</v>
      </c>
    </row>
    <row r="1487" spans="1:31" x14ac:dyDescent="0.3">
      <c r="A1487" t="s">
        <v>6523</v>
      </c>
      <c r="B1487" t="s">
        <v>6524</v>
      </c>
      <c r="C1487" s="1" t="str">
        <f t="shared" si="239"/>
        <v>21:0541</v>
      </c>
      <c r="D1487" s="1" t="str">
        <f>HYPERLINK("http://geochem.nrcan.gc.ca/cdogs/content/svy/svy_e.htm", "")</f>
        <v/>
      </c>
      <c r="G1487" s="1" t="str">
        <f>HYPERLINK("http://geochem.nrcan.gc.ca/cdogs/content/cr_/cr_00060_e.htm", "60")</f>
        <v>60</v>
      </c>
      <c r="J1487" t="s">
        <v>277</v>
      </c>
      <c r="K1487" t="s">
        <v>278</v>
      </c>
      <c r="L1487">
        <v>75</v>
      </c>
      <c r="M1487" t="s">
        <v>279</v>
      </c>
      <c r="N1487">
        <v>1486</v>
      </c>
      <c r="O1487" t="s">
        <v>193</v>
      </c>
      <c r="P1487" t="s">
        <v>326</v>
      </c>
      <c r="Q1487" t="s">
        <v>121</v>
      </c>
      <c r="R1487" t="s">
        <v>205</v>
      </c>
      <c r="S1487" t="s">
        <v>189</v>
      </c>
      <c r="T1487" t="s">
        <v>40</v>
      </c>
      <c r="U1487" t="s">
        <v>1166</v>
      </c>
      <c r="V1487" t="s">
        <v>303</v>
      </c>
      <c r="W1487" t="s">
        <v>110</v>
      </c>
      <c r="X1487" t="s">
        <v>109</v>
      </c>
      <c r="Y1487" t="s">
        <v>123</v>
      </c>
      <c r="Z1487" t="s">
        <v>326</v>
      </c>
      <c r="AA1487" t="s">
        <v>155</v>
      </c>
      <c r="AB1487" t="s">
        <v>3600</v>
      </c>
      <c r="AC1487" t="s">
        <v>773</v>
      </c>
      <c r="AD1487" t="s">
        <v>492</v>
      </c>
      <c r="AE1487" t="s">
        <v>40</v>
      </c>
    </row>
    <row r="1488" spans="1:31" x14ac:dyDescent="0.3">
      <c r="A1488" t="s">
        <v>6525</v>
      </c>
      <c r="B1488" t="s">
        <v>6526</v>
      </c>
      <c r="C1488" s="1" t="str">
        <f t="shared" si="239"/>
        <v>21:0541</v>
      </c>
      <c r="D1488" s="1" t="str">
        <f t="shared" ref="D1488:D1500" si="240">HYPERLINK("http://geochem.nrcan.gc.ca/cdogs/content/svy/svy210086_e.htm", "21:0086")</f>
        <v>21:0086</v>
      </c>
      <c r="E1488" t="s">
        <v>6527</v>
      </c>
      <c r="F1488" t="s">
        <v>6528</v>
      </c>
      <c r="H1488">
        <v>55.007840399999999</v>
      </c>
      <c r="I1488">
        <v>-99.806047800000002</v>
      </c>
      <c r="J1488" s="1" t="str">
        <f t="shared" ref="J1488:J1500" si="241">HYPERLINK("http://geochem.nrcan.gc.ca/cdogs/content/kwd/kwd020027_e.htm", "NGR lake sediment grab sample")</f>
        <v>NGR lake sediment grab sample</v>
      </c>
      <c r="K1488" s="1" t="str">
        <f t="shared" ref="K1488:K1500" si="242">HYPERLINK("http://geochem.nrcan.gc.ca/cdogs/content/kwd/kwd080006_e.htm", "&lt;177 micron (NGR)")</f>
        <v>&lt;177 micron (NGR)</v>
      </c>
      <c r="L1488">
        <v>76</v>
      </c>
      <c r="M1488" t="s">
        <v>35</v>
      </c>
      <c r="N1488">
        <v>1487</v>
      </c>
      <c r="O1488" t="s">
        <v>521</v>
      </c>
      <c r="P1488" t="s">
        <v>127</v>
      </c>
      <c r="Q1488" t="s">
        <v>123</v>
      </c>
      <c r="R1488" t="s">
        <v>106</v>
      </c>
      <c r="S1488" t="s">
        <v>93</v>
      </c>
      <c r="T1488" t="s">
        <v>40</v>
      </c>
      <c r="U1488" t="s">
        <v>549</v>
      </c>
      <c r="V1488" t="s">
        <v>575</v>
      </c>
      <c r="W1488" t="s">
        <v>132</v>
      </c>
      <c r="X1488" t="s">
        <v>189</v>
      </c>
      <c r="Y1488" t="s">
        <v>45</v>
      </c>
      <c r="Z1488" t="s">
        <v>46</v>
      </c>
      <c r="AA1488" t="s">
        <v>128</v>
      </c>
      <c r="AB1488" t="s">
        <v>2392</v>
      </c>
      <c r="AC1488" t="s">
        <v>49</v>
      </c>
      <c r="AD1488" t="s">
        <v>146</v>
      </c>
      <c r="AE1488" t="s">
        <v>40</v>
      </c>
    </row>
    <row r="1489" spans="1:31" x14ac:dyDescent="0.3">
      <c r="A1489" t="s">
        <v>6529</v>
      </c>
      <c r="B1489" t="s">
        <v>6530</v>
      </c>
      <c r="C1489" s="1" t="str">
        <f t="shared" si="239"/>
        <v>21:0541</v>
      </c>
      <c r="D1489" s="1" t="str">
        <f t="shared" si="240"/>
        <v>21:0086</v>
      </c>
      <c r="E1489" t="s">
        <v>6527</v>
      </c>
      <c r="F1489" t="s">
        <v>6531</v>
      </c>
      <c r="H1489">
        <v>55.007840399999999</v>
      </c>
      <c r="I1489">
        <v>-99.806047800000002</v>
      </c>
      <c r="J1489" s="1" t="str">
        <f t="shared" si="241"/>
        <v>NGR lake sediment grab sample</v>
      </c>
      <c r="K1489" s="1" t="str">
        <f t="shared" si="242"/>
        <v>&lt;177 micron (NGR)</v>
      </c>
      <c r="L1489">
        <v>76</v>
      </c>
      <c r="M1489" t="s">
        <v>74</v>
      </c>
      <c r="N1489">
        <v>1488</v>
      </c>
      <c r="O1489" t="s">
        <v>521</v>
      </c>
      <c r="P1489" t="s">
        <v>291</v>
      </c>
      <c r="Q1489" t="s">
        <v>121</v>
      </c>
      <c r="R1489" t="s">
        <v>165</v>
      </c>
      <c r="S1489" t="s">
        <v>304</v>
      </c>
      <c r="T1489" t="s">
        <v>40</v>
      </c>
      <c r="U1489" t="s">
        <v>549</v>
      </c>
      <c r="V1489" t="s">
        <v>575</v>
      </c>
      <c r="W1489" t="s">
        <v>132</v>
      </c>
      <c r="X1489" t="s">
        <v>2076</v>
      </c>
      <c r="Y1489" t="s">
        <v>45</v>
      </c>
      <c r="Z1489" t="s">
        <v>46</v>
      </c>
      <c r="AA1489" t="s">
        <v>59</v>
      </c>
      <c r="AB1489" t="s">
        <v>781</v>
      </c>
      <c r="AC1489" t="s">
        <v>123</v>
      </c>
      <c r="AD1489" t="s">
        <v>492</v>
      </c>
      <c r="AE1489" t="s">
        <v>40</v>
      </c>
    </row>
    <row r="1490" spans="1:31" x14ac:dyDescent="0.3">
      <c r="A1490" t="s">
        <v>6532</v>
      </c>
      <c r="B1490" t="s">
        <v>6533</v>
      </c>
      <c r="C1490" s="1" t="str">
        <f t="shared" si="239"/>
        <v>21:0541</v>
      </c>
      <c r="D1490" s="1" t="str">
        <f t="shared" si="240"/>
        <v>21:0086</v>
      </c>
      <c r="E1490" t="s">
        <v>6527</v>
      </c>
      <c r="F1490" t="s">
        <v>6534</v>
      </c>
      <c r="H1490">
        <v>55.007840399999999</v>
      </c>
      <c r="I1490">
        <v>-99.806047800000002</v>
      </c>
      <c r="J1490" s="1" t="str">
        <f t="shared" si="241"/>
        <v>NGR lake sediment grab sample</v>
      </c>
      <c r="K1490" s="1" t="str">
        <f t="shared" si="242"/>
        <v>&lt;177 micron (NGR)</v>
      </c>
      <c r="L1490">
        <v>76</v>
      </c>
      <c r="M1490" t="s">
        <v>90</v>
      </c>
      <c r="N1490">
        <v>1489</v>
      </c>
      <c r="O1490" t="s">
        <v>339</v>
      </c>
      <c r="P1490" t="s">
        <v>127</v>
      </c>
      <c r="Q1490" t="s">
        <v>64</v>
      </c>
      <c r="R1490" t="s">
        <v>66</v>
      </c>
      <c r="S1490" t="s">
        <v>93</v>
      </c>
      <c r="T1490" t="s">
        <v>40</v>
      </c>
      <c r="U1490" t="s">
        <v>1388</v>
      </c>
      <c r="V1490" t="s">
        <v>410</v>
      </c>
      <c r="W1490" t="s">
        <v>132</v>
      </c>
      <c r="X1490" t="s">
        <v>58</v>
      </c>
      <c r="Y1490" t="s">
        <v>45</v>
      </c>
      <c r="Z1490" t="s">
        <v>164</v>
      </c>
      <c r="AA1490" t="s">
        <v>140</v>
      </c>
      <c r="AB1490" t="s">
        <v>2921</v>
      </c>
      <c r="AC1490" t="s">
        <v>988</v>
      </c>
      <c r="AD1490" t="s">
        <v>146</v>
      </c>
      <c r="AE1490" t="s">
        <v>40</v>
      </c>
    </row>
    <row r="1491" spans="1:31" x14ac:dyDescent="0.3">
      <c r="A1491" t="s">
        <v>6535</v>
      </c>
      <c r="B1491" t="s">
        <v>6536</v>
      </c>
      <c r="C1491" s="1" t="str">
        <f t="shared" si="239"/>
        <v>21:0541</v>
      </c>
      <c r="D1491" s="1" t="str">
        <f t="shared" si="240"/>
        <v>21:0086</v>
      </c>
      <c r="E1491" t="s">
        <v>6537</v>
      </c>
      <c r="F1491" t="s">
        <v>6538</v>
      </c>
      <c r="H1491">
        <v>55.0150747</v>
      </c>
      <c r="I1491">
        <v>-99.755460900000003</v>
      </c>
      <c r="J1491" s="1" t="str">
        <f t="shared" si="241"/>
        <v>NGR lake sediment grab sample</v>
      </c>
      <c r="K1491" s="1" t="str">
        <f t="shared" si="242"/>
        <v>&lt;177 micron (NGR)</v>
      </c>
      <c r="L1491">
        <v>76</v>
      </c>
      <c r="M1491" t="s">
        <v>55</v>
      </c>
      <c r="N1491">
        <v>1490</v>
      </c>
      <c r="O1491" t="s">
        <v>521</v>
      </c>
      <c r="P1491" t="s">
        <v>60</v>
      </c>
      <c r="Q1491" t="s">
        <v>152</v>
      </c>
      <c r="R1491" t="s">
        <v>44</v>
      </c>
      <c r="S1491" t="s">
        <v>179</v>
      </c>
      <c r="T1491" t="s">
        <v>40</v>
      </c>
      <c r="U1491" t="s">
        <v>214</v>
      </c>
      <c r="V1491" t="s">
        <v>417</v>
      </c>
      <c r="W1491" t="s">
        <v>110</v>
      </c>
      <c r="X1491" t="s">
        <v>261</v>
      </c>
      <c r="Y1491" t="s">
        <v>45</v>
      </c>
      <c r="Z1491" t="s">
        <v>60</v>
      </c>
      <c r="AA1491" t="s">
        <v>190</v>
      </c>
      <c r="AB1491" t="s">
        <v>2460</v>
      </c>
      <c r="AC1491" t="s">
        <v>43</v>
      </c>
      <c r="AD1491" t="s">
        <v>508</v>
      </c>
      <c r="AE1491" t="s">
        <v>40</v>
      </c>
    </row>
    <row r="1492" spans="1:31" x14ac:dyDescent="0.3">
      <c r="A1492" t="s">
        <v>6539</v>
      </c>
      <c r="B1492" t="s">
        <v>6540</v>
      </c>
      <c r="C1492" s="1" t="str">
        <f t="shared" si="239"/>
        <v>21:0541</v>
      </c>
      <c r="D1492" s="1" t="str">
        <f t="shared" si="240"/>
        <v>21:0086</v>
      </c>
      <c r="E1492" t="s">
        <v>6541</v>
      </c>
      <c r="F1492" t="s">
        <v>6542</v>
      </c>
      <c r="H1492">
        <v>55.006350900000001</v>
      </c>
      <c r="I1492">
        <v>-99.714801800000004</v>
      </c>
      <c r="J1492" s="1" t="str">
        <f t="shared" si="241"/>
        <v>NGR lake sediment grab sample</v>
      </c>
      <c r="K1492" s="1" t="str">
        <f t="shared" si="242"/>
        <v>&lt;177 micron (NGR)</v>
      </c>
      <c r="L1492">
        <v>76</v>
      </c>
      <c r="M1492" t="s">
        <v>104</v>
      </c>
      <c r="N1492">
        <v>1491</v>
      </c>
      <c r="O1492" t="s">
        <v>178</v>
      </c>
      <c r="P1492" t="s">
        <v>205</v>
      </c>
      <c r="Q1492" t="s">
        <v>152</v>
      </c>
      <c r="R1492" t="s">
        <v>60</v>
      </c>
      <c r="S1492" t="s">
        <v>107</v>
      </c>
      <c r="T1492" t="s">
        <v>40</v>
      </c>
      <c r="U1492" t="s">
        <v>521</v>
      </c>
      <c r="V1492" t="s">
        <v>315</v>
      </c>
      <c r="W1492" t="s">
        <v>43</v>
      </c>
      <c r="X1492" t="s">
        <v>98</v>
      </c>
      <c r="Y1492" t="s">
        <v>45</v>
      </c>
      <c r="Z1492" t="s">
        <v>205</v>
      </c>
      <c r="AA1492" t="s">
        <v>59</v>
      </c>
      <c r="AB1492" t="s">
        <v>1263</v>
      </c>
      <c r="AC1492" t="s">
        <v>218</v>
      </c>
      <c r="AD1492" t="s">
        <v>46</v>
      </c>
      <c r="AE1492" t="s">
        <v>40</v>
      </c>
    </row>
    <row r="1493" spans="1:31" x14ac:dyDescent="0.3">
      <c r="A1493" t="s">
        <v>6543</v>
      </c>
      <c r="B1493" t="s">
        <v>6544</v>
      </c>
      <c r="C1493" s="1" t="str">
        <f t="shared" si="239"/>
        <v>21:0541</v>
      </c>
      <c r="D1493" s="1" t="str">
        <f t="shared" si="240"/>
        <v>21:0086</v>
      </c>
      <c r="E1493" t="s">
        <v>6545</v>
      </c>
      <c r="F1493" t="s">
        <v>6546</v>
      </c>
      <c r="H1493">
        <v>55.011084599999997</v>
      </c>
      <c r="I1493">
        <v>-99.6510076</v>
      </c>
      <c r="J1493" s="1" t="str">
        <f t="shared" si="241"/>
        <v>NGR lake sediment grab sample</v>
      </c>
      <c r="K1493" s="1" t="str">
        <f t="shared" si="242"/>
        <v>&lt;177 micron (NGR)</v>
      </c>
      <c r="L1493">
        <v>76</v>
      </c>
      <c r="M1493" t="s">
        <v>119</v>
      </c>
      <c r="N1493">
        <v>1492</v>
      </c>
      <c r="O1493" t="s">
        <v>124</v>
      </c>
      <c r="P1493" t="s">
        <v>334</v>
      </c>
      <c r="Q1493" t="s">
        <v>45</v>
      </c>
      <c r="R1493" t="s">
        <v>39</v>
      </c>
      <c r="S1493" t="s">
        <v>107</v>
      </c>
      <c r="T1493" t="s">
        <v>40</v>
      </c>
      <c r="U1493" t="s">
        <v>1006</v>
      </c>
      <c r="V1493" t="s">
        <v>501</v>
      </c>
      <c r="W1493" t="s">
        <v>40</v>
      </c>
      <c r="X1493" t="s">
        <v>189</v>
      </c>
      <c r="Y1493" t="s">
        <v>45</v>
      </c>
      <c r="Z1493" t="s">
        <v>326</v>
      </c>
      <c r="AA1493" t="s">
        <v>39</v>
      </c>
      <c r="AB1493" t="s">
        <v>296</v>
      </c>
      <c r="AC1493" t="s">
        <v>68</v>
      </c>
      <c r="AD1493" t="s">
        <v>457</v>
      </c>
      <c r="AE1493" t="s">
        <v>40</v>
      </c>
    </row>
    <row r="1494" spans="1:31" x14ac:dyDescent="0.3">
      <c r="A1494" t="s">
        <v>6547</v>
      </c>
      <c r="B1494" t="s">
        <v>6548</v>
      </c>
      <c r="C1494" s="1" t="str">
        <f t="shared" si="239"/>
        <v>21:0541</v>
      </c>
      <c r="D1494" s="1" t="str">
        <f t="shared" si="240"/>
        <v>21:0086</v>
      </c>
      <c r="E1494" t="s">
        <v>6549</v>
      </c>
      <c r="F1494" t="s">
        <v>6550</v>
      </c>
      <c r="H1494">
        <v>55.016546599999998</v>
      </c>
      <c r="I1494">
        <v>-99.615015600000007</v>
      </c>
      <c r="J1494" s="1" t="str">
        <f t="shared" si="241"/>
        <v>NGR lake sediment grab sample</v>
      </c>
      <c r="K1494" s="1" t="str">
        <f t="shared" si="242"/>
        <v>&lt;177 micron (NGR)</v>
      </c>
      <c r="L1494">
        <v>76</v>
      </c>
      <c r="M1494" t="s">
        <v>137</v>
      </c>
      <c r="N1494">
        <v>1493</v>
      </c>
      <c r="O1494" t="s">
        <v>339</v>
      </c>
      <c r="P1494" t="s">
        <v>225</v>
      </c>
      <c r="Q1494" t="s">
        <v>141</v>
      </c>
      <c r="R1494" t="s">
        <v>165</v>
      </c>
      <c r="S1494" t="s">
        <v>93</v>
      </c>
      <c r="T1494" t="s">
        <v>40</v>
      </c>
      <c r="U1494" t="s">
        <v>1148</v>
      </c>
      <c r="V1494" t="s">
        <v>157</v>
      </c>
      <c r="W1494" t="s">
        <v>40</v>
      </c>
      <c r="X1494" t="s">
        <v>45</v>
      </c>
      <c r="Y1494" t="s">
        <v>45</v>
      </c>
      <c r="Z1494" t="s">
        <v>46</v>
      </c>
      <c r="AA1494" t="s">
        <v>140</v>
      </c>
      <c r="AB1494" t="s">
        <v>1648</v>
      </c>
      <c r="AC1494" t="s">
        <v>394</v>
      </c>
      <c r="AD1494" t="s">
        <v>441</v>
      </c>
      <c r="AE1494" t="s">
        <v>40</v>
      </c>
    </row>
    <row r="1495" spans="1:31" x14ac:dyDescent="0.3">
      <c r="A1495" t="s">
        <v>6551</v>
      </c>
      <c r="B1495" t="s">
        <v>6552</v>
      </c>
      <c r="C1495" s="1" t="str">
        <f t="shared" si="239"/>
        <v>21:0541</v>
      </c>
      <c r="D1495" s="1" t="str">
        <f t="shared" si="240"/>
        <v>21:0086</v>
      </c>
      <c r="E1495" t="s">
        <v>6553</v>
      </c>
      <c r="F1495" t="s">
        <v>6554</v>
      </c>
      <c r="H1495">
        <v>55.042475699999997</v>
      </c>
      <c r="I1495">
        <v>-99.4937994</v>
      </c>
      <c r="J1495" s="1" t="str">
        <f t="shared" si="241"/>
        <v>NGR lake sediment grab sample</v>
      </c>
      <c r="K1495" s="1" t="str">
        <f t="shared" si="242"/>
        <v>&lt;177 micron (NGR)</v>
      </c>
      <c r="L1495">
        <v>76</v>
      </c>
      <c r="M1495" t="s">
        <v>151</v>
      </c>
      <c r="N1495">
        <v>1494</v>
      </c>
      <c r="O1495" t="s">
        <v>193</v>
      </c>
      <c r="P1495" t="s">
        <v>334</v>
      </c>
      <c r="Q1495" t="s">
        <v>45</v>
      </c>
      <c r="R1495" t="s">
        <v>271</v>
      </c>
      <c r="S1495" t="s">
        <v>58</v>
      </c>
      <c r="T1495" t="s">
        <v>40</v>
      </c>
      <c r="U1495" t="s">
        <v>56</v>
      </c>
      <c r="V1495" t="s">
        <v>218</v>
      </c>
      <c r="W1495" t="s">
        <v>40</v>
      </c>
      <c r="X1495" t="s">
        <v>125</v>
      </c>
      <c r="Y1495" t="s">
        <v>64</v>
      </c>
      <c r="Z1495" t="s">
        <v>326</v>
      </c>
      <c r="AA1495" t="s">
        <v>304</v>
      </c>
      <c r="AB1495" t="s">
        <v>182</v>
      </c>
      <c r="AC1495" t="s">
        <v>154</v>
      </c>
      <c r="AD1495" t="s">
        <v>131</v>
      </c>
      <c r="AE1495" t="s">
        <v>40</v>
      </c>
    </row>
    <row r="1496" spans="1:31" x14ac:dyDescent="0.3">
      <c r="A1496" t="s">
        <v>6555</v>
      </c>
      <c r="B1496" t="s">
        <v>6556</v>
      </c>
      <c r="C1496" s="1" t="str">
        <f t="shared" si="239"/>
        <v>21:0541</v>
      </c>
      <c r="D1496" s="1" t="str">
        <f t="shared" si="240"/>
        <v>21:0086</v>
      </c>
      <c r="E1496" t="s">
        <v>6557</v>
      </c>
      <c r="F1496" t="s">
        <v>6558</v>
      </c>
      <c r="H1496">
        <v>55.009824700000003</v>
      </c>
      <c r="I1496">
        <v>-99.401627199999993</v>
      </c>
      <c r="J1496" s="1" t="str">
        <f t="shared" si="241"/>
        <v>NGR lake sediment grab sample</v>
      </c>
      <c r="K1496" s="1" t="str">
        <f t="shared" si="242"/>
        <v>&lt;177 micron (NGR)</v>
      </c>
      <c r="L1496">
        <v>76</v>
      </c>
      <c r="M1496" t="s">
        <v>162</v>
      </c>
      <c r="N1496">
        <v>1495</v>
      </c>
      <c r="O1496" t="s">
        <v>235</v>
      </c>
      <c r="P1496" t="s">
        <v>180</v>
      </c>
      <c r="Q1496" t="s">
        <v>58</v>
      </c>
      <c r="R1496" t="s">
        <v>281</v>
      </c>
      <c r="S1496" t="s">
        <v>107</v>
      </c>
      <c r="T1496" t="s">
        <v>40</v>
      </c>
      <c r="U1496" t="s">
        <v>1377</v>
      </c>
      <c r="V1496" t="s">
        <v>273</v>
      </c>
      <c r="W1496" t="s">
        <v>40</v>
      </c>
      <c r="X1496" t="s">
        <v>2076</v>
      </c>
      <c r="Y1496" t="s">
        <v>45</v>
      </c>
      <c r="Z1496" t="s">
        <v>326</v>
      </c>
      <c r="AA1496" t="s">
        <v>140</v>
      </c>
      <c r="AB1496" t="s">
        <v>2267</v>
      </c>
      <c r="AC1496" t="s">
        <v>228</v>
      </c>
      <c r="AD1496" t="s">
        <v>56</v>
      </c>
      <c r="AE1496" t="s">
        <v>40</v>
      </c>
    </row>
    <row r="1497" spans="1:31" x14ac:dyDescent="0.3">
      <c r="A1497" t="s">
        <v>6559</v>
      </c>
      <c r="B1497" t="s">
        <v>6560</v>
      </c>
      <c r="C1497" s="1" t="str">
        <f t="shared" si="239"/>
        <v>21:0541</v>
      </c>
      <c r="D1497" s="1" t="str">
        <f t="shared" si="240"/>
        <v>21:0086</v>
      </c>
      <c r="E1497" t="s">
        <v>6561</v>
      </c>
      <c r="F1497" t="s">
        <v>6562</v>
      </c>
      <c r="H1497">
        <v>55.027019000000003</v>
      </c>
      <c r="I1497">
        <v>-99.372388799999996</v>
      </c>
      <c r="J1497" s="1" t="str">
        <f t="shared" si="241"/>
        <v>NGR lake sediment grab sample</v>
      </c>
      <c r="K1497" s="1" t="str">
        <f t="shared" si="242"/>
        <v>&lt;177 micron (NGR)</v>
      </c>
      <c r="L1497">
        <v>76</v>
      </c>
      <c r="M1497" t="s">
        <v>177</v>
      </c>
      <c r="N1497">
        <v>1496</v>
      </c>
      <c r="O1497" t="s">
        <v>678</v>
      </c>
      <c r="P1497" t="s">
        <v>189</v>
      </c>
      <c r="Q1497" t="s">
        <v>152</v>
      </c>
      <c r="R1497" t="s">
        <v>58</v>
      </c>
      <c r="S1497" t="s">
        <v>64</v>
      </c>
      <c r="T1497" t="s">
        <v>40</v>
      </c>
      <c r="U1497" t="s">
        <v>207</v>
      </c>
      <c r="V1497" t="s">
        <v>1222</v>
      </c>
      <c r="W1497" t="s">
        <v>40</v>
      </c>
      <c r="X1497" t="s">
        <v>121</v>
      </c>
      <c r="Y1497" t="s">
        <v>45</v>
      </c>
      <c r="Z1497" t="s">
        <v>1013</v>
      </c>
      <c r="AA1497" t="s">
        <v>39</v>
      </c>
      <c r="AB1497" t="s">
        <v>478</v>
      </c>
      <c r="AC1497" t="s">
        <v>99</v>
      </c>
      <c r="AD1497" t="s">
        <v>46</v>
      </c>
      <c r="AE1497" t="s">
        <v>40</v>
      </c>
    </row>
    <row r="1498" spans="1:31" x14ac:dyDescent="0.3">
      <c r="A1498" t="s">
        <v>6563</v>
      </c>
      <c r="B1498" t="s">
        <v>6564</v>
      </c>
      <c r="C1498" s="1" t="str">
        <f t="shared" si="239"/>
        <v>21:0541</v>
      </c>
      <c r="D1498" s="1" t="str">
        <f t="shared" si="240"/>
        <v>21:0086</v>
      </c>
      <c r="E1498" t="s">
        <v>6565</v>
      </c>
      <c r="F1498" t="s">
        <v>6566</v>
      </c>
      <c r="H1498">
        <v>55.076053700000003</v>
      </c>
      <c r="I1498">
        <v>-99.306276100000005</v>
      </c>
      <c r="J1498" s="1" t="str">
        <f t="shared" si="241"/>
        <v>NGR lake sediment grab sample</v>
      </c>
      <c r="K1498" s="1" t="str">
        <f t="shared" si="242"/>
        <v>&lt;177 micron (NGR)</v>
      </c>
      <c r="L1498">
        <v>76</v>
      </c>
      <c r="M1498" t="s">
        <v>187</v>
      </c>
      <c r="N1498">
        <v>1497</v>
      </c>
      <c r="O1498" t="s">
        <v>244</v>
      </c>
      <c r="P1498" t="s">
        <v>271</v>
      </c>
      <c r="Q1498" t="s">
        <v>179</v>
      </c>
      <c r="R1498" t="s">
        <v>165</v>
      </c>
      <c r="S1498" t="s">
        <v>38</v>
      </c>
      <c r="T1498" t="s">
        <v>40</v>
      </c>
      <c r="U1498" t="s">
        <v>282</v>
      </c>
      <c r="V1498" t="s">
        <v>575</v>
      </c>
      <c r="W1498" t="s">
        <v>40</v>
      </c>
      <c r="X1498" t="s">
        <v>522</v>
      </c>
      <c r="Y1498" t="s">
        <v>45</v>
      </c>
      <c r="Z1498" t="s">
        <v>164</v>
      </c>
      <c r="AA1498" t="s">
        <v>225</v>
      </c>
      <c r="AB1498" t="s">
        <v>238</v>
      </c>
      <c r="AC1498" t="s">
        <v>64</v>
      </c>
      <c r="AD1498" t="s">
        <v>50</v>
      </c>
      <c r="AE1498" t="s">
        <v>40</v>
      </c>
    </row>
    <row r="1499" spans="1:31" x14ac:dyDescent="0.3">
      <c r="A1499" t="s">
        <v>6567</v>
      </c>
      <c r="B1499" t="s">
        <v>6568</v>
      </c>
      <c r="C1499" s="1" t="str">
        <f t="shared" si="239"/>
        <v>21:0541</v>
      </c>
      <c r="D1499" s="1" t="str">
        <f t="shared" si="240"/>
        <v>21:0086</v>
      </c>
      <c r="E1499" t="s">
        <v>6569</v>
      </c>
      <c r="F1499" t="s">
        <v>6570</v>
      </c>
      <c r="H1499">
        <v>55.184306800000002</v>
      </c>
      <c r="I1499">
        <v>-99.055367700000005</v>
      </c>
      <c r="J1499" s="1" t="str">
        <f t="shared" si="241"/>
        <v>NGR lake sediment grab sample</v>
      </c>
      <c r="K1499" s="1" t="str">
        <f t="shared" si="242"/>
        <v>&lt;177 micron (NGR)</v>
      </c>
      <c r="L1499">
        <v>76</v>
      </c>
      <c r="M1499" t="s">
        <v>200</v>
      </c>
      <c r="N1499">
        <v>1498</v>
      </c>
      <c r="O1499" t="s">
        <v>207</v>
      </c>
      <c r="P1499" t="s">
        <v>205</v>
      </c>
      <c r="Q1499" t="s">
        <v>107</v>
      </c>
      <c r="R1499" t="s">
        <v>753</v>
      </c>
      <c r="S1499" t="s">
        <v>38</v>
      </c>
      <c r="T1499" t="s">
        <v>40</v>
      </c>
      <c r="U1499" t="s">
        <v>1148</v>
      </c>
      <c r="V1499" t="s">
        <v>42</v>
      </c>
      <c r="W1499" t="s">
        <v>40</v>
      </c>
      <c r="X1499" t="s">
        <v>64</v>
      </c>
      <c r="Y1499" t="s">
        <v>45</v>
      </c>
      <c r="Z1499" t="s">
        <v>59</v>
      </c>
      <c r="AA1499" t="s">
        <v>190</v>
      </c>
      <c r="AB1499" t="s">
        <v>916</v>
      </c>
      <c r="AC1499" t="s">
        <v>410</v>
      </c>
      <c r="AD1499" t="s">
        <v>441</v>
      </c>
      <c r="AE1499" t="s">
        <v>40</v>
      </c>
    </row>
    <row r="1500" spans="1:31" x14ac:dyDescent="0.3">
      <c r="A1500" t="s">
        <v>6571</v>
      </c>
      <c r="B1500" t="s">
        <v>6572</v>
      </c>
      <c r="C1500" s="1" t="str">
        <f t="shared" si="239"/>
        <v>21:0541</v>
      </c>
      <c r="D1500" s="1" t="str">
        <f t="shared" si="240"/>
        <v>21:0086</v>
      </c>
      <c r="E1500" t="s">
        <v>6573</v>
      </c>
      <c r="F1500" t="s">
        <v>6574</v>
      </c>
      <c r="H1500">
        <v>55.2601844</v>
      </c>
      <c r="I1500">
        <v>-99.060345900000002</v>
      </c>
      <c r="J1500" s="1" t="str">
        <f t="shared" si="241"/>
        <v>NGR lake sediment grab sample</v>
      </c>
      <c r="K1500" s="1" t="str">
        <f t="shared" si="242"/>
        <v>&lt;177 micron (NGR)</v>
      </c>
      <c r="L1500">
        <v>76</v>
      </c>
      <c r="M1500" t="s">
        <v>212</v>
      </c>
      <c r="N1500">
        <v>1499</v>
      </c>
      <c r="O1500" t="s">
        <v>521</v>
      </c>
      <c r="P1500" t="s">
        <v>189</v>
      </c>
      <c r="Q1500" t="s">
        <v>152</v>
      </c>
      <c r="R1500" t="s">
        <v>179</v>
      </c>
      <c r="S1500" t="s">
        <v>123</v>
      </c>
      <c r="T1500" t="s">
        <v>40</v>
      </c>
      <c r="U1500" t="s">
        <v>534</v>
      </c>
      <c r="V1500" t="s">
        <v>1995</v>
      </c>
      <c r="W1500" t="s">
        <v>110</v>
      </c>
      <c r="X1500" t="s">
        <v>168</v>
      </c>
      <c r="Y1500" t="s">
        <v>152</v>
      </c>
      <c r="Z1500" t="s">
        <v>60</v>
      </c>
      <c r="AA1500" t="s">
        <v>37</v>
      </c>
      <c r="AB1500" t="s">
        <v>721</v>
      </c>
      <c r="AC1500" t="s">
        <v>99</v>
      </c>
      <c r="AD1500" t="s">
        <v>163</v>
      </c>
      <c r="AE1500" t="s">
        <v>40</v>
      </c>
    </row>
    <row r="1501" spans="1:31" x14ac:dyDescent="0.3">
      <c r="A1501" t="s">
        <v>6575</v>
      </c>
      <c r="B1501" t="s">
        <v>6576</v>
      </c>
      <c r="C1501" s="1" t="str">
        <f t="shared" si="239"/>
        <v>21:0541</v>
      </c>
      <c r="D1501" s="1" t="str">
        <f>HYPERLINK("http://geochem.nrcan.gc.ca/cdogs/content/svy/svy_e.htm", "")</f>
        <v/>
      </c>
      <c r="G1501" s="1" t="str">
        <f>HYPERLINK("http://geochem.nrcan.gc.ca/cdogs/content/cr_/cr_00060_e.htm", "60")</f>
        <v>60</v>
      </c>
      <c r="J1501" t="s">
        <v>277</v>
      </c>
      <c r="K1501" t="s">
        <v>278</v>
      </c>
      <c r="L1501">
        <v>76</v>
      </c>
      <c r="M1501" t="s">
        <v>279</v>
      </c>
      <c r="N1501">
        <v>1500</v>
      </c>
      <c r="O1501" t="s">
        <v>81</v>
      </c>
      <c r="P1501" t="s">
        <v>289</v>
      </c>
      <c r="Q1501" t="s">
        <v>64</v>
      </c>
      <c r="R1501" t="s">
        <v>271</v>
      </c>
      <c r="S1501" t="s">
        <v>189</v>
      </c>
      <c r="T1501" t="s">
        <v>40</v>
      </c>
      <c r="U1501" t="s">
        <v>264</v>
      </c>
      <c r="V1501" t="s">
        <v>303</v>
      </c>
      <c r="W1501" t="s">
        <v>40</v>
      </c>
      <c r="X1501" t="s">
        <v>45</v>
      </c>
      <c r="Y1501" t="s">
        <v>121</v>
      </c>
      <c r="Z1501" t="s">
        <v>326</v>
      </c>
      <c r="AA1501" t="s">
        <v>190</v>
      </c>
      <c r="AB1501" t="s">
        <v>2998</v>
      </c>
      <c r="AC1501" t="s">
        <v>3155</v>
      </c>
      <c r="AD1501" t="s">
        <v>56</v>
      </c>
      <c r="AE1501" t="s">
        <v>40</v>
      </c>
    </row>
    <row r="1502" spans="1:31" x14ac:dyDescent="0.3">
      <c r="A1502" t="s">
        <v>6577</v>
      </c>
      <c r="B1502" t="s">
        <v>6578</v>
      </c>
      <c r="C1502" s="1" t="str">
        <f t="shared" si="239"/>
        <v>21:0541</v>
      </c>
      <c r="D1502" s="1" t="str">
        <f t="shared" ref="D1502:D1515" si="243">HYPERLINK("http://geochem.nrcan.gc.ca/cdogs/content/svy/svy210086_e.htm", "21:0086")</f>
        <v>21:0086</v>
      </c>
      <c r="E1502" t="s">
        <v>6579</v>
      </c>
      <c r="F1502" t="s">
        <v>6580</v>
      </c>
      <c r="H1502">
        <v>55.280048600000001</v>
      </c>
      <c r="I1502">
        <v>-99.156342699999996</v>
      </c>
      <c r="J1502" s="1" t="str">
        <f t="shared" ref="J1502:J1515" si="244">HYPERLINK("http://geochem.nrcan.gc.ca/cdogs/content/kwd/kwd020027_e.htm", "NGR lake sediment grab sample")</f>
        <v>NGR lake sediment grab sample</v>
      </c>
      <c r="K1502" s="1" t="str">
        <f t="shared" ref="K1502:K1515" si="245">HYPERLINK("http://geochem.nrcan.gc.ca/cdogs/content/kwd/kwd080006_e.htm", "&lt;177 micron (NGR)")</f>
        <v>&lt;177 micron (NGR)</v>
      </c>
      <c r="L1502">
        <v>76</v>
      </c>
      <c r="M1502" t="s">
        <v>223</v>
      </c>
      <c r="N1502">
        <v>1501</v>
      </c>
      <c r="O1502" t="s">
        <v>336</v>
      </c>
      <c r="P1502" t="s">
        <v>271</v>
      </c>
      <c r="Q1502" t="s">
        <v>189</v>
      </c>
      <c r="R1502" t="s">
        <v>626</v>
      </c>
      <c r="S1502" t="s">
        <v>92</v>
      </c>
      <c r="T1502" t="s">
        <v>40</v>
      </c>
      <c r="U1502" t="s">
        <v>1634</v>
      </c>
      <c r="V1502" t="s">
        <v>95</v>
      </c>
      <c r="W1502" t="s">
        <v>40</v>
      </c>
      <c r="X1502" t="s">
        <v>64</v>
      </c>
      <c r="Y1502" t="s">
        <v>45</v>
      </c>
      <c r="Z1502" t="s">
        <v>144</v>
      </c>
      <c r="AA1502" t="s">
        <v>39</v>
      </c>
      <c r="AB1502" t="s">
        <v>1435</v>
      </c>
      <c r="AC1502" t="s">
        <v>45</v>
      </c>
      <c r="AD1502" t="s">
        <v>441</v>
      </c>
      <c r="AE1502" t="s">
        <v>40</v>
      </c>
    </row>
    <row r="1503" spans="1:31" x14ac:dyDescent="0.3">
      <c r="A1503" t="s">
        <v>6581</v>
      </c>
      <c r="B1503" t="s">
        <v>6582</v>
      </c>
      <c r="C1503" s="1" t="str">
        <f t="shared" si="239"/>
        <v>21:0541</v>
      </c>
      <c r="D1503" s="1" t="str">
        <f t="shared" si="243"/>
        <v>21:0086</v>
      </c>
      <c r="E1503" t="s">
        <v>6583</v>
      </c>
      <c r="F1503" t="s">
        <v>6584</v>
      </c>
      <c r="H1503">
        <v>55.390658000000002</v>
      </c>
      <c r="I1503">
        <v>-99.011280400000004</v>
      </c>
      <c r="J1503" s="1" t="str">
        <f t="shared" si="244"/>
        <v>NGR lake sediment grab sample</v>
      </c>
      <c r="K1503" s="1" t="str">
        <f t="shared" si="245"/>
        <v>&lt;177 micron (NGR)</v>
      </c>
      <c r="L1503">
        <v>76</v>
      </c>
      <c r="M1503" t="s">
        <v>234</v>
      </c>
      <c r="N1503">
        <v>1502</v>
      </c>
      <c r="O1503" t="s">
        <v>124</v>
      </c>
      <c r="P1503" t="s">
        <v>123</v>
      </c>
      <c r="Q1503" t="s">
        <v>45</v>
      </c>
      <c r="R1503" t="s">
        <v>121</v>
      </c>
      <c r="S1503" t="s">
        <v>152</v>
      </c>
      <c r="T1503" t="s">
        <v>40</v>
      </c>
      <c r="U1503" t="s">
        <v>214</v>
      </c>
      <c r="V1503" t="s">
        <v>2005</v>
      </c>
      <c r="W1503" t="s">
        <v>110</v>
      </c>
      <c r="X1503" t="s">
        <v>125</v>
      </c>
      <c r="Y1503" t="s">
        <v>45</v>
      </c>
      <c r="Z1503" t="s">
        <v>1013</v>
      </c>
      <c r="AA1503" t="s">
        <v>291</v>
      </c>
      <c r="AB1503" t="s">
        <v>6585</v>
      </c>
      <c r="AC1503" t="s">
        <v>86</v>
      </c>
      <c r="AD1503" t="s">
        <v>75</v>
      </c>
      <c r="AE1503" t="s">
        <v>40</v>
      </c>
    </row>
    <row r="1504" spans="1:31" x14ac:dyDescent="0.3">
      <c r="A1504" t="s">
        <v>6586</v>
      </c>
      <c r="B1504" t="s">
        <v>6587</v>
      </c>
      <c r="C1504" s="1" t="str">
        <f t="shared" si="239"/>
        <v>21:0541</v>
      </c>
      <c r="D1504" s="1" t="str">
        <f t="shared" si="243"/>
        <v>21:0086</v>
      </c>
      <c r="E1504" t="s">
        <v>6588</v>
      </c>
      <c r="F1504" t="s">
        <v>6589</v>
      </c>
      <c r="H1504">
        <v>55.434052100000002</v>
      </c>
      <c r="I1504">
        <v>-99.228827100000004</v>
      </c>
      <c r="J1504" s="1" t="str">
        <f t="shared" si="244"/>
        <v>NGR lake sediment grab sample</v>
      </c>
      <c r="K1504" s="1" t="str">
        <f t="shared" si="245"/>
        <v>&lt;177 micron (NGR)</v>
      </c>
      <c r="L1504">
        <v>76</v>
      </c>
      <c r="M1504" t="s">
        <v>243</v>
      </c>
      <c r="N1504">
        <v>1503</v>
      </c>
      <c r="O1504" t="s">
        <v>124</v>
      </c>
      <c r="P1504" t="s">
        <v>58</v>
      </c>
      <c r="Q1504" t="s">
        <v>45</v>
      </c>
      <c r="R1504" t="s">
        <v>58</v>
      </c>
      <c r="S1504" t="s">
        <v>45</v>
      </c>
      <c r="T1504" t="s">
        <v>40</v>
      </c>
      <c r="U1504" t="s">
        <v>457</v>
      </c>
      <c r="V1504" t="s">
        <v>1597</v>
      </c>
      <c r="W1504" t="s">
        <v>110</v>
      </c>
      <c r="X1504" t="s">
        <v>125</v>
      </c>
      <c r="Y1504" t="s">
        <v>45</v>
      </c>
      <c r="Z1504" t="s">
        <v>1013</v>
      </c>
      <c r="AA1504" t="s">
        <v>190</v>
      </c>
      <c r="AB1504" t="s">
        <v>6590</v>
      </c>
      <c r="AC1504" t="s">
        <v>86</v>
      </c>
      <c r="AD1504" t="s">
        <v>155</v>
      </c>
      <c r="AE1504" t="s">
        <v>40</v>
      </c>
    </row>
    <row r="1505" spans="1:31" x14ac:dyDescent="0.3">
      <c r="A1505" t="s">
        <v>6591</v>
      </c>
      <c r="B1505" t="s">
        <v>6592</v>
      </c>
      <c r="C1505" s="1" t="str">
        <f t="shared" si="239"/>
        <v>21:0541</v>
      </c>
      <c r="D1505" s="1" t="str">
        <f t="shared" si="243"/>
        <v>21:0086</v>
      </c>
      <c r="E1505" t="s">
        <v>6593</v>
      </c>
      <c r="F1505" t="s">
        <v>6594</v>
      </c>
      <c r="H1505">
        <v>55.352960099999997</v>
      </c>
      <c r="I1505">
        <v>-99.221381500000007</v>
      </c>
      <c r="J1505" s="1" t="str">
        <f t="shared" si="244"/>
        <v>NGR lake sediment grab sample</v>
      </c>
      <c r="K1505" s="1" t="str">
        <f t="shared" si="245"/>
        <v>&lt;177 micron (NGR)</v>
      </c>
      <c r="L1505">
        <v>76</v>
      </c>
      <c r="M1505" t="s">
        <v>251</v>
      </c>
      <c r="N1505">
        <v>1504</v>
      </c>
      <c r="O1505" t="s">
        <v>352</v>
      </c>
      <c r="P1505" t="s">
        <v>189</v>
      </c>
      <c r="Q1505" t="s">
        <v>152</v>
      </c>
      <c r="R1505" t="s">
        <v>58</v>
      </c>
      <c r="S1505" t="s">
        <v>64</v>
      </c>
      <c r="T1505" t="s">
        <v>40</v>
      </c>
      <c r="U1505" t="s">
        <v>207</v>
      </c>
      <c r="V1505" t="s">
        <v>1196</v>
      </c>
      <c r="W1505" t="s">
        <v>40</v>
      </c>
      <c r="X1505" t="s">
        <v>309</v>
      </c>
      <c r="Y1505" t="s">
        <v>152</v>
      </c>
      <c r="Z1505" t="s">
        <v>1013</v>
      </c>
      <c r="AA1505" t="s">
        <v>39</v>
      </c>
      <c r="AB1505" t="s">
        <v>6595</v>
      </c>
      <c r="AC1505" t="s">
        <v>86</v>
      </c>
      <c r="AD1505" t="s">
        <v>235</v>
      </c>
      <c r="AE1505" t="s">
        <v>40</v>
      </c>
    </row>
    <row r="1506" spans="1:31" x14ac:dyDescent="0.3">
      <c r="A1506" t="s">
        <v>6596</v>
      </c>
      <c r="B1506" t="s">
        <v>6597</v>
      </c>
      <c r="C1506" s="1" t="str">
        <f t="shared" si="239"/>
        <v>21:0541</v>
      </c>
      <c r="D1506" s="1" t="str">
        <f t="shared" si="243"/>
        <v>21:0086</v>
      </c>
      <c r="E1506" t="s">
        <v>6598</v>
      </c>
      <c r="F1506" t="s">
        <v>6599</v>
      </c>
      <c r="H1506">
        <v>55.312559200000003</v>
      </c>
      <c r="I1506">
        <v>-99.338917199999997</v>
      </c>
      <c r="J1506" s="1" t="str">
        <f t="shared" si="244"/>
        <v>NGR lake sediment grab sample</v>
      </c>
      <c r="K1506" s="1" t="str">
        <f t="shared" si="245"/>
        <v>&lt;177 micron (NGR)</v>
      </c>
      <c r="L1506">
        <v>76</v>
      </c>
      <c r="M1506" t="s">
        <v>258</v>
      </c>
      <c r="N1506">
        <v>1505</v>
      </c>
      <c r="O1506" t="s">
        <v>508</v>
      </c>
      <c r="P1506" t="s">
        <v>38</v>
      </c>
      <c r="Q1506" t="s">
        <v>121</v>
      </c>
      <c r="R1506" t="s">
        <v>122</v>
      </c>
      <c r="S1506" t="s">
        <v>141</v>
      </c>
      <c r="T1506" t="s">
        <v>40</v>
      </c>
      <c r="U1506" t="s">
        <v>323</v>
      </c>
      <c r="V1506" t="s">
        <v>218</v>
      </c>
      <c r="W1506" t="s">
        <v>40</v>
      </c>
      <c r="X1506" t="s">
        <v>125</v>
      </c>
      <c r="Y1506" t="s">
        <v>45</v>
      </c>
      <c r="Z1506" t="s">
        <v>626</v>
      </c>
      <c r="AA1506" t="s">
        <v>334</v>
      </c>
      <c r="AB1506" t="s">
        <v>922</v>
      </c>
      <c r="AC1506" t="s">
        <v>1132</v>
      </c>
      <c r="AD1506" t="s">
        <v>91</v>
      </c>
      <c r="AE1506" t="s">
        <v>40</v>
      </c>
    </row>
    <row r="1507" spans="1:31" x14ac:dyDescent="0.3">
      <c r="A1507" t="s">
        <v>6600</v>
      </c>
      <c r="B1507" t="s">
        <v>6601</v>
      </c>
      <c r="C1507" s="1" t="str">
        <f t="shared" si="239"/>
        <v>21:0541</v>
      </c>
      <c r="D1507" s="1" t="str">
        <f t="shared" si="243"/>
        <v>21:0086</v>
      </c>
      <c r="E1507" t="s">
        <v>6602</v>
      </c>
      <c r="F1507" t="s">
        <v>6603</v>
      </c>
      <c r="H1507">
        <v>55.284073300000003</v>
      </c>
      <c r="I1507">
        <v>-99.351555500000003</v>
      </c>
      <c r="J1507" s="1" t="str">
        <f t="shared" si="244"/>
        <v>NGR lake sediment grab sample</v>
      </c>
      <c r="K1507" s="1" t="str">
        <f t="shared" si="245"/>
        <v>&lt;177 micron (NGR)</v>
      </c>
      <c r="L1507">
        <v>76</v>
      </c>
      <c r="M1507" t="s">
        <v>269</v>
      </c>
      <c r="N1507">
        <v>1506</v>
      </c>
      <c r="O1507" t="s">
        <v>508</v>
      </c>
      <c r="P1507" t="s">
        <v>44</v>
      </c>
      <c r="Q1507" t="s">
        <v>152</v>
      </c>
      <c r="R1507" t="s">
        <v>205</v>
      </c>
      <c r="S1507" t="s">
        <v>123</v>
      </c>
      <c r="T1507" t="s">
        <v>40</v>
      </c>
      <c r="U1507" t="s">
        <v>178</v>
      </c>
      <c r="V1507" t="s">
        <v>1597</v>
      </c>
      <c r="W1507" t="s">
        <v>132</v>
      </c>
      <c r="X1507" t="s">
        <v>125</v>
      </c>
      <c r="Y1507" t="s">
        <v>45</v>
      </c>
      <c r="Z1507" t="s">
        <v>92</v>
      </c>
      <c r="AA1507" t="s">
        <v>37</v>
      </c>
      <c r="AB1507" t="s">
        <v>1172</v>
      </c>
      <c r="AC1507" t="s">
        <v>273</v>
      </c>
      <c r="AD1507" t="s">
        <v>318</v>
      </c>
      <c r="AE1507" t="s">
        <v>40</v>
      </c>
    </row>
    <row r="1508" spans="1:31" x14ac:dyDescent="0.3">
      <c r="A1508" t="s">
        <v>6604</v>
      </c>
      <c r="B1508" t="s">
        <v>6605</v>
      </c>
      <c r="C1508" s="1" t="str">
        <f t="shared" si="239"/>
        <v>21:0541</v>
      </c>
      <c r="D1508" s="1" t="str">
        <f t="shared" si="243"/>
        <v>21:0086</v>
      </c>
      <c r="E1508" t="s">
        <v>6606</v>
      </c>
      <c r="F1508" t="s">
        <v>6607</v>
      </c>
      <c r="H1508">
        <v>55.287516799999999</v>
      </c>
      <c r="I1508">
        <v>-99.289138600000001</v>
      </c>
      <c r="J1508" s="1" t="str">
        <f t="shared" si="244"/>
        <v>NGR lake sediment grab sample</v>
      </c>
      <c r="K1508" s="1" t="str">
        <f t="shared" si="245"/>
        <v>&lt;177 micron (NGR)</v>
      </c>
      <c r="L1508">
        <v>77</v>
      </c>
      <c r="M1508" t="s">
        <v>35</v>
      </c>
      <c r="N1508">
        <v>1507</v>
      </c>
      <c r="O1508" t="s">
        <v>178</v>
      </c>
      <c r="P1508" t="s">
        <v>304</v>
      </c>
      <c r="Q1508" t="s">
        <v>152</v>
      </c>
      <c r="R1508" t="s">
        <v>93</v>
      </c>
      <c r="S1508" t="s">
        <v>141</v>
      </c>
      <c r="T1508" t="s">
        <v>40</v>
      </c>
      <c r="U1508" t="s">
        <v>3478</v>
      </c>
      <c r="V1508" t="s">
        <v>79</v>
      </c>
      <c r="W1508" t="s">
        <v>132</v>
      </c>
      <c r="X1508" t="s">
        <v>309</v>
      </c>
      <c r="Y1508" t="s">
        <v>141</v>
      </c>
      <c r="Z1508" t="s">
        <v>281</v>
      </c>
      <c r="AA1508" t="s">
        <v>190</v>
      </c>
      <c r="AB1508" t="s">
        <v>6608</v>
      </c>
      <c r="AC1508" t="s">
        <v>6609</v>
      </c>
      <c r="AD1508" t="s">
        <v>339</v>
      </c>
      <c r="AE1508" t="s">
        <v>40</v>
      </c>
    </row>
    <row r="1509" spans="1:31" x14ac:dyDescent="0.3">
      <c r="A1509" t="s">
        <v>6610</v>
      </c>
      <c r="B1509" t="s">
        <v>6611</v>
      </c>
      <c r="C1509" s="1" t="str">
        <f t="shared" si="239"/>
        <v>21:0541</v>
      </c>
      <c r="D1509" s="1" t="str">
        <f t="shared" si="243"/>
        <v>21:0086</v>
      </c>
      <c r="E1509" t="s">
        <v>6606</v>
      </c>
      <c r="F1509" t="s">
        <v>6612</v>
      </c>
      <c r="H1509">
        <v>55.287516799999999</v>
      </c>
      <c r="I1509">
        <v>-99.289138600000001</v>
      </c>
      <c r="J1509" s="1" t="str">
        <f t="shared" si="244"/>
        <v>NGR lake sediment grab sample</v>
      </c>
      <c r="K1509" s="1" t="str">
        <f t="shared" si="245"/>
        <v>&lt;177 micron (NGR)</v>
      </c>
      <c r="L1509">
        <v>77</v>
      </c>
      <c r="M1509" t="s">
        <v>90</v>
      </c>
      <c r="N1509">
        <v>1508</v>
      </c>
      <c r="O1509" t="s">
        <v>207</v>
      </c>
      <c r="P1509" t="s">
        <v>304</v>
      </c>
      <c r="Q1509" t="s">
        <v>152</v>
      </c>
      <c r="R1509" t="s">
        <v>304</v>
      </c>
      <c r="S1509" t="s">
        <v>141</v>
      </c>
      <c r="T1509" t="s">
        <v>40</v>
      </c>
      <c r="U1509" t="s">
        <v>2137</v>
      </c>
      <c r="V1509" t="s">
        <v>42</v>
      </c>
      <c r="W1509" t="s">
        <v>132</v>
      </c>
      <c r="X1509" t="s">
        <v>309</v>
      </c>
      <c r="Y1509" t="s">
        <v>121</v>
      </c>
      <c r="Z1509" t="s">
        <v>291</v>
      </c>
      <c r="AA1509" t="s">
        <v>39</v>
      </c>
      <c r="AB1509" t="s">
        <v>139</v>
      </c>
      <c r="AC1509" t="s">
        <v>3404</v>
      </c>
      <c r="AD1509" t="s">
        <v>91</v>
      </c>
      <c r="AE1509" t="s">
        <v>40</v>
      </c>
    </row>
    <row r="1510" spans="1:31" x14ac:dyDescent="0.3">
      <c r="A1510" t="s">
        <v>6613</v>
      </c>
      <c r="B1510" t="s">
        <v>6614</v>
      </c>
      <c r="C1510" s="1" t="str">
        <f t="shared" si="239"/>
        <v>21:0541</v>
      </c>
      <c r="D1510" s="1" t="str">
        <f t="shared" si="243"/>
        <v>21:0086</v>
      </c>
      <c r="E1510" t="s">
        <v>6606</v>
      </c>
      <c r="F1510" t="s">
        <v>6615</v>
      </c>
      <c r="H1510">
        <v>55.287516799999999</v>
      </c>
      <c r="I1510">
        <v>-99.289138600000001</v>
      </c>
      <c r="J1510" s="1" t="str">
        <f t="shared" si="244"/>
        <v>NGR lake sediment grab sample</v>
      </c>
      <c r="K1510" s="1" t="str">
        <f t="shared" si="245"/>
        <v>&lt;177 micron (NGR)</v>
      </c>
      <c r="L1510">
        <v>77</v>
      </c>
      <c r="M1510" t="s">
        <v>74</v>
      </c>
      <c r="N1510">
        <v>1509</v>
      </c>
      <c r="O1510" t="s">
        <v>207</v>
      </c>
      <c r="P1510" t="s">
        <v>44</v>
      </c>
      <c r="Q1510" t="s">
        <v>45</v>
      </c>
      <c r="R1510" t="s">
        <v>271</v>
      </c>
      <c r="S1510" t="s">
        <v>141</v>
      </c>
      <c r="T1510" t="s">
        <v>40</v>
      </c>
      <c r="U1510" t="s">
        <v>1365</v>
      </c>
      <c r="V1510" t="s">
        <v>218</v>
      </c>
      <c r="W1510" t="s">
        <v>132</v>
      </c>
      <c r="X1510" t="s">
        <v>125</v>
      </c>
      <c r="Y1510" t="s">
        <v>45</v>
      </c>
      <c r="Z1510" t="s">
        <v>127</v>
      </c>
      <c r="AA1510" t="s">
        <v>334</v>
      </c>
      <c r="AB1510" t="s">
        <v>461</v>
      </c>
      <c r="AC1510" t="s">
        <v>130</v>
      </c>
      <c r="AD1510" t="s">
        <v>108</v>
      </c>
      <c r="AE1510" t="s">
        <v>40</v>
      </c>
    </row>
    <row r="1511" spans="1:31" x14ac:dyDescent="0.3">
      <c r="A1511" t="s">
        <v>6616</v>
      </c>
      <c r="B1511" t="s">
        <v>6617</v>
      </c>
      <c r="C1511" s="1" t="str">
        <f t="shared" si="239"/>
        <v>21:0541</v>
      </c>
      <c r="D1511" s="1" t="str">
        <f t="shared" si="243"/>
        <v>21:0086</v>
      </c>
      <c r="E1511" t="s">
        <v>6618</v>
      </c>
      <c r="F1511" t="s">
        <v>6619</v>
      </c>
      <c r="H1511">
        <v>55.2672496</v>
      </c>
      <c r="I1511">
        <v>-99.258525000000006</v>
      </c>
      <c r="J1511" s="1" t="str">
        <f t="shared" si="244"/>
        <v>NGR lake sediment grab sample</v>
      </c>
      <c r="K1511" s="1" t="str">
        <f t="shared" si="245"/>
        <v>&lt;177 micron (NGR)</v>
      </c>
      <c r="L1511">
        <v>77</v>
      </c>
      <c r="M1511" t="s">
        <v>55</v>
      </c>
      <c r="N1511">
        <v>1510</v>
      </c>
      <c r="O1511" t="s">
        <v>521</v>
      </c>
      <c r="P1511" t="s">
        <v>123</v>
      </c>
      <c r="Q1511" t="s">
        <v>64</v>
      </c>
      <c r="R1511" t="s">
        <v>334</v>
      </c>
      <c r="S1511" t="s">
        <v>141</v>
      </c>
      <c r="T1511" t="s">
        <v>40</v>
      </c>
      <c r="U1511" t="s">
        <v>323</v>
      </c>
      <c r="V1511" t="s">
        <v>218</v>
      </c>
      <c r="W1511" t="s">
        <v>132</v>
      </c>
      <c r="X1511" t="s">
        <v>125</v>
      </c>
      <c r="Y1511" t="s">
        <v>152</v>
      </c>
      <c r="Z1511" t="s">
        <v>82</v>
      </c>
      <c r="AA1511" t="s">
        <v>39</v>
      </c>
      <c r="AB1511" t="s">
        <v>1538</v>
      </c>
      <c r="AC1511" t="s">
        <v>591</v>
      </c>
      <c r="AD1511" t="s">
        <v>272</v>
      </c>
      <c r="AE1511" t="s">
        <v>40</v>
      </c>
    </row>
    <row r="1512" spans="1:31" x14ac:dyDescent="0.3">
      <c r="A1512" t="s">
        <v>6620</v>
      </c>
      <c r="B1512" t="s">
        <v>6621</v>
      </c>
      <c r="C1512" s="1" t="str">
        <f t="shared" si="239"/>
        <v>21:0541</v>
      </c>
      <c r="D1512" s="1" t="str">
        <f t="shared" si="243"/>
        <v>21:0086</v>
      </c>
      <c r="E1512" t="s">
        <v>6622</v>
      </c>
      <c r="F1512" t="s">
        <v>6623</v>
      </c>
      <c r="H1512">
        <v>55.243432900000002</v>
      </c>
      <c r="I1512">
        <v>-99.247047899999998</v>
      </c>
      <c r="J1512" s="1" t="str">
        <f t="shared" si="244"/>
        <v>NGR lake sediment grab sample</v>
      </c>
      <c r="K1512" s="1" t="str">
        <f t="shared" si="245"/>
        <v>&lt;177 micron (NGR)</v>
      </c>
      <c r="L1512">
        <v>77</v>
      </c>
      <c r="M1512" t="s">
        <v>104</v>
      </c>
      <c r="N1512">
        <v>1511</v>
      </c>
      <c r="O1512" t="s">
        <v>336</v>
      </c>
      <c r="P1512" t="s">
        <v>123</v>
      </c>
      <c r="Q1512" t="s">
        <v>152</v>
      </c>
      <c r="R1512" t="s">
        <v>123</v>
      </c>
      <c r="S1512" t="s">
        <v>64</v>
      </c>
      <c r="T1512" t="s">
        <v>40</v>
      </c>
      <c r="U1512" t="s">
        <v>1377</v>
      </c>
      <c r="V1512" t="s">
        <v>1227</v>
      </c>
      <c r="W1512" t="s">
        <v>110</v>
      </c>
      <c r="X1512" t="s">
        <v>261</v>
      </c>
      <c r="Y1512" t="s">
        <v>45</v>
      </c>
      <c r="Z1512" t="s">
        <v>1013</v>
      </c>
      <c r="AA1512" t="s">
        <v>190</v>
      </c>
      <c r="AB1512" t="s">
        <v>6624</v>
      </c>
      <c r="AC1512" t="s">
        <v>109</v>
      </c>
      <c r="AD1512" t="s">
        <v>508</v>
      </c>
      <c r="AE1512" t="s">
        <v>40</v>
      </c>
    </row>
    <row r="1513" spans="1:31" x14ac:dyDescent="0.3">
      <c r="A1513" t="s">
        <v>6625</v>
      </c>
      <c r="B1513" t="s">
        <v>6626</v>
      </c>
      <c r="C1513" s="1" t="str">
        <f t="shared" si="239"/>
        <v>21:0541</v>
      </c>
      <c r="D1513" s="1" t="str">
        <f t="shared" si="243"/>
        <v>21:0086</v>
      </c>
      <c r="E1513" t="s">
        <v>6627</v>
      </c>
      <c r="F1513" t="s">
        <v>6628</v>
      </c>
      <c r="H1513">
        <v>55.238771100000001</v>
      </c>
      <c r="I1513">
        <v>-99.212468200000004</v>
      </c>
      <c r="J1513" s="1" t="str">
        <f t="shared" si="244"/>
        <v>NGR lake sediment grab sample</v>
      </c>
      <c r="K1513" s="1" t="str">
        <f t="shared" si="245"/>
        <v>&lt;177 micron (NGR)</v>
      </c>
      <c r="L1513">
        <v>77</v>
      </c>
      <c r="M1513" t="s">
        <v>119</v>
      </c>
      <c r="N1513">
        <v>1512</v>
      </c>
      <c r="O1513" t="s">
        <v>178</v>
      </c>
      <c r="P1513" t="s">
        <v>93</v>
      </c>
      <c r="Q1513" t="s">
        <v>45</v>
      </c>
      <c r="R1513" t="s">
        <v>60</v>
      </c>
      <c r="S1513" t="s">
        <v>189</v>
      </c>
      <c r="T1513" t="s">
        <v>40</v>
      </c>
      <c r="U1513" t="s">
        <v>407</v>
      </c>
      <c r="V1513" t="s">
        <v>43</v>
      </c>
      <c r="W1513" t="s">
        <v>132</v>
      </c>
      <c r="X1513" t="s">
        <v>168</v>
      </c>
      <c r="Y1513" t="s">
        <v>45</v>
      </c>
      <c r="Z1513" t="s">
        <v>127</v>
      </c>
      <c r="AA1513" t="s">
        <v>140</v>
      </c>
      <c r="AB1513" t="s">
        <v>721</v>
      </c>
      <c r="AC1513" t="s">
        <v>130</v>
      </c>
      <c r="AD1513" t="s">
        <v>457</v>
      </c>
      <c r="AE1513" t="s">
        <v>40</v>
      </c>
    </row>
    <row r="1514" spans="1:31" x14ac:dyDescent="0.3">
      <c r="A1514" t="s">
        <v>6629</v>
      </c>
      <c r="B1514" t="s">
        <v>6630</v>
      </c>
      <c r="C1514" s="1" t="str">
        <f t="shared" si="239"/>
        <v>21:0541</v>
      </c>
      <c r="D1514" s="1" t="str">
        <f t="shared" si="243"/>
        <v>21:0086</v>
      </c>
      <c r="E1514" t="s">
        <v>6631</v>
      </c>
      <c r="F1514" t="s">
        <v>6632</v>
      </c>
      <c r="H1514">
        <v>55.145060899999997</v>
      </c>
      <c r="I1514">
        <v>-99.336658700000001</v>
      </c>
      <c r="J1514" s="1" t="str">
        <f t="shared" si="244"/>
        <v>NGR lake sediment grab sample</v>
      </c>
      <c r="K1514" s="1" t="str">
        <f t="shared" si="245"/>
        <v>&lt;177 micron (NGR)</v>
      </c>
      <c r="L1514">
        <v>77</v>
      </c>
      <c r="M1514" t="s">
        <v>137</v>
      </c>
      <c r="N1514">
        <v>1513</v>
      </c>
      <c r="O1514" t="s">
        <v>207</v>
      </c>
      <c r="P1514" t="s">
        <v>107</v>
      </c>
      <c r="Q1514" t="s">
        <v>45</v>
      </c>
      <c r="R1514" t="s">
        <v>92</v>
      </c>
      <c r="S1514" t="s">
        <v>121</v>
      </c>
      <c r="T1514" t="s">
        <v>40</v>
      </c>
      <c r="U1514" t="s">
        <v>1245</v>
      </c>
      <c r="V1514" t="s">
        <v>110</v>
      </c>
      <c r="W1514" t="s">
        <v>132</v>
      </c>
      <c r="X1514" t="s">
        <v>45</v>
      </c>
      <c r="Y1514" t="s">
        <v>152</v>
      </c>
      <c r="Z1514" t="s">
        <v>92</v>
      </c>
      <c r="AA1514" t="s">
        <v>262</v>
      </c>
      <c r="AB1514" t="s">
        <v>6633</v>
      </c>
      <c r="AC1514" t="s">
        <v>43</v>
      </c>
      <c r="AD1514" t="s">
        <v>207</v>
      </c>
      <c r="AE1514" t="s">
        <v>40</v>
      </c>
    </row>
    <row r="1515" spans="1:31" x14ac:dyDescent="0.3">
      <c r="A1515" t="s">
        <v>6634</v>
      </c>
      <c r="B1515" t="s">
        <v>6635</v>
      </c>
      <c r="C1515" s="1" t="str">
        <f t="shared" si="239"/>
        <v>21:0541</v>
      </c>
      <c r="D1515" s="1" t="str">
        <f t="shared" si="243"/>
        <v>21:0086</v>
      </c>
      <c r="E1515" t="s">
        <v>6636</v>
      </c>
      <c r="F1515" t="s">
        <v>6637</v>
      </c>
      <c r="H1515">
        <v>55.127961200000001</v>
      </c>
      <c r="I1515">
        <v>-99.315986800000005</v>
      </c>
      <c r="J1515" s="1" t="str">
        <f t="shared" si="244"/>
        <v>NGR lake sediment grab sample</v>
      </c>
      <c r="K1515" s="1" t="str">
        <f t="shared" si="245"/>
        <v>&lt;177 micron (NGR)</v>
      </c>
      <c r="L1515">
        <v>77</v>
      </c>
      <c r="M1515" t="s">
        <v>151</v>
      </c>
      <c r="N1515">
        <v>1514</v>
      </c>
      <c r="O1515" t="s">
        <v>678</v>
      </c>
      <c r="P1515" t="s">
        <v>281</v>
      </c>
      <c r="Q1515" t="s">
        <v>179</v>
      </c>
      <c r="R1515" t="s">
        <v>626</v>
      </c>
      <c r="S1515" t="s">
        <v>107</v>
      </c>
      <c r="T1515" t="s">
        <v>40</v>
      </c>
      <c r="U1515" t="s">
        <v>829</v>
      </c>
      <c r="V1515" t="s">
        <v>168</v>
      </c>
      <c r="W1515" t="s">
        <v>40</v>
      </c>
      <c r="X1515" t="s">
        <v>64</v>
      </c>
      <c r="Y1515" t="s">
        <v>152</v>
      </c>
      <c r="Z1515" t="s">
        <v>46</v>
      </c>
      <c r="AA1515" t="s">
        <v>128</v>
      </c>
      <c r="AB1515" t="s">
        <v>2152</v>
      </c>
      <c r="AC1515" t="s">
        <v>143</v>
      </c>
      <c r="AD1515" t="s">
        <v>181</v>
      </c>
      <c r="AE1515" t="s">
        <v>40</v>
      </c>
    </row>
    <row r="1516" spans="1:31" x14ac:dyDescent="0.3">
      <c r="A1516" t="s">
        <v>6638</v>
      </c>
      <c r="B1516" t="s">
        <v>6639</v>
      </c>
      <c r="C1516" s="1" t="str">
        <f t="shared" si="239"/>
        <v>21:0541</v>
      </c>
      <c r="D1516" s="1" t="str">
        <f>HYPERLINK("http://geochem.nrcan.gc.ca/cdogs/content/svy/svy_e.htm", "")</f>
        <v/>
      </c>
      <c r="G1516" s="1" t="str">
        <f>HYPERLINK("http://geochem.nrcan.gc.ca/cdogs/content/cr_/cr_00055_e.htm", "55")</f>
        <v>55</v>
      </c>
      <c r="J1516" t="s">
        <v>277</v>
      </c>
      <c r="K1516" t="s">
        <v>278</v>
      </c>
      <c r="L1516">
        <v>77</v>
      </c>
      <c r="M1516" t="s">
        <v>279</v>
      </c>
      <c r="N1516">
        <v>1515</v>
      </c>
      <c r="O1516" t="s">
        <v>296</v>
      </c>
      <c r="P1516" t="s">
        <v>180</v>
      </c>
      <c r="Q1516" t="s">
        <v>121</v>
      </c>
      <c r="R1516" t="s">
        <v>60</v>
      </c>
      <c r="S1516" t="s">
        <v>189</v>
      </c>
      <c r="T1516" t="s">
        <v>40</v>
      </c>
      <c r="U1516" t="s">
        <v>457</v>
      </c>
      <c r="V1516" t="s">
        <v>1132</v>
      </c>
      <c r="W1516" t="s">
        <v>80</v>
      </c>
      <c r="X1516" t="s">
        <v>45</v>
      </c>
      <c r="Y1516" t="s">
        <v>121</v>
      </c>
      <c r="Z1516" t="s">
        <v>127</v>
      </c>
      <c r="AA1516" t="s">
        <v>1382</v>
      </c>
      <c r="AB1516" t="s">
        <v>6129</v>
      </c>
      <c r="AC1516" t="s">
        <v>111</v>
      </c>
      <c r="AD1516" t="s">
        <v>264</v>
      </c>
      <c r="AE1516" t="s">
        <v>40</v>
      </c>
    </row>
    <row r="1517" spans="1:31" x14ac:dyDescent="0.3">
      <c r="A1517" t="s">
        <v>6640</v>
      </c>
      <c r="B1517" t="s">
        <v>6641</v>
      </c>
      <c r="C1517" s="1" t="str">
        <f t="shared" si="239"/>
        <v>21:0541</v>
      </c>
      <c r="D1517" s="1" t="str">
        <f t="shared" ref="D1517:D1533" si="246">HYPERLINK("http://geochem.nrcan.gc.ca/cdogs/content/svy/svy210086_e.htm", "21:0086")</f>
        <v>21:0086</v>
      </c>
      <c r="E1517" t="s">
        <v>6642</v>
      </c>
      <c r="F1517" t="s">
        <v>6643</v>
      </c>
      <c r="H1517">
        <v>55.121944300000003</v>
      </c>
      <c r="I1517">
        <v>-99.353870400000005</v>
      </c>
      <c r="J1517" s="1" t="str">
        <f t="shared" ref="J1517:J1533" si="247">HYPERLINK("http://geochem.nrcan.gc.ca/cdogs/content/kwd/kwd020027_e.htm", "NGR lake sediment grab sample")</f>
        <v>NGR lake sediment grab sample</v>
      </c>
      <c r="K1517" s="1" t="str">
        <f t="shared" ref="K1517:K1533" si="248">HYPERLINK("http://geochem.nrcan.gc.ca/cdogs/content/kwd/kwd080006_e.htm", "&lt;177 micron (NGR)")</f>
        <v>&lt;177 micron (NGR)</v>
      </c>
      <c r="L1517">
        <v>77</v>
      </c>
      <c r="M1517" t="s">
        <v>162</v>
      </c>
      <c r="N1517">
        <v>1516</v>
      </c>
      <c r="O1517" t="s">
        <v>416</v>
      </c>
      <c r="P1517" t="s">
        <v>123</v>
      </c>
      <c r="Q1517" t="s">
        <v>152</v>
      </c>
      <c r="R1517" t="s">
        <v>64</v>
      </c>
      <c r="S1517" t="s">
        <v>45</v>
      </c>
      <c r="T1517" t="s">
        <v>40</v>
      </c>
      <c r="U1517" t="s">
        <v>1245</v>
      </c>
      <c r="V1517" t="s">
        <v>42</v>
      </c>
      <c r="W1517" t="s">
        <v>110</v>
      </c>
      <c r="X1517" t="s">
        <v>261</v>
      </c>
      <c r="Y1517" t="s">
        <v>45</v>
      </c>
      <c r="Z1517" t="s">
        <v>1013</v>
      </c>
      <c r="AA1517" t="s">
        <v>82</v>
      </c>
      <c r="AB1517" t="s">
        <v>6595</v>
      </c>
      <c r="AC1517" t="s">
        <v>6644</v>
      </c>
      <c r="AD1517" t="s">
        <v>508</v>
      </c>
      <c r="AE1517" t="s">
        <v>40</v>
      </c>
    </row>
    <row r="1518" spans="1:31" x14ac:dyDescent="0.3">
      <c r="A1518" t="s">
        <v>6645</v>
      </c>
      <c r="B1518" t="s">
        <v>6646</v>
      </c>
      <c r="C1518" s="1" t="str">
        <f t="shared" si="239"/>
        <v>21:0541</v>
      </c>
      <c r="D1518" s="1" t="str">
        <f t="shared" si="246"/>
        <v>21:0086</v>
      </c>
      <c r="E1518" t="s">
        <v>6647</v>
      </c>
      <c r="F1518" t="s">
        <v>6648</v>
      </c>
      <c r="H1518">
        <v>55.096617600000002</v>
      </c>
      <c r="I1518">
        <v>-99.3700233</v>
      </c>
      <c r="J1518" s="1" t="str">
        <f t="shared" si="247"/>
        <v>NGR lake sediment grab sample</v>
      </c>
      <c r="K1518" s="1" t="str">
        <f t="shared" si="248"/>
        <v>&lt;177 micron (NGR)</v>
      </c>
      <c r="L1518">
        <v>77</v>
      </c>
      <c r="M1518" t="s">
        <v>177</v>
      </c>
      <c r="N1518">
        <v>1517</v>
      </c>
      <c r="O1518" t="s">
        <v>735</v>
      </c>
      <c r="P1518" t="s">
        <v>93</v>
      </c>
      <c r="Q1518" t="s">
        <v>189</v>
      </c>
      <c r="R1518" t="s">
        <v>122</v>
      </c>
      <c r="S1518" t="s">
        <v>121</v>
      </c>
      <c r="T1518" t="s">
        <v>40</v>
      </c>
      <c r="U1518" t="s">
        <v>1103</v>
      </c>
      <c r="V1518" t="s">
        <v>273</v>
      </c>
      <c r="W1518" t="s">
        <v>132</v>
      </c>
      <c r="X1518" t="s">
        <v>45</v>
      </c>
      <c r="Y1518" t="s">
        <v>152</v>
      </c>
      <c r="Z1518" t="s">
        <v>626</v>
      </c>
      <c r="AA1518" t="s">
        <v>128</v>
      </c>
      <c r="AB1518" t="s">
        <v>1383</v>
      </c>
      <c r="AC1518" t="s">
        <v>591</v>
      </c>
      <c r="AD1518" t="s">
        <v>264</v>
      </c>
      <c r="AE1518" t="s">
        <v>40</v>
      </c>
    </row>
    <row r="1519" spans="1:31" x14ac:dyDescent="0.3">
      <c r="A1519" t="s">
        <v>6649</v>
      </c>
      <c r="B1519" t="s">
        <v>6650</v>
      </c>
      <c r="C1519" s="1" t="str">
        <f t="shared" si="239"/>
        <v>21:0541</v>
      </c>
      <c r="D1519" s="1" t="str">
        <f t="shared" si="246"/>
        <v>21:0086</v>
      </c>
      <c r="E1519" t="s">
        <v>6651</v>
      </c>
      <c r="F1519" t="s">
        <v>6652</v>
      </c>
      <c r="H1519">
        <v>55.081729000000003</v>
      </c>
      <c r="I1519">
        <v>-99.4034403</v>
      </c>
      <c r="J1519" s="1" t="str">
        <f t="shared" si="247"/>
        <v>NGR lake sediment grab sample</v>
      </c>
      <c r="K1519" s="1" t="str">
        <f t="shared" si="248"/>
        <v>&lt;177 micron (NGR)</v>
      </c>
      <c r="L1519">
        <v>77</v>
      </c>
      <c r="M1519" t="s">
        <v>187</v>
      </c>
      <c r="N1519">
        <v>1518</v>
      </c>
      <c r="O1519" t="s">
        <v>685</v>
      </c>
      <c r="P1519" t="s">
        <v>107</v>
      </c>
      <c r="Q1519" t="s">
        <v>152</v>
      </c>
      <c r="R1519" t="s">
        <v>141</v>
      </c>
      <c r="S1519" t="s">
        <v>189</v>
      </c>
      <c r="T1519" t="s">
        <v>40</v>
      </c>
      <c r="U1519" t="s">
        <v>733</v>
      </c>
      <c r="V1519" t="s">
        <v>80</v>
      </c>
      <c r="W1519" t="s">
        <v>80</v>
      </c>
      <c r="X1519" t="s">
        <v>45</v>
      </c>
      <c r="Y1519" t="s">
        <v>45</v>
      </c>
      <c r="Z1519" t="s">
        <v>179</v>
      </c>
      <c r="AA1519" t="s">
        <v>66</v>
      </c>
      <c r="AB1519" t="s">
        <v>2796</v>
      </c>
      <c r="AC1519" t="s">
        <v>45</v>
      </c>
      <c r="AD1519" t="s">
        <v>163</v>
      </c>
      <c r="AE1519" t="s">
        <v>40</v>
      </c>
    </row>
    <row r="1520" spans="1:31" x14ac:dyDescent="0.3">
      <c r="A1520" t="s">
        <v>6653</v>
      </c>
      <c r="B1520" t="s">
        <v>6654</v>
      </c>
      <c r="C1520" s="1" t="str">
        <f t="shared" si="239"/>
        <v>21:0541</v>
      </c>
      <c r="D1520" s="1" t="str">
        <f t="shared" si="246"/>
        <v>21:0086</v>
      </c>
      <c r="E1520" t="s">
        <v>6655</v>
      </c>
      <c r="F1520" t="s">
        <v>6656</v>
      </c>
      <c r="H1520">
        <v>55.087282399999999</v>
      </c>
      <c r="I1520">
        <v>-99.461730500000002</v>
      </c>
      <c r="J1520" s="1" t="str">
        <f t="shared" si="247"/>
        <v>NGR lake sediment grab sample</v>
      </c>
      <c r="K1520" s="1" t="str">
        <f t="shared" si="248"/>
        <v>&lt;177 micron (NGR)</v>
      </c>
      <c r="L1520">
        <v>77</v>
      </c>
      <c r="M1520" t="s">
        <v>200</v>
      </c>
      <c r="N1520">
        <v>1519</v>
      </c>
      <c r="O1520" t="s">
        <v>178</v>
      </c>
      <c r="P1520" t="s">
        <v>271</v>
      </c>
      <c r="Q1520" t="s">
        <v>58</v>
      </c>
      <c r="R1520" t="s">
        <v>753</v>
      </c>
      <c r="S1520" t="s">
        <v>141</v>
      </c>
      <c r="T1520" t="s">
        <v>40</v>
      </c>
      <c r="U1520" t="s">
        <v>490</v>
      </c>
      <c r="V1520" t="s">
        <v>303</v>
      </c>
      <c r="W1520" t="s">
        <v>132</v>
      </c>
      <c r="X1520" t="s">
        <v>45</v>
      </c>
      <c r="Y1520" t="s">
        <v>45</v>
      </c>
      <c r="Z1520" t="s">
        <v>140</v>
      </c>
      <c r="AA1520" t="s">
        <v>128</v>
      </c>
      <c r="AB1520" t="s">
        <v>1201</v>
      </c>
      <c r="AC1520" t="s">
        <v>113</v>
      </c>
      <c r="AD1520" t="s">
        <v>854</v>
      </c>
      <c r="AE1520" t="s">
        <v>40</v>
      </c>
    </row>
    <row r="1521" spans="1:31" x14ac:dyDescent="0.3">
      <c r="A1521" t="s">
        <v>6657</v>
      </c>
      <c r="B1521" t="s">
        <v>6658</v>
      </c>
      <c r="C1521" s="1" t="str">
        <f t="shared" si="239"/>
        <v>21:0541</v>
      </c>
      <c r="D1521" s="1" t="str">
        <f t="shared" si="246"/>
        <v>21:0086</v>
      </c>
      <c r="E1521" t="s">
        <v>6659</v>
      </c>
      <c r="F1521" t="s">
        <v>6660</v>
      </c>
      <c r="H1521">
        <v>55.121119299999997</v>
      </c>
      <c r="I1521">
        <v>-99.408037699999994</v>
      </c>
      <c r="J1521" s="1" t="str">
        <f t="shared" si="247"/>
        <v>NGR lake sediment grab sample</v>
      </c>
      <c r="K1521" s="1" t="str">
        <f t="shared" si="248"/>
        <v>&lt;177 micron (NGR)</v>
      </c>
      <c r="L1521">
        <v>77</v>
      </c>
      <c r="M1521" t="s">
        <v>212</v>
      </c>
      <c r="N1521">
        <v>1520</v>
      </c>
      <c r="O1521" t="s">
        <v>138</v>
      </c>
      <c r="P1521" t="s">
        <v>93</v>
      </c>
      <c r="Q1521" t="s">
        <v>121</v>
      </c>
      <c r="R1521" t="s">
        <v>60</v>
      </c>
      <c r="S1521" t="s">
        <v>123</v>
      </c>
      <c r="T1521" t="s">
        <v>40</v>
      </c>
      <c r="U1521" t="s">
        <v>1006</v>
      </c>
      <c r="V1521" t="s">
        <v>125</v>
      </c>
      <c r="W1521" t="s">
        <v>132</v>
      </c>
      <c r="X1521" t="s">
        <v>125</v>
      </c>
      <c r="Y1521" t="s">
        <v>45</v>
      </c>
      <c r="Z1521" t="s">
        <v>326</v>
      </c>
      <c r="AA1521" t="s">
        <v>66</v>
      </c>
      <c r="AB1521" t="s">
        <v>2809</v>
      </c>
      <c r="AC1521" t="s">
        <v>6661</v>
      </c>
      <c r="AD1521" t="s">
        <v>56</v>
      </c>
      <c r="AE1521" t="s">
        <v>40</v>
      </c>
    </row>
    <row r="1522" spans="1:31" x14ac:dyDescent="0.3">
      <c r="A1522" t="s">
        <v>6662</v>
      </c>
      <c r="B1522" t="s">
        <v>6663</v>
      </c>
      <c r="C1522" s="1" t="str">
        <f t="shared" si="239"/>
        <v>21:0541</v>
      </c>
      <c r="D1522" s="1" t="str">
        <f t="shared" si="246"/>
        <v>21:0086</v>
      </c>
      <c r="E1522" t="s">
        <v>6664</v>
      </c>
      <c r="F1522" t="s">
        <v>6665</v>
      </c>
      <c r="H1522">
        <v>55.1472804</v>
      </c>
      <c r="I1522">
        <v>-99.455829699999995</v>
      </c>
      <c r="J1522" s="1" t="str">
        <f t="shared" si="247"/>
        <v>NGR lake sediment grab sample</v>
      </c>
      <c r="K1522" s="1" t="str">
        <f t="shared" si="248"/>
        <v>&lt;177 micron (NGR)</v>
      </c>
      <c r="L1522">
        <v>77</v>
      </c>
      <c r="M1522" t="s">
        <v>223</v>
      </c>
      <c r="N1522">
        <v>1521</v>
      </c>
      <c r="O1522" t="s">
        <v>193</v>
      </c>
      <c r="P1522" t="s">
        <v>205</v>
      </c>
      <c r="Q1522" t="s">
        <v>123</v>
      </c>
      <c r="R1522" t="s">
        <v>225</v>
      </c>
      <c r="S1522" t="s">
        <v>141</v>
      </c>
      <c r="T1522" t="s">
        <v>40</v>
      </c>
      <c r="U1522" t="s">
        <v>1365</v>
      </c>
      <c r="V1522" t="s">
        <v>591</v>
      </c>
      <c r="W1522" t="s">
        <v>40</v>
      </c>
      <c r="X1522" t="s">
        <v>45</v>
      </c>
      <c r="Y1522" t="s">
        <v>45</v>
      </c>
      <c r="Z1522" t="s">
        <v>140</v>
      </c>
      <c r="AA1522" t="s">
        <v>128</v>
      </c>
      <c r="AB1522" t="s">
        <v>155</v>
      </c>
      <c r="AC1522" t="s">
        <v>189</v>
      </c>
      <c r="AD1522" t="s">
        <v>292</v>
      </c>
      <c r="AE1522" t="s">
        <v>40</v>
      </c>
    </row>
    <row r="1523" spans="1:31" x14ac:dyDescent="0.3">
      <c r="A1523" t="s">
        <v>6666</v>
      </c>
      <c r="B1523" t="s">
        <v>6667</v>
      </c>
      <c r="C1523" s="1" t="str">
        <f t="shared" si="239"/>
        <v>21:0541</v>
      </c>
      <c r="D1523" s="1" t="str">
        <f t="shared" si="246"/>
        <v>21:0086</v>
      </c>
      <c r="E1523" t="s">
        <v>6668</v>
      </c>
      <c r="F1523" t="s">
        <v>6669</v>
      </c>
      <c r="H1523">
        <v>55.184803700000003</v>
      </c>
      <c r="I1523">
        <v>-99.480284900000001</v>
      </c>
      <c r="J1523" s="1" t="str">
        <f t="shared" si="247"/>
        <v>NGR lake sediment grab sample</v>
      </c>
      <c r="K1523" s="1" t="str">
        <f t="shared" si="248"/>
        <v>&lt;177 micron (NGR)</v>
      </c>
      <c r="L1523">
        <v>77</v>
      </c>
      <c r="M1523" t="s">
        <v>234</v>
      </c>
      <c r="N1523">
        <v>1522</v>
      </c>
      <c r="O1523" t="s">
        <v>339</v>
      </c>
      <c r="P1523" t="s">
        <v>271</v>
      </c>
      <c r="Q1523" t="s">
        <v>58</v>
      </c>
      <c r="R1523" t="s">
        <v>224</v>
      </c>
      <c r="S1523" t="s">
        <v>189</v>
      </c>
      <c r="T1523" t="s">
        <v>40</v>
      </c>
      <c r="U1523" t="s">
        <v>272</v>
      </c>
      <c r="V1523" t="s">
        <v>1132</v>
      </c>
      <c r="W1523" t="s">
        <v>110</v>
      </c>
      <c r="X1523" t="s">
        <v>64</v>
      </c>
      <c r="Y1523" t="s">
        <v>45</v>
      </c>
      <c r="Z1523" t="s">
        <v>140</v>
      </c>
      <c r="AA1523" t="s">
        <v>245</v>
      </c>
      <c r="AB1523" t="s">
        <v>164</v>
      </c>
      <c r="AC1523" t="s">
        <v>98</v>
      </c>
      <c r="AD1523" t="s">
        <v>452</v>
      </c>
      <c r="AE1523" t="s">
        <v>40</v>
      </c>
    </row>
    <row r="1524" spans="1:31" x14ac:dyDescent="0.3">
      <c r="A1524" t="s">
        <v>6670</v>
      </c>
      <c r="B1524" t="s">
        <v>6671</v>
      </c>
      <c r="C1524" s="1" t="str">
        <f t="shared" si="239"/>
        <v>21:0541</v>
      </c>
      <c r="D1524" s="1" t="str">
        <f t="shared" si="246"/>
        <v>21:0086</v>
      </c>
      <c r="E1524" t="s">
        <v>6672</v>
      </c>
      <c r="F1524" t="s">
        <v>6673</v>
      </c>
      <c r="H1524">
        <v>55.202777099999999</v>
      </c>
      <c r="I1524">
        <v>-99.475535300000004</v>
      </c>
      <c r="J1524" s="1" t="str">
        <f t="shared" si="247"/>
        <v>NGR lake sediment grab sample</v>
      </c>
      <c r="K1524" s="1" t="str">
        <f t="shared" si="248"/>
        <v>&lt;177 micron (NGR)</v>
      </c>
      <c r="L1524">
        <v>77</v>
      </c>
      <c r="M1524" t="s">
        <v>243</v>
      </c>
      <c r="N1524">
        <v>1523</v>
      </c>
      <c r="O1524" t="s">
        <v>521</v>
      </c>
      <c r="P1524" t="s">
        <v>123</v>
      </c>
      <c r="Q1524" t="s">
        <v>152</v>
      </c>
      <c r="R1524" t="s">
        <v>121</v>
      </c>
      <c r="S1524" t="s">
        <v>64</v>
      </c>
      <c r="T1524" t="s">
        <v>40</v>
      </c>
      <c r="U1524" t="s">
        <v>323</v>
      </c>
      <c r="V1524" t="s">
        <v>80</v>
      </c>
      <c r="W1524" t="s">
        <v>110</v>
      </c>
      <c r="X1524" t="s">
        <v>45</v>
      </c>
      <c r="Y1524" t="s">
        <v>45</v>
      </c>
      <c r="Z1524" t="s">
        <v>179</v>
      </c>
      <c r="AA1524" t="s">
        <v>128</v>
      </c>
      <c r="AB1524" t="s">
        <v>6674</v>
      </c>
      <c r="AC1524" t="s">
        <v>6644</v>
      </c>
      <c r="AD1524" t="s">
        <v>124</v>
      </c>
      <c r="AE1524" t="s">
        <v>40</v>
      </c>
    </row>
    <row r="1525" spans="1:31" x14ac:dyDescent="0.3">
      <c r="A1525" t="s">
        <v>6675</v>
      </c>
      <c r="B1525" t="s">
        <v>6676</v>
      </c>
      <c r="C1525" s="1" t="str">
        <f t="shared" si="239"/>
        <v>21:0541</v>
      </c>
      <c r="D1525" s="1" t="str">
        <f t="shared" si="246"/>
        <v>21:0086</v>
      </c>
      <c r="E1525" t="s">
        <v>6677</v>
      </c>
      <c r="F1525" t="s">
        <v>6678</v>
      </c>
      <c r="H1525">
        <v>55.643438400000001</v>
      </c>
      <c r="I1525">
        <v>-99.962138600000003</v>
      </c>
      <c r="J1525" s="1" t="str">
        <f t="shared" si="247"/>
        <v>NGR lake sediment grab sample</v>
      </c>
      <c r="K1525" s="1" t="str">
        <f t="shared" si="248"/>
        <v>&lt;177 micron (NGR)</v>
      </c>
      <c r="L1525">
        <v>77</v>
      </c>
      <c r="M1525" t="s">
        <v>251</v>
      </c>
      <c r="N1525">
        <v>1524</v>
      </c>
      <c r="O1525" t="s">
        <v>124</v>
      </c>
      <c r="P1525" t="s">
        <v>281</v>
      </c>
      <c r="Q1525" t="s">
        <v>123</v>
      </c>
      <c r="R1525" t="s">
        <v>82</v>
      </c>
      <c r="S1525" t="s">
        <v>166</v>
      </c>
      <c r="T1525" t="s">
        <v>40</v>
      </c>
      <c r="U1525" t="s">
        <v>108</v>
      </c>
      <c r="V1525" t="s">
        <v>109</v>
      </c>
      <c r="W1525" t="s">
        <v>132</v>
      </c>
      <c r="X1525" t="s">
        <v>261</v>
      </c>
      <c r="Y1525" t="s">
        <v>45</v>
      </c>
      <c r="Z1525" t="s">
        <v>144</v>
      </c>
      <c r="AA1525" t="s">
        <v>262</v>
      </c>
      <c r="AB1525" t="s">
        <v>5990</v>
      </c>
      <c r="AC1525" t="s">
        <v>754</v>
      </c>
      <c r="AD1525" t="s">
        <v>514</v>
      </c>
      <c r="AE1525" t="s">
        <v>40</v>
      </c>
    </row>
    <row r="1526" spans="1:31" x14ac:dyDescent="0.3">
      <c r="A1526" t="s">
        <v>6679</v>
      </c>
      <c r="B1526" t="s">
        <v>6680</v>
      </c>
      <c r="C1526" s="1" t="str">
        <f t="shared" si="239"/>
        <v>21:0541</v>
      </c>
      <c r="D1526" s="1" t="str">
        <f t="shared" si="246"/>
        <v>21:0086</v>
      </c>
      <c r="E1526" t="s">
        <v>6681</v>
      </c>
      <c r="F1526" t="s">
        <v>6682</v>
      </c>
      <c r="H1526">
        <v>55.661286199999999</v>
      </c>
      <c r="I1526">
        <v>-99.900184600000003</v>
      </c>
      <c r="J1526" s="1" t="str">
        <f t="shared" si="247"/>
        <v>NGR lake sediment grab sample</v>
      </c>
      <c r="K1526" s="1" t="str">
        <f t="shared" si="248"/>
        <v>&lt;177 micron (NGR)</v>
      </c>
      <c r="L1526">
        <v>77</v>
      </c>
      <c r="M1526" t="s">
        <v>258</v>
      </c>
      <c r="N1526">
        <v>1525</v>
      </c>
      <c r="O1526" t="s">
        <v>124</v>
      </c>
      <c r="P1526" t="s">
        <v>259</v>
      </c>
      <c r="Q1526" t="s">
        <v>123</v>
      </c>
      <c r="R1526" t="s">
        <v>39</v>
      </c>
      <c r="S1526" t="s">
        <v>121</v>
      </c>
      <c r="T1526" t="s">
        <v>40</v>
      </c>
      <c r="U1526" t="s">
        <v>1211</v>
      </c>
      <c r="V1526" t="s">
        <v>303</v>
      </c>
      <c r="W1526" t="s">
        <v>132</v>
      </c>
      <c r="X1526" t="s">
        <v>125</v>
      </c>
      <c r="Y1526" t="s">
        <v>64</v>
      </c>
      <c r="Z1526" t="s">
        <v>140</v>
      </c>
      <c r="AA1526" t="s">
        <v>128</v>
      </c>
      <c r="AB1526" t="s">
        <v>467</v>
      </c>
      <c r="AC1526" t="s">
        <v>6683</v>
      </c>
      <c r="AD1526" t="s">
        <v>854</v>
      </c>
      <c r="AE1526" t="s">
        <v>40</v>
      </c>
    </row>
    <row r="1527" spans="1:31" x14ac:dyDescent="0.3">
      <c r="A1527" t="s">
        <v>6684</v>
      </c>
      <c r="B1527" t="s">
        <v>6685</v>
      </c>
      <c r="C1527" s="1" t="str">
        <f t="shared" si="239"/>
        <v>21:0541</v>
      </c>
      <c r="D1527" s="1" t="str">
        <f t="shared" si="246"/>
        <v>21:0086</v>
      </c>
      <c r="E1527" t="s">
        <v>6686</v>
      </c>
      <c r="F1527" t="s">
        <v>6687</v>
      </c>
      <c r="H1527">
        <v>55.694268200000003</v>
      </c>
      <c r="I1527">
        <v>-99.8516233</v>
      </c>
      <c r="J1527" s="1" t="str">
        <f t="shared" si="247"/>
        <v>NGR lake sediment grab sample</v>
      </c>
      <c r="K1527" s="1" t="str">
        <f t="shared" si="248"/>
        <v>&lt;177 micron (NGR)</v>
      </c>
      <c r="L1527">
        <v>77</v>
      </c>
      <c r="M1527" t="s">
        <v>269</v>
      </c>
      <c r="N1527">
        <v>1526</v>
      </c>
      <c r="O1527" t="s">
        <v>521</v>
      </c>
      <c r="P1527" t="s">
        <v>236</v>
      </c>
      <c r="Q1527" t="s">
        <v>44</v>
      </c>
      <c r="R1527" t="s">
        <v>59</v>
      </c>
      <c r="S1527" t="s">
        <v>93</v>
      </c>
      <c r="T1527" t="s">
        <v>40</v>
      </c>
      <c r="U1527" t="s">
        <v>446</v>
      </c>
      <c r="V1527" t="s">
        <v>754</v>
      </c>
      <c r="W1527" t="s">
        <v>40</v>
      </c>
      <c r="X1527" t="s">
        <v>45</v>
      </c>
      <c r="Y1527" t="s">
        <v>152</v>
      </c>
      <c r="Z1527" t="s">
        <v>193</v>
      </c>
      <c r="AA1527" t="s">
        <v>66</v>
      </c>
      <c r="AB1527" t="s">
        <v>3959</v>
      </c>
      <c r="AC1527" t="s">
        <v>742</v>
      </c>
      <c r="AD1527" t="s">
        <v>395</v>
      </c>
      <c r="AE1527" t="s">
        <v>132</v>
      </c>
    </row>
    <row r="1528" spans="1:31" x14ac:dyDescent="0.3">
      <c r="A1528" t="s">
        <v>6688</v>
      </c>
      <c r="B1528" t="s">
        <v>6689</v>
      </c>
      <c r="C1528" s="1" t="str">
        <f t="shared" si="239"/>
        <v>21:0541</v>
      </c>
      <c r="D1528" s="1" t="str">
        <f t="shared" si="246"/>
        <v>21:0086</v>
      </c>
      <c r="E1528" t="s">
        <v>6690</v>
      </c>
      <c r="F1528" t="s">
        <v>6691</v>
      </c>
      <c r="H1528">
        <v>55.697389200000003</v>
      </c>
      <c r="I1528">
        <v>-99.789083899999994</v>
      </c>
      <c r="J1528" s="1" t="str">
        <f t="shared" si="247"/>
        <v>NGR lake sediment grab sample</v>
      </c>
      <c r="K1528" s="1" t="str">
        <f t="shared" si="248"/>
        <v>&lt;177 micron (NGR)</v>
      </c>
      <c r="L1528">
        <v>78</v>
      </c>
      <c r="M1528" t="s">
        <v>35</v>
      </c>
      <c r="N1528">
        <v>1527</v>
      </c>
      <c r="O1528" t="s">
        <v>336</v>
      </c>
      <c r="P1528" t="s">
        <v>259</v>
      </c>
      <c r="Q1528" t="s">
        <v>44</v>
      </c>
      <c r="R1528" t="s">
        <v>77</v>
      </c>
      <c r="S1528" t="s">
        <v>271</v>
      </c>
      <c r="T1528" t="s">
        <v>40</v>
      </c>
      <c r="U1528" t="s">
        <v>290</v>
      </c>
      <c r="V1528" t="s">
        <v>49</v>
      </c>
      <c r="W1528" t="s">
        <v>40</v>
      </c>
      <c r="X1528" t="s">
        <v>168</v>
      </c>
      <c r="Y1528" t="s">
        <v>45</v>
      </c>
      <c r="Z1528" t="s">
        <v>81</v>
      </c>
      <c r="AA1528" t="s">
        <v>245</v>
      </c>
      <c r="AB1528" t="s">
        <v>1591</v>
      </c>
      <c r="AC1528" t="s">
        <v>98</v>
      </c>
      <c r="AD1528" t="s">
        <v>979</v>
      </c>
      <c r="AE1528" t="s">
        <v>40</v>
      </c>
    </row>
    <row r="1529" spans="1:31" x14ac:dyDescent="0.3">
      <c r="A1529" t="s">
        <v>6692</v>
      </c>
      <c r="B1529" t="s">
        <v>6693</v>
      </c>
      <c r="C1529" s="1" t="str">
        <f t="shared" si="239"/>
        <v>21:0541</v>
      </c>
      <c r="D1529" s="1" t="str">
        <f t="shared" si="246"/>
        <v>21:0086</v>
      </c>
      <c r="E1529" t="s">
        <v>6690</v>
      </c>
      <c r="F1529" t="s">
        <v>6694</v>
      </c>
      <c r="H1529">
        <v>55.697389200000003</v>
      </c>
      <c r="I1529">
        <v>-99.789083899999994</v>
      </c>
      <c r="J1529" s="1" t="str">
        <f t="shared" si="247"/>
        <v>NGR lake sediment grab sample</v>
      </c>
      <c r="K1529" s="1" t="str">
        <f t="shared" si="248"/>
        <v>&lt;177 micron (NGR)</v>
      </c>
      <c r="L1529">
        <v>78</v>
      </c>
      <c r="M1529" t="s">
        <v>74</v>
      </c>
      <c r="N1529">
        <v>1528</v>
      </c>
      <c r="O1529" t="s">
        <v>178</v>
      </c>
      <c r="P1529" t="s">
        <v>259</v>
      </c>
      <c r="Q1529" t="s">
        <v>92</v>
      </c>
      <c r="R1529" t="s">
        <v>37</v>
      </c>
      <c r="S1529" t="s">
        <v>180</v>
      </c>
      <c r="T1529" t="s">
        <v>40</v>
      </c>
      <c r="U1529" t="s">
        <v>672</v>
      </c>
      <c r="V1529" t="s">
        <v>49</v>
      </c>
      <c r="W1529" t="s">
        <v>40</v>
      </c>
      <c r="X1529" t="s">
        <v>45</v>
      </c>
      <c r="Y1529" t="s">
        <v>45</v>
      </c>
      <c r="Z1529" t="s">
        <v>81</v>
      </c>
      <c r="AA1529" t="s">
        <v>128</v>
      </c>
      <c r="AB1529" t="s">
        <v>589</v>
      </c>
      <c r="AC1529" t="s">
        <v>317</v>
      </c>
      <c r="AD1529" t="s">
        <v>590</v>
      </c>
      <c r="AE1529" t="s">
        <v>132</v>
      </c>
    </row>
    <row r="1530" spans="1:31" x14ac:dyDescent="0.3">
      <c r="A1530" t="s">
        <v>6695</v>
      </c>
      <c r="B1530" t="s">
        <v>6696</v>
      </c>
      <c r="C1530" s="1" t="str">
        <f t="shared" si="239"/>
        <v>21:0541</v>
      </c>
      <c r="D1530" s="1" t="str">
        <f t="shared" si="246"/>
        <v>21:0086</v>
      </c>
      <c r="E1530" t="s">
        <v>6690</v>
      </c>
      <c r="F1530" t="s">
        <v>6697</v>
      </c>
      <c r="H1530">
        <v>55.697389200000003</v>
      </c>
      <c r="I1530">
        <v>-99.789083899999994</v>
      </c>
      <c r="J1530" s="1" t="str">
        <f t="shared" si="247"/>
        <v>NGR lake sediment grab sample</v>
      </c>
      <c r="K1530" s="1" t="str">
        <f t="shared" si="248"/>
        <v>&lt;177 micron (NGR)</v>
      </c>
      <c r="L1530">
        <v>78</v>
      </c>
      <c r="M1530" t="s">
        <v>90</v>
      </c>
      <c r="N1530">
        <v>1529</v>
      </c>
      <c r="O1530" t="s">
        <v>521</v>
      </c>
      <c r="P1530" t="s">
        <v>259</v>
      </c>
      <c r="Q1530" t="s">
        <v>92</v>
      </c>
      <c r="R1530" t="s">
        <v>77</v>
      </c>
      <c r="S1530" t="s">
        <v>304</v>
      </c>
      <c r="T1530" t="s">
        <v>40</v>
      </c>
      <c r="U1530" t="s">
        <v>1388</v>
      </c>
      <c r="V1530" t="s">
        <v>49</v>
      </c>
      <c r="W1530" t="s">
        <v>40</v>
      </c>
      <c r="X1530" t="s">
        <v>168</v>
      </c>
      <c r="Y1530" t="s">
        <v>152</v>
      </c>
      <c r="Z1530" t="s">
        <v>262</v>
      </c>
      <c r="AA1530" t="s">
        <v>128</v>
      </c>
      <c r="AB1530" t="s">
        <v>180</v>
      </c>
      <c r="AC1530" t="s">
        <v>79</v>
      </c>
      <c r="AD1530" t="s">
        <v>1879</v>
      </c>
      <c r="AE1530" t="s">
        <v>132</v>
      </c>
    </row>
    <row r="1531" spans="1:31" x14ac:dyDescent="0.3">
      <c r="A1531" t="s">
        <v>6698</v>
      </c>
      <c r="B1531" t="s">
        <v>6699</v>
      </c>
      <c r="C1531" s="1" t="str">
        <f t="shared" si="239"/>
        <v>21:0541</v>
      </c>
      <c r="D1531" s="1" t="str">
        <f t="shared" si="246"/>
        <v>21:0086</v>
      </c>
      <c r="E1531" t="s">
        <v>6700</v>
      </c>
      <c r="F1531" t="s">
        <v>6701</v>
      </c>
      <c r="H1531">
        <v>55.714604299999998</v>
      </c>
      <c r="I1531">
        <v>-99.786501799999996</v>
      </c>
      <c r="J1531" s="1" t="str">
        <f t="shared" si="247"/>
        <v>NGR lake sediment grab sample</v>
      </c>
      <c r="K1531" s="1" t="str">
        <f t="shared" si="248"/>
        <v>&lt;177 micron (NGR)</v>
      </c>
      <c r="L1531">
        <v>78</v>
      </c>
      <c r="M1531" t="s">
        <v>55</v>
      </c>
      <c r="N1531">
        <v>1530</v>
      </c>
      <c r="O1531" t="s">
        <v>124</v>
      </c>
      <c r="P1531" t="s">
        <v>60</v>
      </c>
      <c r="Q1531" t="s">
        <v>121</v>
      </c>
      <c r="R1531" t="s">
        <v>291</v>
      </c>
      <c r="S1531" t="s">
        <v>189</v>
      </c>
      <c r="T1531" t="s">
        <v>40</v>
      </c>
      <c r="U1531" t="s">
        <v>388</v>
      </c>
      <c r="V1531" t="s">
        <v>591</v>
      </c>
      <c r="W1531" t="s">
        <v>132</v>
      </c>
      <c r="X1531" t="s">
        <v>261</v>
      </c>
      <c r="Y1531" t="s">
        <v>45</v>
      </c>
      <c r="Z1531" t="s">
        <v>127</v>
      </c>
      <c r="AA1531" t="s">
        <v>128</v>
      </c>
      <c r="AB1531" t="s">
        <v>46</v>
      </c>
      <c r="AC1531" t="s">
        <v>410</v>
      </c>
      <c r="AD1531" t="s">
        <v>36</v>
      </c>
      <c r="AE1531" t="s">
        <v>40</v>
      </c>
    </row>
    <row r="1532" spans="1:31" x14ac:dyDescent="0.3">
      <c r="A1532" t="s">
        <v>6702</v>
      </c>
      <c r="B1532" t="s">
        <v>6703</v>
      </c>
      <c r="C1532" s="1" t="str">
        <f t="shared" si="239"/>
        <v>21:0541</v>
      </c>
      <c r="D1532" s="1" t="str">
        <f t="shared" si="246"/>
        <v>21:0086</v>
      </c>
      <c r="E1532" t="s">
        <v>6704</v>
      </c>
      <c r="F1532" t="s">
        <v>6705</v>
      </c>
      <c r="H1532">
        <v>55.700264300000001</v>
      </c>
      <c r="I1532">
        <v>-99.603089499999996</v>
      </c>
      <c r="J1532" s="1" t="str">
        <f t="shared" si="247"/>
        <v>NGR lake sediment grab sample</v>
      </c>
      <c r="K1532" s="1" t="str">
        <f t="shared" si="248"/>
        <v>&lt;177 micron (NGR)</v>
      </c>
      <c r="L1532">
        <v>78</v>
      </c>
      <c r="M1532" t="s">
        <v>104</v>
      </c>
      <c r="N1532">
        <v>1531</v>
      </c>
      <c r="O1532" t="s">
        <v>128</v>
      </c>
      <c r="P1532" t="s">
        <v>289</v>
      </c>
      <c r="Q1532" t="s">
        <v>121</v>
      </c>
      <c r="R1532" t="s">
        <v>289</v>
      </c>
      <c r="S1532" t="s">
        <v>58</v>
      </c>
      <c r="T1532" t="s">
        <v>40</v>
      </c>
      <c r="U1532" t="s">
        <v>260</v>
      </c>
      <c r="V1532" t="s">
        <v>325</v>
      </c>
      <c r="W1532" t="s">
        <v>40</v>
      </c>
      <c r="X1532" t="s">
        <v>125</v>
      </c>
      <c r="Y1532" t="s">
        <v>152</v>
      </c>
      <c r="Z1532" t="s">
        <v>82</v>
      </c>
      <c r="AA1532" t="s">
        <v>291</v>
      </c>
      <c r="AB1532" t="s">
        <v>2671</v>
      </c>
      <c r="AC1532" t="s">
        <v>554</v>
      </c>
      <c r="AD1532" t="s">
        <v>237</v>
      </c>
      <c r="AE1532" t="s">
        <v>40</v>
      </c>
    </row>
    <row r="1533" spans="1:31" x14ac:dyDescent="0.3">
      <c r="A1533" t="s">
        <v>6706</v>
      </c>
      <c r="B1533" t="s">
        <v>6707</v>
      </c>
      <c r="C1533" s="1" t="str">
        <f t="shared" si="239"/>
        <v>21:0541</v>
      </c>
      <c r="D1533" s="1" t="str">
        <f t="shared" si="246"/>
        <v>21:0086</v>
      </c>
      <c r="E1533" t="s">
        <v>6708</v>
      </c>
      <c r="F1533" t="s">
        <v>6709</v>
      </c>
      <c r="H1533">
        <v>55.7143801</v>
      </c>
      <c r="I1533">
        <v>-99.576979800000004</v>
      </c>
      <c r="J1533" s="1" t="str">
        <f t="shared" si="247"/>
        <v>NGR lake sediment grab sample</v>
      </c>
      <c r="K1533" s="1" t="str">
        <f t="shared" si="248"/>
        <v>&lt;177 micron (NGR)</v>
      </c>
      <c r="L1533">
        <v>78</v>
      </c>
      <c r="M1533" t="s">
        <v>119</v>
      </c>
      <c r="N1533">
        <v>1532</v>
      </c>
      <c r="O1533" t="s">
        <v>735</v>
      </c>
      <c r="P1533" t="s">
        <v>334</v>
      </c>
      <c r="Q1533" t="s">
        <v>189</v>
      </c>
      <c r="R1533" t="s">
        <v>236</v>
      </c>
      <c r="S1533" t="s">
        <v>141</v>
      </c>
      <c r="T1533" t="s">
        <v>40</v>
      </c>
      <c r="U1533" t="s">
        <v>1634</v>
      </c>
      <c r="V1533" t="s">
        <v>143</v>
      </c>
      <c r="W1533" t="s">
        <v>40</v>
      </c>
      <c r="X1533" t="s">
        <v>261</v>
      </c>
      <c r="Y1533" t="s">
        <v>45</v>
      </c>
      <c r="Z1533" t="s">
        <v>46</v>
      </c>
      <c r="AA1533" t="s">
        <v>291</v>
      </c>
      <c r="AB1533" t="s">
        <v>194</v>
      </c>
      <c r="AC1533" t="s">
        <v>227</v>
      </c>
      <c r="AD1533" t="s">
        <v>264</v>
      </c>
      <c r="AE1533" t="s">
        <v>40</v>
      </c>
    </row>
    <row r="1534" spans="1:31" x14ac:dyDescent="0.3">
      <c r="A1534" t="s">
        <v>6710</v>
      </c>
      <c r="B1534" t="s">
        <v>6711</v>
      </c>
      <c r="C1534" s="1" t="str">
        <f t="shared" si="239"/>
        <v>21:0541</v>
      </c>
      <c r="D1534" s="1" t="str">
        <f>HYPERLINK("http://geochem.nrcan.gc.ca/cdogs/content/svy/svy_e.htm", "")</f>
        <v/>
      </c>
      <c r="G1534" s="1" t="str">
        <f>HYPERLINK("http://geochem.nrcan.gc.ca/cdogs/content/cr_/cr_00056_e.htm", "56")</f>
        <v>56</v>
      </c>
      <c r="J1534" t="s">
        <v>277</v>
      </c>
      <c r="K1534" t="s">
        <v>278</v>
      </c>
      <c r="L1534">
        <v>78</v>
      </c>
      <c r="M1534" t="s">
        <v>279</v>
      </c>
      <c r="N1534">
        <v>1533</v>
      </c>
      <c r="O1534" t="s">
        <v>142</v>
      </c>
      <c r="P1534" t="s">
        <v>406</v>
      </c>
      <c r="Q1534" t="s">
        <v>122</v>
      </c>
      <c r="R1534" t="s">
        <v>245</v>
      </c>
      <c r="S1534" t="s">
        <v>304</v>
      </c>
      <c r="T1534" t="s">
        <v>40</v>
      </c>
      <c r="U1534" t="s">
        <v>297</v>
      </c>
      <c r="V1534" t="s">
        <v>123</v>
      </c>
      <c r="W1534" t="s">
        <v>132</v>
      </c>
      <c r="X1534" t="s">
        <v>334</v>
      </c>
      <c r="Y1534" t="s">
        <v>189</v>
      </c>
      <c r="Z1534" t="s">
        <v>193</v>
      </c>
      <c r="AA1534" t="s">
        <v>38</v>
      </c>
      <c r="AB1534" t="s">
        <v>48</v>
      </c>
      <c r="AC1534" t="s">
        <v>3998</v>
      </c>
      <c r="AD1534" t="s">
        <v>425</v>
      </c>
      <c r="AE1534" t="s">
        <v>110</v>
      </c>
    </row>
    <row r="1535" spans="1:31" x14ac:dyDescent="0.3">
      <c r="A1535" t="s">
        <v>6712</v>
      </c>
      <c r="B1535" t="s">
        <v>6713</v>
      </c>
      <c r="C1535" s="1" t="str">
        <f t="shared" si="239"/>
        <v>21:0541</v>
      </c>
      <c r="D1535" s="1" t="str">
        <f t="shared" ref="D1535:D1554" si="249">HYPERLINK("http://geochem.nrcan.gc.ca/cdogs/content/svy/svy210086_e.htm", "21:0086")</f>
        <v>21:0086</v>
      </c>
      <c r="E1535" t="s">
        <v>6714</v>
      </c>
      <c r="F1535" t="s">
        <v>6715</v>
      </c>
      <c r="H1535">
        <v>55.739343599999998</v>
      </c>
      <c r="I1535">
        <v>-99.604821700000002</v>
      </c>
      <c r="J1535" s="1" t="str">
        <f t="shared" ref="J1535:J1554" si="250">HYPERLINK("http://geochem.nrcan.gc.ca/cdogs/content/kwd/kwd020027_e.htm", "NGR lake sediment grab sample")</f>
        <v>NGR lake sediment grab sample</v>
      </c>
      <c r="K1535" s="1" t="str">
        <f t="shared" ref="K1535:K1554" si="251">HYPERLINK("http://geochem.nrcan.gc.ca/cdogs/content/kwd/kwd080006_e.htm", "&lt;177 micron (NGR)")</f>
        <v>&lt;177 micron (NGR)</v>
      </c>
      <c r="L1535">
        <v>78</v>
      </c>
      <c r="M1535" t="s">
        <v>137</v>
      </c>
      <c r="N1535">
        <v>1534</v>
      </c>
      <c r="O1535" t="s">
        <v>207</v>
      </c>
      <c r="P1535" t="s">
        <v>326</v>
      </c>
      <c r="Q1535" t="s">
        <v>152</v>
      </c>
      <c r="R1535" t="s">
        <v>271</v>
      </c>
      <c r="S1535" t="s">
        <v>189</v>
      </c>
      <c r="T1535" t="s">
        <v>40</v>
      </c>
      <c r="U1535" t="s">
        <v>679</v>
      </c>
      <c r="V1535" t="s">
        <v>4532</v>
      </c>
      <c r="W1535" t="s">
        <v>86</v>
      </c>
      <c r="X1535" t="s">
        <v>261</v>
      </c>
      <c r="Y1535" t="s">
        <v>45</v>
      </c>
      <c r="Z1535" t="s">
        <v>326</v>
      </c>
      <c r="AA1535" t="s">
        <v>82</v>
      </c>
      <c r="AB1535" t="s">
        <v>2300</v>
      </c>
      <c r="AC1535" t="s">
        <v>253</v>
      </c>
      <c r="AD1535" t="s">
        <v>457</v>
      </c>
      <c r="AE1535" t="s">
        <v>40</v>
      </c>
    </row>
    <row r="1536" spans="1:31" x14ac:dyDescent="0.3">
      <c r="A1536" t="s">
        <v>6716</v>
      </c>
      <c r="B1536" t="s">
        <v>6717</v>
      </c>
      <c r="C1536" s="1" t="str">
        <f t="shared" si="239"/>
        <v>21:0541</v>
      </c>
      <c r="D1536" s="1" t="str">
        <f t="shared" si="249"/>
        <v>21:0086</v>
      </c>
      <c r="E1536" t="s">
        <v>6718</v>
      </c>
      <c r="F1536" t="s">
        <v>6719</v>
      </c>
      <c r="H1536">
        <v>55.784575599999997</v>
      </c>
      <c r="I1536">
        <v>-99.513722999999999</v>
      </c>
      <c r="J1536" s="1" t="str">
        <f t="shared" si="250"/>
        <v>NGR lake sediment grab sample</v>
      </c>
      <c r="K1536" s="1" t="str">
        <f t="shared" si="251"/>
        <v>&lt;177 micron (NGR)</v>
      </c>
      <c r="L1536">
        <v>78</v>
      </c>
      <c r="M1536" t="s">
        <v>151</v>
      </c>
      <c r="N1536">
        <v>1535</v>
      </c>
      <c r="O1536" t="s">
        <v>182</v>
      </c>
      <c r="P1536" t="s">
        <v>93</v>
      </c>
      <c r="Q1536" t="s">
        <v>64</v>
      </c>
      <c r="R1536" t="s">
        <v>60</v>
      </c>
      <c r="S1536" t="s">
        <v>121</v>
      </c>
      <c r="T1536" t="s">
        <v>40</v>
      </c>
      <c r="U1536" t="s">
        <v>458</v>
      </c>
      <c r="V1536" t="s">
        <v>1132</v>
      </c>
      <c r="W1536" t="s">
        <v>132</v>
      </c>
      <c r="X1536" t="s">
        <v>261</v>
      </c>
      <c r="Y1536" t="s">
        <v>64</v>
      </c>
      <c r="Z1536" t="s">
        <v>127</v>
      </c>
      <c r="AA1536" t="s">
        <v>66</v>
      </c>
      <c r="AB1536" t="s">
        <v>1484</v>
      </c>
      <c r="AC1536" t="s">
        <v>722</v>
      </c>
      <c r="AD1536" t="s">
        <v>272</v>
      </c>
      <c r="AE1536" t="s">
        <v>40</v>
      </c>
    </row>
    <row r="1537" spans="1:31" x14ac:dyDescent="0.3">
      <c r="A1537" t="s">
        <v>6720</v>
      </c>
      <c r="B1537" t="s">
        <v>6721</v>
      </c>
      <c r="C1537" s="1" t="str">
        <f t="shared" si="239"/>
        <v>21:0541</v>
      </c>
      <c r="D1537" s="1" t="str">
        <f t="shared" si="249"/>
        <v>21:0086</v>
      </c>
      <c r="E1537" t="s">
        <v>6722</v>
      </c>
      <c r="F1537" t="s">
        <v>6723</v>
      </c>
      <c r="H1537">
        <v>55.799042100000001</v>
      </c>
      <c r="I1537">
        <v>-99.491581300000007</v>
      </c>
      <c r="J1537" s="1" t="str">
        <f t="shared" si="250"/>
        <v>NGR lake sediment grab sample</v>
      </c>
      <c r="K1537" s="1" t="str">
        <f t="shared" si="251"/>
        <v>&lt;177 micron (NGR)</v>
      </c>
      <c r="L1537">
        <v>78</v>
      </c>
      <c r="M1537" t="s">
        <v>162</v>
      </c>
      <c r="N1537">
        <v>1536</v>
      </c>
      <c r="O1537" t="s">
        <v>235</v>
      </c>
      <c r="P1537" t="s">
        <v>259</v>
      </c>
      <c r="Q1537" t="s">
        <v>107</v>
      </c>
      <c r="R1537" t="s">
        <v>188</v>
      </c>
      <c r="S1537" t="s">
        <v>141</v>
      </c>
      <c r="T1537" t="s">
        <v>40</v>
      </c>
      <c r="U1537" t="s">
        <v>237</v>
      </c>
      <c r="V1537" t="s">
        <v>42</v>
      </c>
      <c r="W1537" t="s">
        <v>132</v>
      </c>
      <c r="X1537" t="s">
        <v>125</v>
      </c>
      <c r="Y1537" t="s">
        <v>45</v>
      </c>
      <c r="Z1537" t="s">
        <v>46</v>
      </c>
      <c r="AA1537" t="s">
        <v>262</v>
      </c>
      <c r="AB1537" t="s">
        <v>1909</v>
      </c>
      <c r="AC1537" t="s">
        <v>123</v>
      </c>
      <c r="AD1537" t="s">
        <v>441</v>
      </c>
      <c r="AE1537" t="s">
        <v>40</v>
      </c>
    </row>
    <row r="1538" spans="1:31" x14ac:dyDescent="0.3">
      <c r="A1538" t="s">
        <v>6724</v>
      </c>
      <c r="B1538" t="s">
        <v>6725</v>
      </c>
      <c r="C1538" s="1" t="str">
        <f t="shared" ref="C1538:C1601" si="252">HYPERLINK("http://geochem.nrcan.gc.ca/cdogs/content/bdl/bdl210541_e.htm", "21:0541")</f>
        <v>21:0541</v>
      </c>
      <c r="D1538" s="1" t="str">
        <f t="shared" si="249"/>
        <v>21:0086</v>
      </c>
      <c r="E1538" t="s">
        <v>6726</v>
      </c>
      <c r="F1538" t="s">
        <v>6727</v>
      </c>
      <c r="H1538">
        <v>55.809798200000003</v>
      </c>
      <c r="I1538">
        <v>-99.463475000000003</v>
      </c>
      <c r="J1538" s="1" t="str">
        <f t="shared" si="250"/>
        <v>NGR lake sediment grab sample</v>
      </c>
      <c r="K1538" s="1" t="str">
        <f t="shared" si="251"/>
        <v>&lt;177 micron (NGR)</v>
      </c>
      <c r="L1538">
        <v>78</v>
      </c>
      <c r="M1538" t="s">
        <v>177</v>
      </c>
      <c r="N1538">
        <v>1537</v>
      </c>
      <c r="O1538" t="s">
        <v>216</v>
      </c>
      <c r="P1538" t="s">
        <v>291</v>
      </c>
      <c r="Q1538" t="s">
        <v>44</v>
      </c>
      <c r="R1538" t="s">
        <v>106</v>
      </c>
      <c r="S1538" t="s">
        <v>44</v>
      </c>
      <c r="T1538" t="s">
        <v>40</v>
      </c>
      <c r="U1538" t="s">
        <v>191</v>
      </c>
      <c r="V1538" t="s">
        <v>157</v>
      </c>
      <c r="W1538" t="s">
        <v>40</v>
      </c>
      <c r="X1538" t="s">
        <v>168</v>
      </c>
      <c r="Y1538" t="s">
        <v>45</v>
      </c>
      <c r="Z1538" t="s">
        <v>262</v>
      </c>
      <c r="AA1538" t="s">
        <v>66</v>
      </c>
      <c r="AB1538" t="s">
        <v>485</v>
      </c>
      <c r="AC1538" t="s">
        <v>742</v>
      </c>
      <c r="AD1538" t="s">
        <v>425</v>
      </c>
      <c r="AE1538" t="s">
        <v>40</v>
      </c>
    </row>
    <row r="1539" spans="1:31" x14ac:dyDescent="0.3">
      <c r="A1539" t="s">
        <v>6728</v>
      </c>
      <c r="B1539" t="s">
        <v>6729</v>
      </c>
      <c r="C1539" s="1" t="str">
        <f t="shared" si="252"/>
        <v>21:0541</v>
      </c>
      <c r="D1539" s="1" t="str">
        <f t="shared" si="249"/>
        <v>21:0086</v>
      </c>
      <c r="E1539" t="s">
        <v>6730</v>
      </c>
      <c r="F1539" t="s">
        <v>6731</v>
      </c>
      <c r="H1539">
        <v>55.8462575</v>
      </c>
      <c r="I1539">
        <v>-99.447346300000007</v>
      </c>
      <c r="J1539" s="1" t="str">
        <f t="shared" si="250"/>
        <v>NGR lake sediment grab sample</v>
      </c>
      <c r="K1539" s="1" t="str">
        <f t="shared" si="251"/>
        <v>&lt;177 micron (NGR)</v>
      </c>
      <c r="L1539">
        <v>78</v>
      </c>
      <c r="M1539" t="s">
        <v>187</v>
      </c>
      <c r="N1539">
        <v>1538</v>
      </c>
      <c r="O1539" t="s">
        <v>568</v>
      </c>
      <c r="P1539" t="s">
        <v>205</v>
      </c>
      <c r="Q1539" t="s">
        <v>107</v>
      </c>
      <c r="R1539" t="s">
        <v>291</v>
      </c>
      <c r="S1539" t="s">
        <v>189</v>
      </c>
      <c r="T1539" t="s">
        <v>40</v>
      </c>
      <c r="U1539" t="s">
        <v>354</v>
      </c>
      <c r="V1539" t="s">
        <v>653</v>
      </c>
      <c r="W1539" t="s">
        <v>40</v>
      </c>
      <c r="X1539" t="s">
        <v>168</v>
      </c>
      <c r="Y1539" t="s">
        <v>45</v>
      </c>
      <c r="Z1539" t="s">
        <v>140</v>
      </c>
      <c r="AA1539" t="s">
        <v>245</v>
      </c>
      <c r="AB1539" t="s">
        <v>1201</v>
      </c>
      <c r="AC1539" t="s">
        <v>485</v>
      </c>
      <c r="AD1539" t="s">
        <v>492</v>
      </c>
      <c r="AE1539" t="s">
        <v>40</v>
      </c>
    </row>
    <row r="1540" spans="1:31" x14ac:dyDescent="0.3">
      <c r="A1540" t="s">
        <v>6732</v>
      </c>
      <c r="B1540" t="s">
        <v>6733</v>
      </c>
      <c r="C1540" s="1" t="str">
        <f t="shared" si="252"/>
        <v>21:0541</v>
      </c>
      <c r="D1540" s="1" t="str">
        <f t="shared" si="249"/>
        <v>21:0086</v>
      </c>
      <c r="E1540" t="s">
        <v>6734</v>
      </c>
      <c r="F1540" t="s">
        <v>6735</v>
      </c>
      <c r="H1540">
        <v>55.850982100000003</v>
      </c>
      <c r="I1540">
        <v>-99.397869499999999</v>
      </c>
      <c r="J1540" s="1" t="str">
        <f t="shared" si="250"/>
        <v>NGR lake sediment grab sample</v>
      </c>
      <c r="K1540" s="1" t="str">
        <f t="shared" si="251"/>
        <v>&lt;177 micron (NGR)</v>
      </c>
      <c r="L1540">
        <v>78</v>
      </c>
      <c r="M1540" t="s">
        <v>200</v>
      </c>
      <c r="N1540">
        <v>1539</v>
      </c>
      <c r="O1540" t="s">
        <v>207</v>
      </c>
      <c r="P1540" t="s">
        <v>236</v>
      </c>
      <c r="Q1540" t="s">
        <v>179</v>
      </c>
      <c r="R1540" t="s">
        <v>66</v>
      </c>
      <c r="S1540" t="s">
        <v>44</v>
      </c>
      <c r="T1540" t="s">
        <v>40</v>
      </c>
      <c r="U1540" t="s">
        <v>1388</v>
      </c>
      <c r="V1540" t="s">
        <v>157</v>
      </c>
      <c r="W1540" t="s">
        <v>40</v>
      </c>
      <c r="X1540" t="s">
        <v>45</v>
      </c>
      <c r="Y1540" t="s">
        <v>152</v>
      </c>
      <c r="Z1540" t="s">
        <v>155</v>
      </c>
      <c r="AA1540" t="s">
        <v>245</v>
      </c>
      <c r="AB1540" t="s">
        <v>224</v>
      </c>
      <c r="AC1540" t="s">
        <v>597</v>
      </c>
      <c r="AD1540" t="s">
        <v>1703</v>
      </c>
      <c r="AE1540" t="s">
        <v>40</v>
      </c>
    </row>
    <row r="1541" spans="1:31" x14ac:dyDescent="0.3">
      <c r="A1541" t="s">
        <v>6736</v>
      </c>
      <c r="B1541" t="s">
        <v>6737</v>
      </c>
      <c r="C1541" s="1" t="str">
        <f t="shared" si="252"/>
        <v>21:0541</v>
      </c>
      <c r="D1541" s="1" t="str">
        <f t="shared" si="249"/>
        <v>21:0086</v>
      </c>
      <c r="E1541" t="s">
        <v>6738</v>
      </c>
      <c r="F1541" t="s">
        <v>6739</v>
      </c>
      <c r="H1541">
        <v>55.953069399999997</v>
      </c>
      <c r="I1541">
        <v>-99.387974999999997</v>
      </c>
      <c r="J1541" s="1" t="str">
        <f t="shared" si="250"/>
        <v>NGR lake sediment grab sample</v>
      </c>
      <c r="K1541" s="1" t="str">
        <f t="shared" si="251"/>
        <v>&lt;177 micron (NGR)</v>
      </c>
      <c r="L1541">
        <v>78</v>
      </c>
      <c r="M1541" t="s">
        <v>212</v>
      </c>
      <c r="N1541">
        <v>1540</v>
      </c>
      <c r="O1541" t="s">
        <v>207</v>
      </c>
      <c r="P1541" t="s">
        <v>106</v>
      </c>
      <c r="Q1541" t="s">
        <v>44</v>
      </c>
      <c r="R1541" t="s">
        <v>37</v>
      </c>
      <c r="S1541" t="s">
        <v>180</v>
      </c>
      <c r="T1541" t="s">
        <v>40</v>
      </c>
      <c r="U1541" t="s">
        <v>492</v>
      </c>
      <c r="V1541" t="s">
        <v>62</v>
      </c>
      <c r="W1541" t="s">
        <v>40</v>
      </c>
      <c r="X1541" t="s">
        <v>168</v>
      </c>
      <c r="Y1541" t="s">
        <v>45</v>
      </c>
      <c r="Z1541" t="s">
        <v>182</v>
      </c>
      <c r="AA1541" t="s">
        <v>245</v>
      </c>
      <c r="AB1541" t="s">
        <v>246</v>
      </c>
      <c r="AC1541" t="s">
        <v>516</v>
      </c>
      <c r="AD1541" t="s">
        <v>411</v>
      </c>
      <c r="AE1541" t="s">
        <v>132</v>
      </c>
    </row>
    <row r="1542" spans="1:31" x14ac:dyDescent="0.3">
      <c r="A1542" t="s">
        <v>6740</v>
      </c>
      <c r="B1542" t="s">
        <v>6741</v>
      </c>
      <c r="C1542" s="1" t="str">
        <f t="shared" si="252"/>
        <v>21:0541</v>
      </c>
      <c r="D1542" s="1" t="str">
        <f t="shared" si="249"/>
        <v>21:0086</v>
      </c>
      <c r="E1542" t="s">
        <v>6742</v>
      </c>
      <c r="F1542" t="s">
        <v>6743</v>
      </c>
      <c r="H1542">
        <v>55.936148099999997</v>
      </c>
      <c r="I1542">
        <v>-99.333236499999998</v>
      </c>
      <c r="J1542" s="1" t="str">
        <f t="shared" si="250"/>
        <v>NGR lake sediment grab sample</v>
      </c>
      <c r="K1542" s="1" t="str">
        <f t="shared" si="251"/>
        <v>&lt;177 micron (NGR)</v>
      </c>
      <c r="L1542">
        <v>78</v>
      </c>
      <c r="M1542" t="s">
        <v>223</v>
      </c>
      <c r="N1542">
        <v>1541</v>
      </c>
      <c r="O1542" t="s">
        <v>178</v>
      </c>
      <c r="P1542" t="s">
        <v>236</v>
      </c>
      <c r="Q1542" t="s">
        <v>93</v>
      </c>
      <c r="R1542" t="s">
        <v>97</v>
      </c>
      <c r="S1542" t="s">
        <v>205</v>
      </c>
      <c r="T1542" t="s">
        <v>40</v>
      </c>
      <c r="U1542" t="s">
        <v>1943</v>
      </c>
      <c r="V1542" t="s">
        <v>597</v>
      </c>
      <c r="W1542" t="s">
        <v>40</v>
      </c>
      <c r="X1542" t="s">
        <v>168</v>
      </c>
      <c r="Y1542" t="s">
        <v>45</v>
      </c>
      <c r="Z1542" t="s">
        <v>352</v>
      </c>
      <c r="AA1542" t="s">
        <v>245</v>
      </c>
      <c r="AB1542" t="s">
        <v>67</v>
      </c>
      <c r="AC1542" t="s">
        <v>598</v>
      </c>
      <c r="AD1542" t="s">
        <v>395</v>
      </c>
      <c r="AE1542" t="s">
        <v>132</v>
      </c>
    </row>
    <row r="1543" spans="1:31" x14ac:dyDescent="0.3">
      <c r="A1543" t="s">
        <v>6744</v>
      </c>
      <c r="B1543" t="s">
        <v>6745</v>
      </c>
      <c r="C1543" s="1" t="str">
        <f t="shared" si="252"/>
        <v>21:0541</v>
      </c>
      <c r="D1543" s="1" t="str">
        <f t="shared" si="249"/>
        <v>21:0086</v>
      </c>
      <c r="E1543" t="s">
        <v>6746</v>
      </c>
      <c r="F1543" t="s">
        <v>6747</v>
      </c>
      <c r="H1543">
        <v>55.945323399999999</v>
      </c>
      <c r="I1543">
        <v>-99.253258299999999</v>
      </c>
      <c r="J1543" s="1" t="str">
        <f t="shared" si="250"/>
        <v>NGR lake sediment grab sample</v>
      </c>
      <c r="K1543" s="1" t="str">
        <f t="shared" si="251"/>
        <v>&lt;177 micron (NGR)</v>
      </c>
      <c r="L1543">
        <v>78</v>
      </c>
      <c r="M1543" t="s">
        <v>234</v>
      </c>
      <c r="N1543">
        <v>1542</v>
      </c>
      <c r="O1543" t="s">
        <v>336</v>
      </c>
      <c r="P1543" t="s">
        <v>106</v>
      </c>
      <c r="Q1543" t="s">
        <v>93</v>
      </c>
      <c r="R1543" t="s">
        <v>97</v>
      </c>
      <c r="S1543" t="s">
        <v>92</v>
      </c>
      <c r="T1543" t="s">
        <v>40</v>
      </c>
      <c r="U1543" t="s">
        <v>1653</v>
      </c>
      <c r="V1543" t="s">
        <v>373</v>
      </c>
      <c r="W1543" t="s">
        <v>40</v>
      </c>
      <c r="X1543" t="s">
        <v>98</v>
      </c>
      <c r="Y1543" t="s">
        <v>45</v>
      </c>
      <c r="Z1543" t="s">
        <v>1654</v>
      </c>
      <c r="AA1543" t="s">
        <v>128</v>
      </c>
      <c r="AB1543" t="s">
        <v>559</v>
      </c>
      <c r="AC1543" t="s">
        <v>1072</v>
      </c>
      <c r="AD1543" t="s">
        <v>1879</v>
      </c>
      <c r="AE1543" t="s">
        <v>132</v>
      </c>
    </row>
    <row r="1544" spans="1:31" x14ac:dyDescent="0.3">
      <c r="A1544" t="s">
        <v>6748</v>
      </c>
      <c r="B1544" t="s">
        <v>6749</v>
      </c>
      <c r="C1544" s="1" t="str">
        <f t="shared" si="252"/>
        <v>21:0541</v>
      </c>
      <c r="D1544" s="1" t="str">
        <f t="shared" si="249"/>
        <v>21:0086</v>
      </c>
      <c r="E1544" t="s">
        <v>6750</v>
      </c>
      <c r="F1544" t="s">
        <v>6751</v>
      </c>
      <c r="H1544">
        <v>55.965790300000002</v>
      </c>
      <c r="I1544">
        <v>-99.254016199999995</v>
      </c>
      <c r="J1544" s="1" t="str">
        <f t="shared" si="250"/>
        <v>NGR lake sediment grab sample</v>
      </c>
      <c r="K1544" s="1" t="str">
        <f t="shared" si="251"/>
        <v>&lt;177 micron (NGR)</v>
      </c>
      <c r="L1544">
        <v>78</v>
      </c>
      <c r="M1544" t="s">
        <v>243</v>
      </c>
      <c r="N1544">
        <v>1543</v>
      </c>
      <c r="O1544" t="s">
        <v>124</v>
      </c>
      <c r="P1544" t="s">
        <v>122</v>
      </c>
      <c r="Q1544" t="s">
        <v>58</v>
      </c>
      <c r="R1544" t="s">
        <v>224</v>
      </c>
      <c r="S1544" t="s">
        <v>58</v>
      </c>
      <c r="T1544" t="s">
        <v>40</v>
      </c>
      <c r="U1544" t="s">
        <v>167</v>
      </c>
      <c r="V1544" t="s">
        <v>45</v>
      </c>
      <c r="W1544" t="s">
        <v>40</v>
      </c>
      <c r="X1544" t="s">
        <v>261</v>
      </c>
      <c r="Y1544" t="s">
        <v>45</v>
      </c>
      <c r="Z1544" t="s">
        <v>144</v>
      </c>
      <c r="AA1544" t="s">
        <v>112</v>
      </c>
      <c r="AB1544" t="s">
        <v>6752</v>
      </c>
      <c r="AC1544" t="s">
        <v>253</v>
      </c>
      <c r="AD1544" t="s">
        <v>282</v>
      </c>
      <c r="AE1544" t="s">
        <v>40</v>
      </c>
    </row>
    <row r="1545" spans="1:31" x14ac:dyDescent="0.3">
      <c r="A1545" t="s">
        <v>6753</v>
      </c>
      <c r="B1545" t="s">
        <v>6754</v>
      </c>
      <c r="C1545" s="1" t="str">
        <f t="shared" si="252"/>
        <v>21:0541</v>
      </c>
      <c r="D1545" s="1" t="str">
        <f t="shared" si="249"/>
        <v>21:0086</v>
      </c>
      <c r="E1545" t="s">
        <v>6755</v>
      </c>
      <c r="F1545" t="s">
        <v>6756</v>
      </c>
      <c r="H1545">
        <v>55.986877100000001</v>
      </c>
      <c r="I1545">
        <v>-99.217272399999999</v>
      </c>
      <c r="J1545" s="1" t="str">
        <f t="shared" si="250"/>
        <v>NGR lake sediment grab sample</v>
      </c>
      <c r="K1545" s="1" t="str">
        <f t="shared" si="251"/>
        <v>&lt;177 micron (NGR)</v>
      </c>
      <c r="L1545">
        <v>78</v>
      </c>
      <c r="M1545" t="s">
        <v>251</v>
      </c>
      <c r="N1545">
        <v>1544</v>
      </c>
      <c r="O1545" t="s">
        <v>207</v>
      </c>
      <c r="P1545" t="s">
        <v>224</v>
      </c>
      <c r="Q1545" t="s">
        <v>166</v>
      </c>
      <c r="R1545" t="s">
        <v>66</v>
      </c>
      <c r="S1545" t="s">
        <v>166</v>
      </c>
      <c r="T1545" t="s">
        <v>40</v>
      </c>
      <c r="U1545" t="s">
        <v>854</v>
      </c>
      <c r="V1545" t="s">
        <v>988</v>
      </c>
      <c r="W1545" t="s">
        <v>40</v>
      </c>
      <c r="X1545" t="s">
        <v>64</v>
      </c>
      <c r="Y1545" t="s">
        <v>45</v>
      </c>
      <c r="Z1545" t="s">
        <v>193</v>
      </c>
      <c r="AA1545" t="s">
        <v>128</v>
      </c>
      <c r="AB1545" t="s">
        <v>252</v>
      </c>
      <c r="AC1545" t="s">
        <v>605</v>
      </c>
      <c r="AD1545" t="s">
        <v>56</v>
      </c>
      <c r="AE1545" t="s">
        <v>132</v>
      </c>
    </row>
    <row r="1546" spans="1:31" x14ac:dyDescent="0.3">
      <c r="A1546" t="s">
        <v>6757</v>
      </c>
      <c r="B1546" t="s">
        <v>6758</v>
      </c>
      <c r="C1546" s="1" t="str">
        <f t="shared" si="252"/>
        <v>21:0541</v>
      </c>
      <c r="D1546" s="1" t="str">
        <f t="shared" si="249"/>
        <v>21:0086</v>
      </c>
      <c r="E1546" t="s">
        <v>6759</v>
      </c>
      <c r="F1546" t="s">
        <v>6760</v>
      </c>
      <c r="H1546">
        <v>55.980948400000003</v>
      </c>
      <c r="I1546">
        <v>-99.183023800000001</v>
      </c>
      <c r="J1546" s="1" t="str">
        <f t="shared" si="250"/>
        <v>NGR lake sediment grab sample</v>
      </c>
      <c r="K1546" s="1" t="str">
        <f t="shared" si="251"/>
        <v>&lt;177 micron (NGR)</v>
      </c>
      <c r="L1546">
        <v>78</v>
      </c>
      <c r="M1546" t="s">
        <v>258</v>
      </c>
      <c r="N1546">
        <v>1545</v>
      </c>
      <c r="O1546" t="s">
        <v>336</v>
      </c>
      <c r="P1546" t="s">
        <v>66</v>
      </c>
      <c r="Q1546" t="s">
        <v>38</v>
      </c>
      <c r="R1546" t="s">
        <v>59</v>
      </c>
      <c r="S1546" t="s">
        <v>93</v>
      </c>
      <c r="T1546" t="s">
        <v>40</v>
      </c>
      <c r="U1546" t="s">
        <v>819</v>
      </c>
      <c r="V1546" t="s">
        <v>988</v>
      </c>
      <c r="W1546" t="s">
        <v>40</v>
      </c>
      <c r="X1546" t="s">
        <v>64</v>
      </c>
      <c r="Y1546" t="s">
        <v>45</v>
      </c>
      <c r="Z1546" t="s">
        <v>352</v>
      </c>
      <c r="AA1546" t="s">
        <v>245</v>
      </c>
      <c r="AB1546" t="s">
        <v>1415</v>
      </c>
      <c r="AC1546" t="s">
        <v>49</v>
      </c>
      <c r="AD1546" t="s">
        <v>3201</v>
      </c>
      <c r="AE1546" t="s">
        <v>132</v>
      </c>
    </row>
    <row r="1547" spans="1:31" x14ac:dyDescent="0.3">
      <c r="A1547" t="s">
        <v>6761</v>
      </c>
      <c r="B1547" t="s">
        <v>6762</v>
      </c>
      <c r="C1547" s="1" t="str">
        <f t="shared" si="252"/>
        <v>21:0541</v>
      </c>
      <c r="D1547" s="1" t="str">
        <f t="shared" si="249"/>
        <v>21:0086</v>
      </c>
      <c r="E1547" t="s">
        <v>6763</v>
      </c>
      <c r="F1547" t="s">
        <v>6764</v>
      </c>
      <c r="H1547">
        <v>55.967534800000003</v>
      </c>
      <c r="I1547">
        <v>-99.175895800000006</v>
      </c>
      <c r="J1547" s="1" t="str">
        <f t="shared" si="250"/>
        <v>NGR lake sediment grab sample</v>
      </c>
      <c r="K1547" s="1" t="str">
        <f t="shared" si="251"/>
        <v>&lt;177 micron (NGR)</v>
      </c>
      <c r="L1547">
        <v>78</v>
      </c>
      <c r="M1547" t="s">
        <v>269</v>
      </c>
      <c r="N1547">
        <v>1546</v>
      </c>
      <c r="O1547" t="s">
        <v>336</v>
      </c>
      <c r="P1547" t="s">
        <v>753</v>
      </c>
      <c r="Q1547" t="s">
        <v>38</v>
      </c>
      <c r="R1547" t="s">
        <v>77</v>
      </c>
      <c r="S1547" t="s">
        <v>93</v>
      </c>
      <c r="T1547" t="s">
        <v>40</v>
      </c>
      <c r="U1547" t="s">
        <v>424</v>
      </c>
      <c r="V1547" t="s">
        <v>62</v>
      </c>
      <c r="W1547" t="s">
        <v>40</v>
      </c>
      <c r="X1547" t="s">
        <v>98</v>
      </c>
      <c r="Y1547" t="s">
        <v>152</v>
      </c>
      <c r="Z1547" t="s">
        <v>193</v>
      </c>
      <c r="AA1547" t="s">
        <v>262</v>
      </c>
      <c r="AB1547" t="s">
        <v>965</v>
      </c>
      <c r="AC1547" t="s">
        <v>361</v>
      </c>
      <c r="AD1547" t="s">
        <v>195</v>
      </c>
      <c r="AE1547" t="s">
        <v>132</v>
      </c>
    </row>
    <row r="1548" spans="1:31" x14ac:dyDescent="0.3">
      <c r="A1548" t="s">
        <v>6765</v>
      </c>
      <c r="B1548" t="s">
        <v>6766</v>
      </c>
      <c r="C1548" s="1" t="str">
        <f t="shared" si="252"/>
        <v>21:0541</v>
      </c>
      <c r="D1548" s="1" t="str">
        <f t="shared" si="249"/>
        <v>21:0086</v>
      </c>
      <c r="E1548" t="s">
        <v>6767</v>
      </c>
      <c r="F1548" t="s">
        <v>6768</v>
      </c>
      <c r="H1548">
        <v>55.947235300000003</v>
      </c>
      <c r="I1548">
        <v>-99.189222299999997</v>
      </c>
      <c r="J1548" s="1" t="str">
        <f t="shared" si="250"/>
        <v>NGR lake sediment grab sample</v>
      </c>
      <c r="K1548" s="1" t="str">
        <f t="shared" si="251"/>
        <v>&lt;177 micron (NGR)</v>
      </c>
      <c r="L1548">
        <v>79</v>
      </c>
      <c r="M1548" t="s">
        <v>35</v>
      </c>
      <c r="N1548">
        <v>1547</v>
      </c>
      <c r="O1548" t="s">
        <v>386</v>
      </c>
      <c r="P1548" t="s">
        <v>236</v>
      </c>
      <c r="Q1548" t="s">
        <v>121</v>
      </c>
      <c r="R1548" t="s">
        <v>326</v>
      </c>
      <c r="S1548" t="s">
        <v>121</v>
      </c>
      <c r="T1548" t="s">
        <v>40</v>
      </c>
      <c r="U1548" t="s">
        <v>1245</v>
      </c>
      <c r="V1548" t="s">
        <v>273</v>
      </c>
      <c r="W1548" t="s">
        <v>40</v>
      </c>
      <c r="X1548" t="s">
        <v>309</v>
      </c>
      <c r="Y1548" t="s">
        <v>64</v>
      </c>
      <c r="Z1548" t="s">
        <v>626</v>
      </c>
      <c r="AA1548" t="s">
        <v>291</v>
      </c>
      <c r="AB1548" t="s">
        <v>2267</v>
      </c>
      <c r="AC1548" t="s">
        <v>998</v>
      </c>
      <c r="AD1548" t="s">
        <v>264</v>
      </c>
      <c r="AE1548" t="s">
        <v>40</v>
      </c>
    </row>
    <row r="1549" spans="1:31" x14ac:dyDescent="0.3">
      <c r="A1549" t="s">
        <v>6769</v>
      </c>
      <c r="B1549" t="s">
        <v>6770</v>
      </c>
      <c r="C1549" s="1" t="str">
        <f t="shared" si="252"/>
        <v>21:0541</v>
      </c>
      <c r="D1549" s="1" t="str">
        <f t="shared" si="249"/>
        <v>21:0086</v>
      </c>
      <c r="E1549" t="s">
        <v>6767</v>
      </c>
      <c r="F1549" t="s">
        <v>6771</v>
      </c>
      <c r="H1549">
        <v>55.947235300000003</v>
      </c>
      <c r="I1549">
        <v>-99.189222299999997</v>
      </c>
      <c r="J1549" s="1" t="str">
        <f t="shared" si="250"/>
        <v>NGR lake sediment grab sample</v>
      </c>
      <c r="K1549" s="1" t="str">
        <f t="shared" si="251"/>
        <v>&lt;177 micron (NGR)</v>
      </c>
      <c r="L1549">
        <v>79</v>
      </c>
      <c r="M1549" t="s">
        <v>90</v>
      </c>
      <c r="N1549">
        <v>1548</v>
      </c>
      <c r="O1549" t="s">
        <v>296</v>
      </c>
      <c r="P1549" t="s">
        <v>236</v>
      </c>
      <c r="Q1549" t="s">
        <v>121</v>
      </c>
      <c r="R1549" t="s">
        <v>225</v>
      </c>
      <c r="S1549" t="s">
        <v>58</v>
      </c>
      <c r="T1549" t="s">
        <v>40</v>
      </c>
      <c r="U1549" t="s">
        <v>1245</v>
      </c>
      <c r="V1549" t="s">
        <v>273</v>
      </c>
      <c r="W1549" t="s">
        <v>40</v>
      </c>
      <c r="X1549" t="s">
        <v>309</v>
      </c>
      <c r="Y1549" t="s">
        <v>64</v>
      </c>
      <c r="Z1549" t="s">
        <v>626</v>
      </c>
      <c r="AA1549" t="s">
        <v>66</v>
      </c>
      <c r="AB1549" t="s">
        <v>1324</v>
      </c>
      <c r="AC1549" t="s">
        <v>179</v>
      </c>
      <c r="AD1549" t="s">
        <v>237</v>
      </c>
      <c r="AE1549" t="s">
        <v>40</v>
      </c>
    </row>
    <row r="1550" spans="1:31" x14ac:dyDescent="0.3">
      <c r="A1550" t="s">
        <v>6772</v>
      </c>
      <c r="B1550" t="s">
        <v>6773</v>
      </c>
      <c r="C1550" s="1" t="str">
        <f t="shared" si="252"/>
        <v>21:0541</v>
      </c>
      <c r="D1550" s="1" t="str">
        <f t="shared" si="249"/>
        <v>21:0086</v>
      </c>
      <c r="E1550" t="s">
        <v>6767</v>
      </c>
      <c r="F1550" t="s">
        <v>6774</v>
      </c>
      <c r="H1550">
        <v>55.947235300000003</v>
      </c>
      <c r="I1550">
        <v>-99.189222299999997</v>
      </c>
      <c r="J1550" s="1" t="str">
        <f t="shared" si="250"/>
        <v>NGR lake sediment grab sample</v>
      </c>
      <c r="K1550" s="1" t="str">
        <f t="shared" si="251"/>
        <v>&lt;177 micron (NGR)</v>
      </c>
      <c r="L1550">
        <v>79</v>
      </c>
      <c r="M1550" t="s">
        <v>74</v>
      </c>
      <c r="N1550">
        <v>1549</v>
      </c>
      <c r="O1550" t="s">
        <v>164</v>
      </c>
      <c r="P1550" t="s">
        <v>259</v>
      </c>
      <c r="Q1550" t="s">
        <v>45</v>
      </c>
      <c r="R1550" t="s">
        <v>281</v>
      </c>
      <c r="S1550" t="s">
        <v>189</v>
      </c>
      <c r="T1550" t="s">
        <v>40</v>
      </c>
      <c r="U1550" t="s">
        <v>272</v>
      </c>
      <c r="V1550" t="s">
        <v>125</v>
      </c>
      <c r="W1550" t="s">
        <v>40</v>
      </c>
      <c r="X1550" t="s">
        <v>309</v>
      </c>
      <c r="Y1550" t="s">
        <v>45</v>
      </c>
      <c r="Z1550" t="s">
        <v>82</v>
      </c>
      <c r="AA1550" t="s">
        <v>66</v>
      </c>
      <c r="AB1550" t="s">
        <v>1117</v>
      </c>
      <c r="AC1550" t="s">
        <v>2176</v>
      </c>
      <c r="AD1550" t="s">
        <v>108</v>
      </c>
      <c r="AE1550" t="s">
        <v>40</v>
      </c>
    </row>
    <row r="1551" spans="1:31" x14ac:dyDescent="0.3">
      <c r="A1551" t="s">
        <v>6775</v>
      </c>
      <c r="B1551" t="s">
        <v>6776</v>
      </c>
      <c r="C1551" s="1" t="str">
        <f t="shared" si="252"/>
        <v>21:0541</v>
      </c>
      <c r="D1551" s="1" t="str">
        <f t="shared" si="249"/>
        <v>21:0086</v>
      </c>
      <c r="E1551" t="s">
        <v>6777</v>
      </c>
      <c r="F1551" t="s">
        <v>6778</v>
      </c>
      <c r="H1551">
        <v>55.959618900000002</v>
      </c>
      <c r="I1551">
        <v>-99.093595800000003</v>
      </c>
      <c r="J1551" s="1" t="str">
        <f t="shared" si="250"/>
        <v>NGR lake sediment grab sample</v>
      </c>
      <c r="K1551" s="1" t="str">
        <f t="shared" si="251"/>
        <v>&lt;177 micron (NGR)</v>
      </c>
      <c r="L1551">
        <v>79</v>
      </c>
      <c r="M1551" t="s">
        <v>55</v>
      </c>
      <c r="N1551">
        <v>1550</v>
      </c>
      <c r="O1551" t="s">
        <v>81</v>
      </c>
      <c r="P1551" t="s">
        <v>271</v>
      </c>
      <c r="Q1551" t="s">
        <v>152</v>
      </c>
      <c r="R1551" t="s">
        <v>271</v>
      </c>
      <c r="S1551" t="s">
        <v>58</v>
      </c>
      <c r="T1551" t="s">
        <v>40</v>
      </c>
      <c r="U1551" t="s">
        <v>336</v>
      </c>
      <c r="V1551" t="s">
        <v>1749</v>
      </c>
      <c r="W1551" t="s">
        <v>132</v>
      </c>
      <c r="X1551" t="s">
        <v>125</v>
      </c>
      <c r="Y1551" t="s">
        <v>45</v>
      </c>
      <c r="Z1551" t="s">
        <v>205</v>
      </c>
      <c r="AA1551" t="s">
        <v>112</v>
      </c>
      <c r="AB1551" t="s">
        <v>182</v>
      </c>
      <c r="AC1551" t="s">
        <v>113</v>
      </c>
      <c r="AD1551" t="s">
        <v>207</v>
      </c>
      <c r="AE1551" t="s">
        <v>40</v>
      </c>
    </row>
    <row r="1552" spans="1:31" x14ac:dyDescent="0.3">
      <c r="A1552" t="s">
        <v>6779</v>
      </c>
      <c r="B1552" t="s">
        <v>6780</v>
      </c>
      <c r="C1552" s="1" t="str">
        <f t="shared" si="252"/>
        <v>21:0541</v>
      </c>
      <c r="D1552" s="1" t="str">
        <f t="shared" si="249"/>
        <v>21:0086</v>
      </c>
      <c r="E1552" t="s">
        <v>6781</v>
      </c>
      <c r="F1552" t="s">
        <v>6782</v>
      </c>
      <c r="H1552">
        <v>55.976015699999998</v>
      </c>
      <c r="I1552">
        <v>-99.082947099999998</v>
      </c>
      <c r="J1552" s="1" t="str">
        <f t="shared" si="250"/>
        <v>NGR lake sediment grab sample</v>
      </c>
      <c r="K1552" s="1" t="str">
        <f t="shared" si="251"/>
        <v>&lt;177 micron (NGR)</v>
      </c>
      <c r="L1552">
        <v>79</v>
      </c>
      <c r="M1552" t="s">
        <v>104</v>
      </c>
      <c r="N1552">
        <v>1551</v>
      </c>
      <c r="O1552" t="s">
        <v>440</v>
      </c>
      <c r="P1552" t="s">
        <v>236</v>
      </c>
      <c r="Q1552" t="s">
        <v>121</v>
      </c>
      <c r="R1552" t="s">
        <v>753</v>
      </c>
      <c r="S1552" t="s">
        <v>58</v>
      </c>
      <c r="T1552" t="s">
        <v>40</v>
      </c>
      <c r="U1552" t="s">
        <v>56</v>
      </c>
      <c r="V1552" t="s">
        <v>261</v>
      </c>
      <c r="W1552" t="s">
        <v>40</v>
      </c>
      <c r="X1552" t="s">
        <v>125</v>
      </c>
      <c r="Y1552" t="s">
        <v>45</v>
      </c>
      <c r="Z1552" t="s">
        <v>144</v>
      </c>
      <c r="AA1552" t="s">
        <v>245</v>
      </c>
      <c r="AB1552" t="s">
        <v>1295</v>
      </c>
      <c r="AC1552" t="s">
        <v>126</v>
      </c>
      <c r="AD1552" t="s">
        <v>388</v>
      </c>
      <c r="AE1552" t="s">
        <v>40</v>
      </c>
    </row>
    <row r="1553" spans="1:31" x14ac:dyDescent="0.3">
      <c r="A1553" t="s">
        <v>6783</v>
      </c>
      <c r="B1553" t="s">
        <v>6784</v>
      </c>
      <c r="C1553" s="1" t="str">
        <f t="shared" si="252"/>
        <v>21:0541</v>
      </c>
      <c r="D1553" s="1" t="str">
        <f t="shared" si="249"/>
        <v>21:0086</v>
      </c>
      <c r="E1553" t="s">
        <v>6785</v>
      </c>
      <c r="F1553" t="s">
        <v>6786</v>
      </c>
      <c r="H1553">
        <v>55.983159999999998</v>
      </c>
      <c r="I1553">
        <v>-98.991881500000005</v>
      </c>
      <c r="J1553" s="1" t="str">
        <f t="shared" si="250"/>
        <v>NGR lake sediment grab sample</v>
      </c>
      <c r="K1553" s="1" t="str">
        <f t="shared" si="251"/>
        <v>&lt;177 micron (NGR)</v>
      </c>
      <c r="L1553">
        <v>79</v>
      </c>
      <c r="M1553" t="s">
        <v>119</v>
      </c>
      <c r="N1553">
        <v>1552</v>
      </c>
      <c r="O1553" t="s">
        <v>124</v>
      </c>
      <c r="P1553" t="s">
        <v>39</v>
      </c>
      <c r="Q1553" t="s">
        <v>44</v>
      </c>
      <c r="R1553" t="s">
        <v>77</v>
      </c>
      <c r="S1553" t="s">
        <v>93</v>
      </c>
      <c r="T1553" t="s">
        <v>40</v>
      </c>
      <c r="U1553" t="s">
        <v>424</v>
      </c>
      <c r="V1553" t="s">
        <v>49</v>
      </c>
      <c r="W1553" t="s">
        <v>40</v>
      </c>
      <c r="X1553" t="s">
        <v>64</v>
      </c>
      <c r="Y1553" t="s">
        <v>152</v>
      </c>
      <c r="Z1553" t="s">
        <v>193</v>
      </c>
      <c r="AA1553" t="s">
        <v>245</v>
      </c>
      <c r="AB1553" t="s">
        <v>1329</v>
      </c>
      <c r="AC1553" t="s">
        <v>62</v>
      </c>
      <c r="AD1553" t="s">
        <v>69</v>
      </c>
      <c r="AE1553" t="s">
        <v>132</v>
      </c>
    </row>
    <row r="1554" spans="1:31" x14ac:dyDescent="0.3">
      <c r="A1554" t="s">
        <v>6787</v>
      </c>
      <c r="B1554" t="s">
        <v>6788</v>
      </c>
      <c r="C1554" s="1" t="str">
        <f t="shared" si="252"/>
        <v>21:0541</v>
      </c>
      <c r="D1554" s="1" t="str">
        <f t="shared" si="249"/>
        <v>21:0086</v>
      </c>
      <c r="E1554" t="s">
        <v>6789</v>
      </c>
      <c r="F1554" t="s">
        <v>6790</v>
      </c>
      <c r="H1554">
        <v>55.982695499999998</v>
      </c>
      <c r="I1554">
        <v>-98.921829000000002</v>
      </c>
      <c r="J1554" s="1" t="str">
        <f t="shared" si="250"/>
        <v>NGR lake sediment grab sample</v>
      </c>
      <c r="K1554" s="1" t="str">
        <f t="shared" si="251"/>
        <v>&lt;177 micron (NGR)</v>
      </c>
      <c r="L1554">
        <v>79</v>
      </c>
      <c r="M1554" t="s">
        <v>137</v>
      </c>
      <c r="N1554">
        <v>1553</v>
      </c>
      <c r="O1554" t="s">
        <v>138</v>
      </c>
      <c r="P1554" t="s">
        <v>326</v>
      </c>
      <c r="Q1554" t="s">
        <v>189</v>
      </c>
      <c r="R1554" t="s">
        <v>225</v>
      </c>
      <c r="S1554" t="s">
        <v>64</v>
      </c>
      <c r="T1554" t="s">
        <v>40</v>
      </c>
      <c r="U1554" t="s">
        <v>214</v>
      </c>
      <c r="V1554" t="s">
        <v>325</v>
      </c>
      <c r="W1554" t="s">
        <v>132</v>
      </c>
      <c r="X1554" t="s">
        <v>261</v>
      </c>
      <c r="Y1554" t="s">
        <v>45</v>
      </c>
      <c r="Z1554" t="s">
        <v>106</v>
      </c>
      <c r="AA1554" t="s">
        <v>1029</v>
      </c>
      <c r="AB1554" t="s">
        <v>714</v>
      </c>
      <c r="AC1554" t="s">
        <v>554</v>
      </c>
      <c r="AD1554" t="s">
        <v>457</v>
      </c>
      <c r="AE1554" t="s">
        <v>40</v>
      </c>
    </row>
    <row r="1555" spans="1:31" x14ac:dyDescent="0.3">
      <c r="A1555" t="s">
        <v>6791</v>
      </c>
      <c r="B1555" t="s">
        <v>6792</v>
      </c>
      <c r="C1555" s="1" t="str">
        <f t="shared" si="252"/>
        <v>21:0541</v>
      </c>
      <c r="D1555" s="1" t="str">
        <f>HYPERLINK("http://geochem.nrcan.gc.ca/cdogs/content/svy/svy_e.htm", "")</f>
        <v/>
      </c>
      <c r="G1555" s="1" t="str">
        <f>HYPERLINK("http://geochem.nrcan.gc.ca/cdogs/content/cr_/cr_00056_e.htm", "56")</f>
        <v>56</v>
      </c>
      <c r="J1555" t="s">
        <v>277</v>
      </c>
      <c r="K1555" t="s">
        <v>278</v>
      </c>
      <c r="L1555">
        <v>79</v>
      </c>
      <c r="M1555" t="s">
        <v>279</v>
      </c>
      <c r="N1555">
        <v>1554</v>
      </c>
      <c r="O1555" t="s">
        <v>339</v>
      </c>
      <c r="P1555" t="s">
        <v>603</v>
      </c>
      <c r="Q1555" t="s">
        <v>205</v>
      </c>
      <c r="R1555" t="s">
        <v>59</v>
      </c>
      <c r="S1555" t="s">
        <v>38</v>
      </c>
      <c r="T1555" t="s">
        <v>40</v>
      </c>
      <c r="U1555" t="s">
        <v>672</v>
      </c>
      <c r="V1555" t="s">
        <v>782</v>
      </c>
      <c r="W1555" t="s">
        <v>132</v>
      </c>
      <c r="X1555" t="s">
        <v>334</v>
      </c>
      <c r="Y1555" t="s">
        <v>121</v>
      </c>
      <c r="Z1555" t="s">
        <v>352</v>
      </c>
      <c r="AA1555" t="s">
        <v>6793</v>
      </c>
      <c r="AB1555" t="s">
        <v>2184</v>
      </c>
      <c r="AC1555" t="s">
        <v>3998</v>
      </c>
      <c r="AD1555" t="s">
        <v>759</v>
      </c>
      <c r="AE1555" t="s">
        <v>110</v>
      </c>
    </row>
    <row r="1556" spans="1:31" x14ac:dyDescent="0.3">
      <c r="A1556" t="s">
        <v>6794</v>
      </c>
      <c r="B1556" t="s">
        <v>6795</v>
      </c>
      <c r="C1556" s="1" t="str">
        <f t="shared" si="252"/>
        <v>21:0541</v>
      </c>
      <c r="D1556" s="1" t="str">
        <f t="shared" ref="D1556:D1568" si="253">HYPERLINK("http://geochem.nrcan.gc.ca/cdogs/content/svy/svy210086_e.htm", "21:0086")</f>
        <v>21:0086</v>
      </c>
      <c r="E1556" t="s">
        <v>6796</v>
      </c>
      <c r="F1556" t="s">
        <v>6797</v>
      </c>
      <c r="H1556">
        <v>55.9546815</v>
      </c>
      <c r="I1556">
        <v>-98.966840399999995</v>
      </c>
      <c r="J1556" s="1" t="str">
        <f t="shared" ref="J1556:J1568" si="254">HYPERLINK("http://geochem.nrcan.gc.ca/cdogs/content/kwd/kwd020027_e.htm", "NGR lake sediment grab sample")</f>
        <v>NGR lake sediment grab sample</v>
      </c>
      <c r="K1556" s="1" t="str">
        <f t="shared" ref="K1556:K1568" si="255">HYPERLINK("http://geochem.nrcan.gc.ca/cdogs/content/kwd/kwd080006_e.htm", "&lt;177 micron (NGR)")</f>
        <v>&lt;177 micron (NGR)</v>
      </c>
      <c r="L1556">
        <v>79</v>
      </c>
      <c r="M1556" t="s">
        <v>151</v>
      </c>
      <c r="N1556">
        <v>1555</v>
      </c>
      <c r="O1556" t="s">
        <v>207</v>
      </c>
      <c r="P1556" t="s">
        <v>626</v>
      </c>
      <c r="Q1556" t="s">
        <v>92</v>
      </c>
      <c r="R1556" t="s">
        <v>144</v>
      </c>
      <c r="S1556" t="s">
        <v>93</v>
      </c>
      <c r="T1556" t="s">
        <v>40</v>
      </c>
      <c r="U1556" t="s">
        <v>50</v>
      </c>
      <c r="V1556" t="s">
        <v>121</v>
      </c>
      <c r="W1556" t="s">
        <v>40</v>
      </c>
      <c r="X1556" t="s">
        <v>64</v>
      </c>
      <c r="Y1556" t="s">
        <v>152</v>
      </c>
      <c r="Z1556" t="s">
        <v>193</v>
      </c>
      <c r="AA1556" t="s">
        <v>66</v>
      </c>
      <c r="AB1556" t="s">
        <v>2585</v>
      </c>
      <c r="AC1556" t="s">
        <v>98</v>
      </c>
      <c r="AD1556" t="s">
        <v>5314</v>
      </c>
      <c r="AE1556" t="s">
        <v>132</v>
      </c>
    </row>
    <row r="1557" spans="1:31" x14ac:dyDescent="0.3">
      <c r="A1557" t="s">
        <v>6798</v>
      </c>
      <c r="B1557" t="s">
        <v>6799</v>
      </c>
      <c r="C1557" s="1" t="str">
        <f t="shared" si="252"/>
        <v>21:0541</v>
      </c>
      <c r="D1557" s="1" t="str">
        <f t="shared" si="253"/>
        <v>21:0086</v>
      </c>
      <c r="E1557" t="s">
        <v>6800</v>
      </c>
      <c r="F1557" t="s">
        <v>6801</v>
      </c>
      <c r="H1557">
        <v>55.950127199999997</v>
      </c>
      <c r="I1557">
        <v>-98.927499800000007</v>
      </c>
      <c r="J1557" s="1" t="str">
        <f t="shared" si="254"/>
        <v>NGR lake sediment grab sample</v>
      </c>
      <c r="K1557" s="1" t="str">
        <f t="shared" si="255"/>
        <v>&lt;177 micron (NGR)</v>
      </c>
      <c r="L1557">
        <v>79</v>
      </c>
      <c r="M1557" t="s">
        <v>162</v>
      </c>
      <c r="N1557">
        <v>1556</v>
      </c>
      <c r="O1557" t="s">
        <v>124</v>
      </c>
      <c r="P1557" t="s">
        <v>127</v>
      </c>
      <c r="Q1557" t="s">
        <v>92</v>
      </c>
      <c r="R1557" t="s">
        <v>37</v>
      </c>
      <c r="S1557" t="s">
        <v>259</v>
      </c>
      <c r="T1557" t="s">
        <v>40</v>
      </c>
      <c r="U1557" t="s">
        <v>6802</v>
      </c>
      <c r="V1557" t="s">
        <v>6803</v>
      </c>
      <c r="W1557" t="s">
        <v>40</v>
      </c>
      <c r="X1557" t="s">
        <v>106</v>
      </c>
      <c r="Y1557" t="s">
        <v>121</v>
      </c>
      <c r="Z1557" t="s">
        <v>380</v>
      </c>
      <c r="AA1557" t="s">
        <v>289</v>
      </c>
      <c r="AB1557" t="s">
        <v>107</v>
      </c>
      <c r="AC1557" t="s">
        <v>98</v>
      </c>
      <c r="AD1557" t="s">
        <v>411</v>
      </c>
      <c r="AE1557" t="s">
        <v>80</v>
      </c>
    </row>
    <row r="1558" spans="1:31" x14ac:dyDescent="0.3">
      <c r="A1558" t="s">
        <v>6804</v>
      </c>
      <c r="B1558" t="s">
        <v>6805</v>
      </c>
      <c r="C1558" s="1" t="str">
        <f t="shared" si="252"/>
        <v>21:0541</v>
      </c>
      <c r="D1558" s="1" t="str">
        <f t="shared" si="253"/>
        <v>21:0086</v>
      </c>
      <c r="E1558" t="s">
        <v>6806</v>
      </c>
      <c r="F1558" t="s">
        <v>6807</v>
      </c>
      <c r="H1558">
        <v>55.897900700000001</v>
      </c>
      <c r="I1558">
        <v>-98.956895099999997</v>
      </c>
      <c r="J1558" s="1" t="str">
        <f t="shared" si="254"/>
        <v>NGR lake sediment grab sample</v>
      </c>
      <c r="K1558" s="1" t="str">
        <f t="shared" si="255"/>
        <v>&lt;177 micron (NGR)</v>
      </c>
      <c r="L1558">
        <v>79</v>
      </c>
      <c r="M1558" t="s">
        <v>177</v>
      </c>
      <c r="N1558">
        <v>1557</v>
      </c>
      <c r="O1558" t="s">
        <v>81</v>
      </c>
      <c r="P1558" t="s">
        <v>271</v>
      </c>
      <c r="Q1558" t="s">
        <v>64</v>
      </c>
      <c r="R1558" t="s">
        <v>271</v>
      </c>
      <c r="S1558" t="s">
        <v>121</v>
      </c>
      <c r="T1558" t="s">
        <v>132</v>
      </c>
      <c r="U1558" t="s">
        <v>354</v>
      </c>
      <c r="V1558" t="s">
        <v>218</v>
      </c>
      <c r="W1558" t="s">
        <v>132</v>
      </c>
      <c r="X1558" t="s">
        <v>125</v>
      </c>
      <c r="Y1558" t="s">
        <v>45</v>
      </c>
      <c r="Z1558" t="s">
        <v>626</v>
      </c>
      <c r="AA1558" t="s">
        <v>66</v>
      </c>
      <c r="AB1558" t="s">
        <v>129</v>
      </c>
      <c r="AC1558" t="s">
        <v>605</v>
      </c>
      <c r="AD1558" t="s">
        <v>178</v>
      </c>
      <c r="AE1558" t="s">
        <v>40</v>
      </c>
    </row>
    <row r="1559" spans="1:31" x14ac:dyDescent="0.3">
      <c r="A1559" t="s">
        <v>6808</v>
      </c>
      <c r="B1559" t="s">
        <v>6809</v>
      </c>
      <c r="C1559" s="1" t="str">
        <f t="shared" si="252"/>
        <v>21:0541</v>
      </c>
      <c r="D1559" s="1" t="str">
        <f t="shared" si="253"/>
        <v>21:0086</v>
      </c>
      <c r="E1559" t="s">
        <v>6810</v>
      </c>
      <c r="F1559" t="s">
        <v>6811</v>
      </c>
      <c r="H1559">
        <v>55.894053800000002</v>
      </c>
      <c r="I1559">
        <v>-98.996251299999997</v>
      </c>
      <c r="J1559" s="1" t="str">
        <f t="shared" si="254"/>
        <v>NGR lake sediment grab sample</v>
      </c>
      <c r="K1559" s="1" t="str">
        <f t="shared" si="255"/>
        <v>&lt;177 micron (NGR)</v>
      </c>
      <c r="L1559">
        <v>79</v>
      </c>
      <c r="M1559" t="s">
        <v>187</v>
      </c>
      <c r="N1559">
        <v>1558</v>
      </c>
      <c r="O1559" t="s">
        <v>270</v>
      </c>
      <c r="P1559" t="s">
        <v>626</v>
      </c>
      <c r="Q1559" t="s">
        <v>44</v>
      </c>
      <c r="R1559" t="s">
        <v>140</v>
      </c>
      <c r="S1559" t="s">
        <v>92</v>
      </c>
      <c r="T1559" t="s">
        <v>40</v>
      </c>
      <c r="U1559" t="s">
        <v>446</v>
      </c>
      <c r="V1559" t="s">
        <v>49</v>
      </c>
      <c r="W1559" t="s">
        <v>40</v>
      </c>
      <c r="X1559" t="s">
        <v>168</v>
      </c>
      <c r="Y1559" t="s">
        <v>45</v>
      </c>
      <c r="Z1559" t="s">
        <v>193</v>
      </c>
      <c r="AA1559" t="s">
        <v>245</v>
      </c>
      <c r="AB1559" t="s">
        <v>1607</v>
      </c>
      <c r="AC1559" t="s">
        <v>408</v>
      </c>
      <c r="AD1559" t="s">
        <v>69</v>
      </c>
      <c r="AE1559" t="s">
        <v>40</v>
      </c>
    </row>
    <row r="1560" spans="1:31" x14ac:dyDescent="0.3">
      <c r="A1560" t="s">
        <v>6812</v>
      </c>
      <c r="B1560" t="s">
        <v>6813</v>
      </c>
      <c r="C1560" s="1" t="str">
        <f t="shared" si="252"/>
        <v>21:0541</v>
      </c>
      <c r="D1560" s="1" t="str">
        <f t="shared" si="253"/>
        <v>21:0086</v>
      </c>
      <c r="E1560" t="s">
        <v>6814</v>
      </c>
      <c r="F1560" t="s">
        <v>6815</v>
      </c>
      <c r="H1560">
        <v>55.883242299999999</v>
      </c>
      <c r="I1560">
        <v>-99.024371400000007</v>
      </c>
      <c r="J1560" s="1" t="str">
        <f t="shared" si="254"/>
        <v>NGR lake sediment grab sample</v>
      </c>
      <c r="K1560" s="1" t="str">
        <f t="shared" si="255"/>
        <v>&lt;177 micron (NGR)</v>
      </c>
      <c r="L1560">
        <v>79</v>
      </c>
      <c r="M1560" t="s">
        <v>200</v>
      </c>
      <c r="N1560">
        <v>1559</v>
      </c>
      <c r="O1560" t="s">
        <v>423</v>
      </c>
      <c r="P1560" t="s">
        <v>326</v>
      </c>
      <c r="Q1560" t="s">
        <v>44</v>
      </c>
      <c r="R1560" t="s">
        <v>106</v>
      </c>
      <c r="S1560" t="s">
        <v>44</v>
      </c>
      <c r="T1560" t="s">
        <v>40</v>
      </c>
      <c r="U1560" t="s">
        <v>195</v>
      </c>
      <c r="V1560" t="s">
        <v>42</v>
      </c>
      <c r="W1560" t="s">
        <v>40</v>
      </c>
      <c r="X1560" t="s">
        <v>45</v>
      </c>
      <c r="Y1560" t="s">
        <v>45</v>
      </c>
      <c r="Z1560" t="s">
        <v>155</v>
      </c>
      <c r="AA1560" t="s">
        <v>262</v>
      </c>
      <c r="AB1560" t="s">
        <v>1689</v>
      </c>
      <c r="AC1560" t="s">
        <v>98</v>
      </c>
      <c r="AD1560" t="s">
        <v>492</v>
      </c>
      <c r="AE1560" t="s">
        <v>40</v>
      </c>
    </row>
    <row r="1561" spans="1:31" x14ac:dyDescent="0.3">
      <c r="A1561" t="s">
        <v>6816</v>
      </c>
      <c r="B1561" t="s">
        <v>6817</v>
      </c>
      <c r="C1561" s="1" t="str">
        <f t="shared" si="252"/>
        <v>21:0541</v>
      </c>
      <c r="D1561" s="1" t="str">
        <f t="shared" si="253"/>
        <v>21:0086</v>
      </c>
      <c r="E1561" t="s">
        <v>6818</v>
      </c>
      <c r="F1561" t="s">
        <v>6819</v>
      </c>
      <c r="H1561">
        <v>55.874626800000001</v>
      </c>
      <c r="I1561">
        <v>-98.981677899999994</v>
      </c>
      <c r="J1561" s="1" t="str">
        <f t="shared" si="254"/>
        <v>NGR lake sediment grab sample</v>
      </c>
      <c r="K1561" s="1" t="str">
        <f t="shared" si="255"/>
        <v>&lt;177 micron (NGR)</v>
      </c>
      <c r="L1561">
        <v>79</v>
      </c>
      <c r="M1561" t="s">
        <v>212</v>
      </c>
      <c r="N1561">
        <v>1560</v>
      </c>
      <c r="O1561" t="s">
        <v>244</v>
      </c>
      <c r="P1561" t="s">
        <v>326</v>
      </c>
      <c r="Q1561" t="s">
        <v>58</v>
      </c>
      <c r="R1561" t="s">
        <v>188</v>
      </c>
      <c r="S1561" t="s">
        <v>166</v>
      </c>
      <c r="T1561" t="s">
        <v>132</v>
      </c>
      <c r="U1561" t="s">
        <v>604</v>
      </c>
      <c r="V1561" t="s">
        <v>42</v>
      </c>
      <c r="W1561" t="s">
        <v>40</v>
      </c>
      <c r="X1561" t="s">
        <v>168</v>
      </c>
      <c r="Y1561" t="s">
        <v>45</v>
      </c>
      <c r="Z1561" t="s">
        <v>164</v>
      </c>
      <c r="AA1561" t="s">
        <v>193</v>
      </c>
      <c r="AB1561" t="s">
        <v>491</v>
      </c>
      <c r="AC1561" t="s">
        <v>361</v>
      </c>
      <c r="AD1561" t="s">
        <v>492</v>
      </c>
      <c r="AE1561" t="s">
        <v>132</v>
      </c>
    </row>
    <row r="1562" spans="1:31" x14ac:dyDescent="0.3">
      <c r="A1562" t="s">
        <v>6820</v>
      </c>
      <c r="B1562" t="s">
        <v>6821</v>
      </c>
      <c r="C1562" s="1" t="str">
        <f t="shared" si="252"/>
        <v>21:0541</v>
      </c>
      <c r="D1562" s="1" t="str">
        <f t="shared" si="253"/>
        <v>21:0086</v>
      </c>
      <c r="E1562" t="s">
        <v>6822</v>
      </c>
      <c r="F1562" t="s">
        <v>6823</v>
      </c>
      <c r="H1562">
        <v>55.868889099999997</v>
      </c>
      <c r="I1562">
        <v>-98.960667200000003</v>
      </c>
      <c r="J1562" s="1" t="str">
        <f t="shared" si="254"/>
        <v>NGR lake sediment grab sample</v>
      </c>
      <c r="K1562" s="1" t="str">
        <f t="shared" si="255"/>
        <v>&lt;177 micron (NGR)</v>
      </c>
      <c r="L1562">
        <v>79</v>
      </c>
      <c r="M1562" t="s">
        <v>223</v>
      </c>
      <c r="N1562">
        <v>1561</v>
      </c>
      <c r="O1562" t="s">
        <v>207</v>
      </c>
      <c r="P1562" t="s">
        <v>82</v>
      </c>
      <c r="Q1562" t="s">
        <v>92</v>
      </c>
      <c r="R1562" t="s">
        <v>59</v>
      </c>
      <c r="S1562" t="s">
        <v>304</v>
      </c>
      <c r="T1562" t="s">
        <v>40</v>
      </c>
      <c r="U1562" t="s">
        <v>950</v>
      </c>
      <c r="V1562" t="s">
        <v>121</v>
      </c>
      <c r="W1562" t="s">
        <v>40</v>
      </c>
      <c r="X1562" t="s">
        <v>168</v>
      </c>
      <c r="Y1562" t="s">
        <v>45</v>
      </c>
      <c r="Z1562" t="s">
        <v>193</v>
      </c>
      <c r="AA1562" t="s">
        <v>245</v>
      </c>
      <c r="AB1562" t="s">
        <v>93</v>
      </c>
      <c r="AC1562" t="s">
        <v>64</v>
      </c>
      <c r="AD1562" t="s">
        <v>69</v>
      </c>
      <c r="AE1562" t="s">
        <v>40</v>
      </c>
    </row>
    <row r="1563" spans="1:31" x14ac:dyDescent="0.3">
      <c r="A1563" t="s">
        <v>6824</v>
      </c>
      <c r="B1563" t="s">
        <v>6825</v>
      </c>
      <c r="C1563" s="1" t="str">
        <f t="shared" si="252"/>
        <v>21:0541</v>
      </c>
      <c r="D1563" s="1" t="str">
        <f t="shared" si="253"/>
        <v>21:0086</v>
      </c>
      <c r="E1563" t="s">
        <v>6826</v>
      </c>
      <c r="F1563" t="s">
        <v>6827</v>
      </c>
      <c r="H1563">
        <v>55.832432099999998</v>
      </c>
      <c r="I1563">
        <v>-98.9317286</v>
      </c>
      <c r="J1563" s="1" t="str">
        <f t="shared" si="254"/>
        <v>NGR lake sediment grab sample</v>
      </c>
      <c r="K1563" s="1" t="str">
        <f t="shared" si="255"/>
        <v>&lt;177 micron (NGR)</v>
      </c>
      <c r="L1563">
        <v>79</v>
      </c>
      <c r="M1563" t="s">
        <v>234</v>
      </c>
      <c r="N1563">
        <v>1562</v>
      </c>
      <c r="O1563" t="s">
        <v>207</v>
      </c>
      <c r="P1563" t="s">
        <v>236</v>
      </c>
      <c r="Q1563" t="s">
        <v>38</v>
      </c>
      <c r="R1563" t="s">
        <v>77</v>
      </c>
      <c r="S1563" t="s">
        <v>271</v>
      </c>
      <c r="T1563" t="s">
        <v>40</v>
      </c>
      <c r="U1563" t="s">
        <v>4554</v>
      </c>
      <c r="V1563" t="s">
        <v>121</v>
      </c>
      <c r="W1563" t="s">
        <v>40</v>
      </c>
      <c r="X1563" t="s">
        <v>64</v>
      </c>
      <c r="Y1563" t="s">
        <v>45</v>
      </c>
      <c r="Z1563" t="s">
        <v>193</v>
      </c>
      <c r="AA1563" t="s">
        <v>193</v>
      </c>
      <c r="AB1563" t="s">
        <v>38</v>
      </c>
      <c r="AC1563" t="s">
        <v>49</v>
      </c>
      <c r="AD1563" t="s">
        <v>462</v>
      </c>
      <c r="AE1563" t="s">
        <v>132</v>
      </c>
    </row>
    <row r="1564" spans="1:31" x14ac:dyDescent="0.3">
      <c r="A1564" t="s">
        <v>6828</v>
      </c>
      <c r="B1564" t="s">
        <v>6829</v>
      </c>
      <c r="C1564" s="1" t="str">
        <f t="shared" si="252"/>
        <v>21:0541</v>
      </c>
      <c r="D1564" s="1" t="str">
        <f t="shared" si="253"/>
        <v>21:0086</v>
      </c>
      <c r="E1564" t="s">
        <v>6830</v>
      </c>
      <c r="F1564" t="s">
        <v>6831</v>
      </c>
      <c r="H1564">
        <v>55.792525599999998</v>
      </c>
      <c r="I1564">
        <v>-98.915770600000002</v>
      </c>
      <c r="J1564" s="1" t="str">
        <f t="shared" si="254"/>
        <v>NGR lake sediment grab sample</v>
      </c>
      <c r="K1564" s="1" t="str">
        <f t="shared" si="255"/>
        <v>&lt;177 micron (NGR)</v>
      </c>
      <c r="L1564">
        <v>79</v>
      </c>
      <c r="M1564" t="s">
        <v>243</v>
      </c>
      <c r="N1564">
        <v>1563</v>
      </c>
      <c r="O1564" t="s">
        <v>207</v>
      </c>
      <c r="P1564" t="s">
        <v>127</v>
      </c>
      <c r="Q1564" t="s">
        <v>38</v>
      </c>
      <c r="R1564" t="s">
        <v>245</v>
      </c>
      <c r="S1564" t="s">
        <v>122</v>
      </c>
      <c r="T1564" t="s">
        <v>40</v>
      </c>
      <c r="U1564" t="s">
        <v>5448</v>
      </c>
      <c r="V1564" t="s">
        <v>782</v>
      </c>
      <c r="W1564" t="s">
        <v>40</v>
      </c>
      <c r="X1564" t="s">
        <v>64</v>
      </c>
      <c r="Y1564" t="s">
        <v>45</v>
      </c>
      <c r="Z1564" t="s">
        <v>120</v>
      </c>
      <c r="AA1564" t="s">
        <v>66</v>
      </c>
      <c r="AB1564" t="s">
        <v>3012</v>
      </c>
      <c r="AC1564" t="s">
        <v>782</v>
      </c>
      <c r="AD1564" t="s">
        <v>1879</v>
      </c>
      <c r="AE1564" t="s">
        <v>40</v>
      </c>
    </row>
    <row r="1565" spans="1:31" x14ac:dyDescent="0.3">
      <c r="A1565" t="s">
        <v>6832</v>
      </c>
      <c r="B1565" t="s">
        <v>6833</v>
      </c>
      <c r="C1565" s="1" t="str">
        <f t="shared" si="252"/>
        <v>21:0541</v>
      </c>
      <c r="D1565" s="1" t="str">
        <f t="shared" si="253"/>
        <v>21:0086</v>
      </c>
      <c r="E1565" t="s">
        <v>6834</v>
      </c>
      <c r="F1565" t="s">
        <v>6835</v>
      </c>
      <c r="H1565">
        <v>55.777421599999997</v>
      </c>
      <c r="I1565">
        <v>-98.976894799999997</v>
      </c>
      <c r="J1565" s="1" t="str">
        <f t="shared" si="254"/>
        <v>NGR lake sediment grab sample</v>
      </c>
      <c r="K1565" s="1" t="str">
        <f t="shared" si="255"/>
        <v>&lt;177 micron (NGR)</v>
      </c>
      <c r="L1565">
        <v>79</v>
      </c>
      <c r="M1565" t="s">
        <v>251</v>
      </c>
      <c r="N1565">
        <v>1564</v>
      </c>
      <c r="O1565" t="s">
        <v>568</v>
      </c>
      <c r="P1565" t="s">
        <v>291</v>
      </c>
      <c r="Q1565" t="s">
        <v>58</v>
      </c>
      <c r="R1565" t="s">
        <v>188</v>
      </c>
      <c r="S1565" t="s">
        <v>166</v>
      </c>
      <c r="T1565" t="s">
        <v>40</v>
      </c>
      <c r="U1565" t="s">
        <v>282</v>
      </c>
      <c r="V1565" t="s">
        <v>410</v>
      </c>
      <c r="W1565" t="s">
        <v>40</v>
      </c>
      <c r="X1565" t="s">
        <v>261</v>
      </c>
      <c r="Y1565" t="s">
        <v>45</v>
      </c>
      <c r="Z1565" t="s">
        <v>386</v>
      </c>
      <c r="AA1565" t="s">
        <v>66</v>
      </c>
      <c r="AB1565" t="s">
        <v>916</v>
      </c>
      <c r="AC1565" t="s">
        <v>169</v>
      </c>
      <c r="AD1565" t="s">
        <v>172</v>
      </c>
      <c r="AE1565" t="s">
        <v>569</v>
      </c>
    </row>
    <row r="1566" spans="1:31" x14ac:dyDescent="0.3">
      <c r="A1566" t="s">
        <v>6836</v>
      </c>
      <c r="B1566" t="s">
        <v>6837</v>
      </c>
      <c r="C1566" s="1" t="str">
        <f t="shared" si="252"/>
        <v>21:0541</v>
      </c>
      <c r="D1566" s="1" t="str">
        <f t="shared" si="253"/>
        <v>21:0086</v>
      </c>
      <c r="E1566" t="s">
        <v>6838</v>
      </c>
      <c r="F1566" t="s">
        <v>6839</v>
      </c>
      <c r="H1566">
        <v>55.769054799999999</v>
      </c>
      <c r="I1566">
        <v>-98.946567900000005</v>
      </c>
      <c r="J1566" s="1" t="str">
        <f t="shared" si="254"/>
        <v>NGR lake sediment grab sample</v>
      </c>
      <c r="K1566" s="1" t="str">
        <f t="shared" si="255"/>
        <v>&lt;177 micron (NGR)</v>
      </c>
      <c r="L1566">
        <v>79</v>
      </c>
      <c r="M1566" t="s">
        <v>258</v>
      </c>
      <c r="N1566">
        <v>1565</v>
      </c>
      <c r="O1566" t="s">
        <v>416</v>
      </c>
      <c r="P1566" t="s">
        <v>224</v>
      </c>
      <c r="Q1566" t="s">
        <v>92</v>
      </c>
      <c r="R1566" t="s">
        <v>77</v>
      </c>
      <c r="S1566" t="s">
        <v>93</v>
      </c>
      <c r="T1566" t="s">
        <v>40</v>
      </c>
      <c r="U1566" t="s">
        <v>3509</v>
      </c>
      <c r="V1566" t="s">
        <v>62</v>
      </c>
      <c r="W1566" t="s">
        <v>40</v>
      </c>
      <c r="X1566" t="s">
        <v>64</v>
      </c>
      <c r="Y1566" t="s">
        <v>152</v>
      </c>
      <c r="Z1566" t="s">
        <v>193</v>
      </c>
      <c r="AA1566" t="s">
        <v>262</v>
      </c>
      <c r="AB1566" t="s">
        <v>2180</v>
      </c>
      <c r="AC1566" t="s">
        <v>408</v>
      </c>
      <c r="AD1566" t="s">
        <v>56</v>
      </c>
      <c r="AE1566" t="s">
        <v>132</v>
      </c>
    </row>
    <row r="1567" spans="1:31" x14ac:dyDescent="0.3">
      <c r="A1567" t="s">
        <v>6840</v>
      </c>
      <c r="B1567" t="s">
        <v>6841</v>
      </c>
      <c r="C1567" s="1" t="str">
        <f t="shared" si="252"/>
        <v>21:0541</v>
      </c>
      <c r="D1567" s="1" t="str">
        <f t="shared" si="253"/>
        <v>21:0086</v>
      </c>
      <c r="E1567" t="s">
        <v>6842</v>
      </c>
      <c r="F1567" t="s">
        <v>6843</v>
      </c>
      <c r="H1567">
        <v>55.722161800000002</v>
      </c>
      <c r="I1567">
        <v>-98.934645099999997</v>
      </c>
      <c r="J1567" s="1" t="str">
        <f t="shared" si="254"/>
        <v>NGR lake sediment grab sample</v>
      </c>
      <c r="K1567" s="1" t="str">
        <f t="shared" si="255"/>
        <v>&lt;177 micron (NGR)</v>
      </c>
      <c r="L1567">
        <v>79</v>
      </c>
      <c r="M1567" t="s">
        <v>269</v>
      </c>
      <c r="N1567">
        <v>1566</v>
      </c>
      <c r="O1567" t="s">
        <v>65</v>
      </c>
      <c r="P1567" t="s">
        <v>205</v>
      </c>
      <c r="Q1567" t="s">
        <v>179</v>
      </c>
      <c r="R1567" t="s">
        <v>188</v>
      </c>
      <c r="S1567" t="s">
        <v>93</v>
      </c>
      <c r="T1567" t="s">
        <v>40</v>
      </c>
      <c r="U1567" t="s">
        <v>979</v>
      </c>
      <c r="V1567" t="s">
        <v>317</v>
      </c>
      <c r="W1567" t="s">
        <v>40</v>
      </c>
      <c r="X1567" t="s">
        <v>64</v>
      </c>
      <c r="Y1567" t="s">
        <v>152</v>
      </c>
      <c r="Z1567" t="s">
        <v>164</v>
      </c>
      <c r="AA1567" t="s">
        <v>82</v>
      </c>
      <c r="AB1567" t="s">
        <v>327</v>
      </c>
      <c r="AC1567" t="s">
        <v>408</v>
      </c>
      <c r="AD1567" t="s">
        <v>229</v>
      </c>
      <c r="AE1567" t="s">
        <v>40</v>
      </c>
    </row>
    <row r="1568" spans="1:31" x14ac:dyDescent="0.3">
      <c r="A1568" t="s">
        <v>6844</v>
      </c>
      <c r="B1568" t="s">
        <v>6845</v>
      </c>
      <c r="C1568" s="1" t="str">
        <f t="shared" si="252"/>
        <v>21:0541</v>
      </c>
      <c r="D1568" s="1" t="str">
        <f t="shared" si="253"/>
        <v>21:0086</v>
      </c>
      <c r="E1568" t="s">
        <v>6846</v>
      </c>
      <c r="F1568" t="s">
        <v>6847</v>
      </c>
      <c r="H1568">
        <v>55.629159100000003</v>
      </c>
      <c r="I1568">
        <v>-98.930465900000002</v>
      </c>
      <c r="J1568" s="1" t="str">
        <f t="shared" si="254"/>
        <v>NGR lake sediment grab sample</v>
      </c>
      <c r="K1568" s="1" t="str">
        <f t="shared" si="255"/>
        <v>&lt;177 micron (NGR)</v>
      </c>
      <c r="L1568">
        <v>80</v>
      </c>
      <c r="M1568" t="s">
        <v>35</v>
      </c>
      <c r="N1568">
        <v>1567</v>
      </c>
      <c r="O1568" t="s">
        <v>142</v>
      </c>
      <c r="P1568" t="s">
        <v>141</v>
      </c>
      <c r="Q1568" t="s">
        <v>152</v>
      </c>
      <c r="R1568" t="s">
        <v>189</v>
      </c>
      <c r="S1568" t="s">
        <v>45</v>
      </c>
      <c r="T1568" t="s">
        <v>40</v>
      </c>
      <c r="U1568" t="s">
        <v>339</v>
      </c>
      <c r="V1568" t="s">
        <v>215</v>
      </c>
      <c r="W1568" t="s">
        <v>43</v>
      </c>
      <c r="X1568" t="s">
        <v>261</v>
      </c>
      <c r="Y1568" t="s">
        <v>64</v>
      </c>
      <c r="Z1568" t="s">
        <v>179</v>
      </c>
      <c r="AA1568" t="s">
        <v>164</v>
      </c>
      <c r="AB1568" t="s">
        <v>6848</v>
      </c>
      <c r="AC1568" t="s">
        <v>99</v>
      </c>
      <c r="AD1568" t="s">
        <v>124</v>
      </c>
      <c r="AE1568" t="s">
        <v>40</v>
      </c>
    </row>
    <row r="1569" spans="1:31" x14ac:dyDescent="0.3">
      <c r="A1569" t="s">
        <v>6849</v>
      </c>
      <c r="B1569" t="s">
        <v>6850</v>
      </c>
      <c r="C1569" s="1" t="str">
        <f t="shared" si="252"/>
        <v>21:0541</v>
      </c>
      <c r="D1569" s="1" t="str">
        <f>HYPERLINK("http://geochem.nrcan.gc.ca/cdogs/content/svy/svy_e.htm", "")</f>
        <v/>
      </c>
      <c r="G1569" s="1" t="str">
        <f>HYPERLINK("http://geochem.nrcan.gc.ca/cdogs/content/cr_/cr_00055_e.htm", "55")</f>
        <v>55</v>
      </c>
      <c r="J1569" t="s">
        <v>277</v>
      </c>
      <c r="K1569" t="s">
        <v>278</v>
      </c>
      <c r="L1569">
        <v>80</v>
      </c>
      <c r="M1569" t="s">
        <v>279</v>
      </c>
      <c r="N1569">
        <v>1568</v>
      </c>
      <c r="O1569" t="s">
        <v>853</v>
      </c>
      <c r="P1569" t="s">
        <v>93</v>
      </c>
      <c r="Q1569" t="s">
        <v>123</v>
      </c>
      <c r="R1569" t="s">
        <v>180</v>
      </c>
      <c r="S1569" t="s">
        <v>123</v>
      </c>
      <c r="T1569" t="s">
        <v>40</v>
      </c>
      <c r="U1569" t="s">
        <v>131</v>
      </c>
      <c r="V1569" t="s">
        <v>1132</v>
      </c>
      <c r="W1569" t="s">
        <v>80</v>
      </c>
      <c r="X1569" t="s">
        <v>64</v>
      </c>
      <c r="Y1569" t="s">
        <v>123</v>
      </c>
      <c r="Z1569" t="s">
        <v>82</v>
      </c>
      <c r="AA1569" t="s">
        <v>478</v>
      </c>
      <c r="AB1569" t="s">
        <v>800</v>
      </c>
      <c r="AC1569" t="s">
        <v>1934</v>
      </c>
      <c r="AD1569" t="s">
        <v>56</v>
      </c>
      <c r="AE1569" t="s">
        <v>40</v>
      </c>
    </row>
    <row r="1570" spans="1:31" x14ac:dyDescent="0.3">
      <c r="A1570" t="s">
        <v>6851</v>
      </c>
      <c r="B1570" t="s">
        <v>6852</v>
      </c>
      <c r="C1570" s="1" t="str">
        <f t="shared" si="252"/>
        <v>21:0541</v>
      </c>
      <c r="D1570" s="1" t="str">
        <f t="shared" ref="D1570:D1606" si="256">HYPERLINK("http://geochem.nrcan.gc.ca/cdogs/content/svy/svy210086_e.htm", "21:0086")</f>
        <v>21:0086</v>
      </c>
      <c r="E1570" t="s">
        <v>6853</v>
      </c>
      <c r="F1570" t="s">
        <v>6854</v>
      </c>
      <c r="H1570">
        <v>55.684925900000003</v>
      </c>
      <c r="I1570">
        <v>-98.920377700000003</v>
      </c>
      <c r="J1570" s="1" t="str">
        <f t="shared" ref="J1570:J1606" si="257">HYPERLINK("http://geochem.nrcan.gc.ca/cdogs/content/kwd/kwd020027_e.htm", "NGR lake sediment grab sample")</f>
        <v>NGR lake sediment grab sample</v>
      </c>
      <c r="K1570" s="1" t="str">
        <f t="shared" ref="K1570:K1606" si="258">HYPERLINK("http://geochem.nrcan.gc.ca/cdogs/content/kwd/kwd080006_e.htm", "&lt;177 micron (NGR)")</f>
        <v>&lt;177 micron (NGR)</v>
      </c>
      <c r="L1570">
        <v>80</v>
      </c>
      <c r="M1570" t="s">
        <v>55</v>
      </c>
      <c r="N1570">
        <v>1569</v>
      </c>
      <c r="O1570" t="s">
        <v>105</v>
      </c>
      <c r="P1570" t="s">
        <v>236</v>
      </c>
      <c r="Q1570" t="s">
        <v>44</v>
      </c>
      <c r="R1570" t="s">
        <v>66</v>
      </c>
      <c r="S1570" t="s">
        <v>180</v>
      </c>
      <c r="T1570" t="s">
        <v>40</v>
      </c>
      <c r="U1570" t="s">
        <v>41</v>
      </c>
      <c r="V1570" t="s">
        <v>98</v>
      </c>
      <c r="W1570" t="s">
        <v>40</v>
      </c>
      <c r="X1570" t="s">
        <v>168</v>
      </c>
      <c r="Y1570" t="s">
        <v>45</v>
      </c>
      <c r="Z1570" t="s">
        <v>81</v>
      </c>
      <c r="AA1570" t="s">
        <v>165</v>
      </c>
      <c r="AB1570" t="s">
        <v>3235</v>
      </c>
      <c r="AC1570" t="s">
        <v>98</v>
      </c>
      <c r="AD1570" t="s">
        <v>425</v>
      </c>
      <c r="AE1570" t="s">
        <v>40</v>
      </c>
    </row>
    <row r="1571" spans="1:31" x14ac:dyDescent="0.3">
      <c r="A1571" t="s">
        <v>6855</v>
      </c>
      <c r="B1571" t="s">
        <v>6856</v>
      </c>
      <c r="C1571" s="1" t="str">
        <f t="shared" si="252"/>
        <v>21:0541</v>
      </c>
      <c r="D1571" s="1" t="str">
        <f t="shared" si="256"/>
        <v>21:0086</v>
      </c>
      <c r="E1571" t="s">
        <v>6846</v>
      </c>
      <c r="F1571" t="s">
        <v>6857</v>
      </c>
      <c r="H1571">
        <v>55.629159100000003</v>
      </c>
      <c r="I1571">
        <v>-98.930465900000002</v>
      </c>
      <c r="J1571" s="1" t="str">
        <f t="shared" si="257"/>
        <v>NGR lake sediment grab sample</v>
      </c>
      <c r="K1571" s="1" t="str">
        <f t="shared" si="258"/>
        <v>&lt;177 micron (NGR)</v>
      </c>
      <c r="L1571">
        <v>80</v>
      </c>
      <c r="M1571" t="s">
        <v>74</v>
      </c>
      <c r="N1571">
        <v>1570</v>
      </c>
      <c r="O1571" t="s">
        <v>521</v>
      </c>
      <c r="P1571" t="s">
        <v>141</v>
      </c>
      <c r="Q1571" t="s">
        <v>64</v>
      </c>
      <c r="R1571" t="s">
        <v>58</v>
      </c>
      <c r="S1571" t="s">
        <v>64</v>
      </c>
      <c r="T1571" t="s">
        <v>40</v>
      </c>
      <c r="U1571" t="s">
        <v>163</v>
      </c>
      <c r="V1571" t="s">
        <v>1034</v>
      </c>
      <c r="W1571" t="s">
        <v>43</v>
      </c>
      <c r="X1571" t="s">
        <v>125</v>
      </c>
      <c r="Y1571" t="s">
        <v>45</v>
      </c>
      <c r="Z1571" t="s">
        <v>93</v>
      </c>
      <c r="AA1571" t="s">
        <v>164</v>
      </c>
      <c r="AB1571" t="s">
        <v>6858</v>
      </c>
      <c r="AC1571" t="s">
        <v>86</v>
      </c>
      <c r="AD1571" t="s">
        <v>124</v>
      </c>
      <c r="AE1571" t="s">
        <v>40</v>
      </c>
    </row>
    <row r="1572" spans="1:31" x14ac:dyDescent="0.3">
      <c r="A1572" t="s">
        <v>6859</v>
      </c>
      <c r="B1572" t="s">
        <v>6860</v>
      </c>
      <c r="C1572" s="1" t="str">
        <f t="shared" si="252"/>
        <v>21:0541</v>
      </c>
      <c r="D1572" s="1" t="str">
        <f t="shared" si="256"/>
        <v>21:0086</v>
      </c>
      <c r="E1572" t="s">
        <v>6846</v>
      </c>
      <c r="F1572" t="s">
        <v>6861</v>
      </c>
      <c r="H1572">
        <v>55.629159100000003</v>
      </c>
      <c r="I1572">
        <v>-98.930465900000002</v>
      </c>
      <c r="J1572" s="1" t="str">
        <f t="shared" si="257"/>
        <v>NGR lake sediment grab sample</v>
      </c>
      <c r="K1572" s="1" t="str">
        <f t="shared" si="258"/>
        <v>&lt;177 micron (NGR)</v>
      </c>
      <c r="L1572">
        <v>80</v>
      </c>
      <c r="M1572" t="s">
        <v>90</v>
      </c>
      <c r="N1572">
        <v>1571</v>
      </c>
      <c r="O1572" t="s">
        <v>142</v>
      </c>
      <c r="P1572" t="s">
        <v>141</v>
      </c>
      <c r="Q1572" t="s">
        <v>45</v>
      </c>
      <c r="R1572" t="s">
        <v>189</v>
      </c>
      <c r="S1572" t="s">
        <v>152</v>
      </c>
      <c r="T1572" t="s">
        <v>40</v>
      </c>
      <c r="U1572" t="s">
        <v>339</v>
      </c>
      <c r="V1572" t="s">
        <v>6862</v>
      </c>
      <c r="W1572" t="s">
        <v>43</v>
      </c>
      <c r="X1572" t="s">
        <v>125</v>
      </c>
      <c r="Y1572" t="s">
        <v>45</v>
      </c>
      <c r="Z1572" t="s">
        <v>1013</v>
      </c>
      <c r="AA1572" t="s">
        <v>164</v>
      </c>
      <c r="AB1572" t="s">
        <v>6863</v>
      </c>
      <c r="AC1572" t="s">
        <v>43</v>
      </c>
      <c r="AD1572" t="s">
        <v>339</v>
      </c>
      <c r="AE1572" t="s">
        <v>40</v>
      </c>
    </row>
    <row r="1573" spans="1:31" x14ac:dyDescent="0.3">
      <c r="A1573" t="s">
        <v>6864</v>
      </c>
      <c r="B1573" t="s">
        <v>6865</v>
      </c>
      <c r="C1573" s="1" t="str">
        <f t="shared" si="252"/>
        <v>21:0541</v>
      </c>
      <c r="D1573" s="1" t="str">
        <f t="shared" si="256"/>
        <v>21:0086</v>
      </c>
      <c r="E1573" t="s">
        <v>6866</v>
      </c>
      <c r="F1573" t="s">
        <v>6867</v>
      </c>
      <c r="H1573">
        <v>55.602023600000003</v>
      </c>
      <c r="I1573">
        <v>-98.917007999999996</v>
      </c>
      <c r="J1573" s="1" t="str">
        <f t="shared" si="257"/>
        <v>NGR lake sediment grab sample</v>
      </c>
      <c r="K1573" s="1" t="str">
        <f t="shared" si="258"/>
        <v>&lt;177 micron (NGR)</v>
      </c>
      <c r="L1573">
        <v>80</v>
      </c>
      <c r="M1573" t="s">
        <v>104</v>
      </c>
      <c r="N1573">
        <v>1572</v>
      </c>
      <c r="O1573" t="s">
        <v>75</v>
      </c>
      <c r="P1573" t="s">
        <v>189</v>
      </c>
      <c r="Q1573" t="s">
        <v>152</v>
      </c>
      <c r="R1573" t="s">
        <v>58</v>
      </c>
      <c r="S1573" t="s">
        <v>121</v>
      </c>
      <c r="T1573" t="s">
        <v>40</v>
      </c>
      <c r="U1573" t="s">
        <v>944</v>
      </c>
      <c r="V1573" t="s">
        <v>4532</v>
      </c>
      <c r="W1573" t="s">
        <v>80</v>
      </c>
      <c r="X1573" t="s">
        <v>261</v>
      </c>
      <c r="Y1573" t="s">
        <v>45</v>
      </c>
      <c r="Z1573" t="s">
        <v>92</v>
      </c>
      <c r="AA1573" t="s">
        <v>37</v>
      </c>
      <c r="AB1573" t="s">
        <v>6633</v>
      </c>
      <c r="AC1573" t="s">
        <v>99</v>
      </c>
      <c r="AD1573" t="s">
        <v>336</v>
      </c>
      <c r="AE1573" t="s">
        <v>40</v>
      </c>
    </row>
    <row r="1574" spans="1:31" x14ac:dyDescent="0.3">
      <c r="A1574" t="s">
        <v>6868</v>
      </c>
      <c r="B1574" t="s">
        <v>6869</v>
      </c>
      <c r="C1574" s="1" t="str">
        <f t="shared" si="252"/>
        <v>21:0541</v>
      </c>
      <c r="D1574" s="1" t="str">
        <f t="shared" si="256"/>
        <v>21:0086</v>
      </c>
      <c r="E1574" t="s">
        <v>6870</v>
      </c>
      <c r="F1574" t="s">
        <v>6871</v>
      </c>
      <c r="H1574">
        <v>55.551175200000003</v>
      </c>
      <c r="I1574">
        <v>-98.9169895</v>
      </c>
      <c r="J1574" s="1" t="str">
        <f t="shared" si="257"/>
        <v>NGR lake sediment grab sample</v>
      </c>
      <c r="K1574" s="1" t="str">
        <f t="shared" si="258"/>
        <v>&lt;177 micron (NGR)</v>
      </c>
      <c r="L1574">
        <v>80</v>
      </c>
      <c r="M1574" t="s">
        <v>119</v>
      </c>
      <c r="N1574">
        <v>1573</v>
      </c>
      <c r="O1574" t="s">
        <v>245</v>
      </c>
      <c r="P1574" t="s">
        <v>179</v>
      </c>
      <c r="Q1574" t="s">
        <v>45</v>
      </c>
      <c r="R1574" t="s">
        <v>92</v>
      </c>
      <c r="S1574" t="s">
        <v>152</v>
      </c>
      <c r="T1574" t="s">
        <v>40</v>
      </c>
      <c r="U1574" t="s">
        <v>260</v>
      </c>
      <c r="V1574" t="s">
        <v>1749</v>
      </c>
      <c r="W1574" t="s">
        <v>132</v>
      </c>
      <c r="X1574" t="s">
        <v>121</v>
      </c>
      <c r="Y1574" t="s">
        <v>58</v>
      </c>
      <c r="Z1574" t="s">
        <v>179</v>
      </c>
      <c r="AA1574" t="s">
        <v>626</v>
      </c>
      <c r="AB1574" t="s">
        <v>1066</v>
      </c>
      <c r="AC1574" t="s">
        <v>95</v>
      </c>
      <c r="AD1574" t="s">
        <v>124</v>
      </c>
      <c r="AE1574" t="s">
        <v>40</v>
      </c>
    </row>
    <row r="1575" spans="1:31" x14ac:dyDescent="0.3">
      <c r="A1575" t="s">
        <v>6872</v>
      </c>
      <c r="B1575" t="s">
        <v>6873</v>
      </c>
      <c r="C1575" s="1" t="str">
        <f t="shared" si="252"/>
        <v>21:0541</v>
      </c>
      <c r="D1575" s="1" t="str">
        <f t="shared" si="256"/>
        <v>21:0086</v>
      </c>
      <c r="E1575" t="s">
        <v>6874</v>
      </c>
      <c r="F1575" t="s">
        <v>6875</v>
      </c>
      <c r="H1575">
        <v>55.564591800000002</v>
      </c>
      <c r="I1575">
        <v>-98.934228200000007</v>
      </c>
      <c r="J1575" s="1" t="str">
        <f t="shared" si="257"/>
        <v>NGR lake sediment grab sample</v>
      </c>
      <c r="K1575" s="1" t="str">
        <f t="shared" si="258"/>
        <v>&lt;177 micron (NGR)</v>
      </c>
      <c r="L1575">
        <v>80</v>
      </c>
      <c r="M1575" t="s">
        <v>137</v>
      </c>
      <c r="N1575">
        <v>1574</v>
      </c>
      <c r="O1575" t="s">
        <v>193</v>
      </c>
      <c r="P1575" t="s">
        <v>107</v>
      </c>
      <c r="Q1575" t="s">
        <v>45</v>
      </c>
      <c r="R1575" t="s">
        <v>205</v>
      </c>
      <c r="S1575" t="s">
        <v>189</v>
      </c>
      <c r="T1575" t="s">
        <v>40</v>
      </c>
      <c r="U1575" t="s">
        <v>36</v>
      </c>
      <c r="V1575" t="s">
        <v>325</v>
      </c>
      <c r="W1575" t="s">
        <v>132</v>
      </c>
      <c r="X1575" t="s">
        <v>107</v>
      </c>
      <c r="Y1575" t="s">
        <v>121</v>
      </c>
      <c r="Z1575" t="s">
        <v>60</v>
      </c>
      <c r="AA1575" t="s">
        <v>57</v>
      </c>
      <c r="AB1575" t="s">
        <v>4362</v>
      </c>
      <c r="AC1575" t="s">
        <v>325</v>
      </c>
      <c r="AD1575" t="s">
        <v>521</v>
      </c>
      <c r="AE1575" t="s">
        <v>40</v>
      </c>
    </row>
    <row r="1576" spans="1:31" x14ac:dyDescent="0.3">
      <c r="A1576" t="s">
        <v>6876</v>
      </c>
      <c r="B1576" t="s">
        <v>6877</v>
      </c>
      <c r="C1576" s="1" t="str">
        <f t="shared" si="252"/>
        <v>21:0541</v>
      </c>
      <c r="D1576" s="1" t="str">
        <f t="shared" si="256"/>
        <v>21:0086</v>
      </c>
      <c r="E1576" t="s">
        <v>6878</v>
      </c>
      <c r="F1576" t="s">
        <v>6879</v>
      </c>
      <c r="H1576">
        <v>55.675674100000002</v>
      </c>
      <c r="I1576">
        <v>-98.966398400000003</v>
      </c>
      <c r="J1576" s="1" t="str">
        <f t="shared" si="257"/>
        <v>NGR lake sediment grab sample</v>
      </c>
      <c r="K1576" s="1" t="str">
        <f t="shared" si="258"/>
        <v>&lt;177 micron (NGR)</v>
      </c>
      <c r="L1576">
        <v>80</v>
      </c>
      <c r="M1576" t="s">
        <v>151</v>
      </c>
      <c r="N1576">
        <v>1575</v>
      </c>
      <c r="O1576" t="s">
        <v>735</v>
      </c>
      <c r="P1576" t="s">
        <v>122</v>
      </c>
      <c r="Q1576" t="s">
        <v>107</v>
      </c>
      <c r="R1576" t="s">
        <v>753</v>
      </c>
      <c r="S1576" t="s">
        <v>44</v>
      </c>
      <c r="T1576" t="s">
        <v>40</v>
      </c>
      <c r="U1576" t="s">
        <v>146</v>
      </c>
      <c r="V1576" t="s">
        <v>228</v>
      </c>
      <c r="W1576" t="s">
        <v>40</v>
      </c>
      <c r="X1576" t="s">
        <v>261</v>
      </c>
      <c r="Y1576" t="s">
        <v>152</v>
      </c>
      <c r="Z1576" t="s">
        <v>144</v>
      </c>
      <c r="AA1576" t="s">
        <v>291</v>
      </c>
      <c r="AB1576" t="s">
        <v>141</v>
      </c>
      <c r="AC1576" t="s">
        <v>42</v>
      </c>
      <c r="AD1576" t="s">
        <v>114</v>
      </c>
      <c r="AE1576" t="s">
        <v>40</v>
      </c>
    </row>
    <row r="1577" spans="1:31" x14ac:dyDescent="0.3">
      <c r="A1577" t="s">
        <v>6880</v>
      </c>
      <c r="B1577" t="s">
        <v>6881</v>
      </c>
      <c r="C1577" s="1" t="str">
        <f t="shared" si="252"/>
        <v>21:0541</v>
      </c>
      <c r="D1577" s="1" t="str">
        <f t="shared" si="256"/>
        <v>21:0086</v>
      </c>
      <c r="E1577" t="s">
        <v>6882</v>
      </c>
      <c r="F1577" t="s">
        <v>6883</v>
      </c>
      <c r="H1577">
        <v>55.716375300000003</v>
      </c>
      <c r="I1577">
        <v>-98.999359699999999</v>
      </c>
      <c r="J1577" s="1" t="str">
        <f t="shared" si="257"/>
        <v>NGR lake sediment grab sample</v>
      </c>
      <c r="K1577" s="1" t="str">
        <f t="shared" si="258"/>
        <v>&lt;177 micron (NGR)</v>
      </c>
      <c r="L1577">
        <v>80</v>
      </c>
      <c r="M1577" t="s">
        <v>162</v>
      </c>
      <c r="N1577">
        <v>1576</v>
      </c>
      <c r="O1577" t="s">
        <v>380</v>
      </c>
      <c r="P1577" t="s">
        <v>281</v>
      </c>
      <c r="Q1577" t="s">
        <v>92</v>
      </c>
      <c r="R1577" t="s">
        <v>77</v>
      </c>
      <c r="S1577" t="s">
        <v>180</v>
      </c>
      <c r="T1577" t="s">
        <v>40</v>
      </c>
      <c r="U1577" t="s">
        <v>3478</v>
      </c>
      <c r="V1577" t="s">
        <v>62</v>
      </c>
      <c r="W1577" t="s">
        <v>40</v>
      </c>
      <c r="X1577" t="s">
        <v>121</v>
      </c>
      <c r="Y1577" t="s">
        <v>45</v>
      </c>
      <c r="Z1577" t="s">
        <v>81</v>
      </c>
      <c r="AA1577" t="s">
        <v>37</v>
      </c>
      <c r="AB1577" t="s">
        <v>3539</v>
      </c>
      <c r="AC1577" t="s">
        <v>373</v>
      </c>
      <c r="AD1577" t="s">
        <v>979</v>
      </c>
      <c r="AE1577" t="s">
        <v>40</v>
      </c>
    </row>
    <row r="1578" spans="1:31" x14ac:dyDescent="0.3">
      <c r="A1578" t="s">
        <v>6884</v>
      </c>
      <c r="B1578" t="s">
        <v>6885</v>
      </c>
      <c r="C1578" s="1" t="str">
        <f t="shared" si="252"/>
        <v>21:0541</v>
      </c>
      <c r="D1578" s="1" t="str">
        <f t="shared" si="256"/>
        <v>21:0086</v>
      </c>
      <c r="E1578" t="s">
        <v>6886</v>
      </c>
      <c r="F1578" t="s">
        <v>6887</v>
      </c>
      <c r="H1578">
        <v>55.715320200000001</v>
      </c>
      <c r="I1578">
        <v>-99.028663199999997</v>
      </c>
      <c r="J1578" s="1" t="str">
        <f t="shared" si="257"/>
        <v>NGR lake sediment grab sample</v>
      </c>
      <c r="K1578" s="1" t="str">
        <f t="shared" si="258"/>
        <v>&lt;177 micron (NGR)</v>
      </c>
      <c r="L1578">
        <v>80</v>
      </c>
      <c r="M1578" t="s">
        <v>177</v>
      </c>
      <c r="N1578">
        <v>1577</v>
      </c>
      <c r="O1578" t="s">
        <v>416</v>
      </c>
      <c r="P1578" t="s">
        <v>39</v>
      </c>
      <c r="Q1578" t="s">
        <v>141</v>
      </c>
      <c r="R1578" t="s">
        <v>106</v>
      </c>
      <c r="S1578" t="s">
        <v>92</v>
      </c>
      <c r="T1578" t="s">
        <v>40</v>
      </c>
      <c r="U1578" t="s">
        <v>446</v>
      </c>
      <c r="V1578" t="s">
        <v>157</v>
      </c>
      <c r="W1578" t="s">
        <v>40</v>
      </c>
      <c r="X1578" t="s">
        <v>45</v>
      </c>
      <c r="Y1578" t="s">
        <v>45</v>
      </c>
      <c r="Z1578" t="s">
        <v>262</v>
      </c>
      <c r="AA1578" t="s">
        <v>37</v>
      </c>
      <c r="AB1578" t="s">
        <v>2055</v>
      </c>
      <c r="AC1578" t="s">
        <v>49</v>
      </c>
      <c r="AD1578" t="s">
        <v>50</v>
      </c>
      <c r="AE1578" t="s">
        <v>40</v>
      </c>
    </row>
    <row r="1579" spans="1:31" x14ac:dyDescent="0.3">
      <c r="A1579" t="s">
        <v>6888</v>
      </c>
      <c r="B1579" t="s">
        <v>6889</v>
      </c>
      <c r="C1579" s="1" t="str">
        <f t="shared" si="252"/>
        <v>21:0541</v>
      </c>
      <c r="D1579" s="1" t="str">
        <f t="shared" si="256"/>
        <v>21:0086</v>
      </c>
      <c r="E1579" t="s">
        <v>6890</v>
      </c>
      <c r="F1579" t="s">
        <v>6891</v>
      </c>
      <c r="H1579">
        <v>55.720821299999997</v>
      </c>
      <c r="I1579">
        <v>-99.049696600000004</v>
      </c>
      <c r="J1579" s="1" t="str">
        <f t="shared" si="257"/>
        <v>NGR lake sediment grab sample</v>
      </c>
      <c r="K1579" s="1" t="str">
        <f t="shared" si="258"/>
        <v>&lt;177 micron (NGR)</v>
      </c>
      <c r="L1579">
        <v>80</v>
      </c>
      <c r="M1579" t="s">
        <v>187</v>
      </c>
      <c r="N1579">
        <v>1578</v>
      </c>
      <c r="O1579" t="s">
        <v>139</v>
      </c>
      <c r="P1579" t="s">
        <v>122</v>
      </c>
      <c r="Q1579" t="s">
        <v>123</v>
      </c>
      <c r="R1579" t="s">
        <v>291</v>
      </c>
      <c r="S1579" t="s">
        <v>189</v>
      </c>
      <c r="T1579" t="s">
        <v>40</v>
      </c>
      <c r="U1579" t="s">
        <v>490</v>
      </c>
      <c r="V1579" t="s">
        <v>45</v>
      </c>
      <c r="W1579" t="s">
        <v>40</v>
      </c>
      <c r="X1579" t="s">
        <v>261</v>
      </c>
      <c r="Y1579" t="s">
        <v>45</v>
      </c>
      <c r="Z1579" t="s">
        <v>144</v>
      </c>
      <c r="AA1579" t="s">
        <v>164</v>
      </c>
      <c r="AB1579" t="s">
        <v>2241</v>
      </c>
      <c r="AC1579" t="s">
        <v>6892</v>
      </c>
      <c r="AD1579" t="s">
        <v>452</v>
      </c>
      <c r="AE1579" t="s">
        <v>40</v>
      </c>
    </row>
    <row r="1580" spans="1:31" x14ac:dyDescent="0.3">
      <c r="A1580" t="s">
        <v>6893</v>
      </c>
      <c r="B1580" t="s">
        <v>6894</v>
      </c>
      <c r="C1580" s="1" t="str">
        <f t="shared" si="252"/>
        <v>21:0541</v>
      </c>
      <c r="D1580" s="1" t="str">
        <f t="shared" si="256"/>
        <v>21:0086</v>
      </c>
      <c r="E1580" t="s">
        <v>6895</v>
      </c>
      <c r="F1580" t="s">
        <v>6896</v>
      </c>
      <c r="H1580">
        <v>55.748701699999998</v>
      </c>
      <c r="I1580">
        <v>-99.0291967</v>
      </c>
      <c r="J1580" s="1" t="str">
        <f t="shared" si="257"/>
        <v>NGR lake sediment grab sample</v>
      </c>
      <c r="K1580" s="1" t="str">
        <f t="shared" si="258"/>
        <v>&lt;177 micron (NGR)</v>
      </c>
      <c r="L1580">
        <v>80</v>
      </c>
      <c r="M1580" t="s">
        <v>200</v>
      </c>
      <c r="N1580">
        <v>1579</v>
      </c>
      <c r="O1580" t="s">
        <v>1382</v>
      </c>
      <c r="P1580" t="s">
        <v>753</v>
      </c>
      <c r="Q1580" t="s">
        <v>107</v>
      </c>
      <c r="R1580" t="s">
        <v>379</v>
      </c>
      <c r="S1580" t="s">
        <v>93</v>
      </c>
      <c r="T1580" t="s">
        <v>40</v>
      </c>
      <c r="U1580" t="s">
        <v>760</v>
      </c>
      <c r="V1580" t="s">
        <v>79</v>
      </c>
      <c r="W1580" t="s">
        <v>40</v>
      </c>
      <c r="X1580" t="s">
        <v>45</v>
      </c>
      <c r="Y1580" t="s">
        <v>45</v>
      </c>
      <c r="Z1580" t="s">
        <v>193</v>
      </c>
      <c r="AA1580" t="s">
        <v>164</v>
      </c>
      <c r="AB1580" t="s">
        <v>326</v>
      </c>
      <c r="AC1580" t="s">
        <v>742</v>
      </c>
      <c r="AD1580" t="s">
        <v>69</v>
      </c>
      <c r="AE1580" t="s">
        <v>40</v>
      </c>
    </row>
    <row r="1581" spans="1:31" x14ac:dyDescent="0.3">
      <c r="A1581" t="s">
        <v>6897</v>
      </c>
      <c r="B1581" t="s">
        <v>6898</v>
      </c>
      <c r="C1581" s="1" t="str">
        <f t="shared" si="252"/>
        <v>21:0541</v>
      </c>
      <c r="D1581" s="1" t="str">
        <f t="shared" si="256"/>
        <v>21:0086</v>
      </c>
      <c r="E1581" t="s">
        <v>6899</v>
      </c>
      <c r="F1581" t="s">
        <v>6900</v>
      </c>
      <c r="H1581">
        <v>55.7566937</v>
      </c>
      <c r="I1581">
        <v>-99.045248099999995</v>
      </c>
      <c r="J1581" s="1" t="str">
        <f t="shared" si="257"/>
        <v>NGR lake sediment grab sample</v>
      </c>
      <c r="K1581" s="1" t="str">
        <f t="shared" si="258"/>
        <v>&lt;177 micron (NGR)</v>
      </c>
      <c r="L1581">
        <v>80</v>
      </c>
      <c r="M1581" t="s">
        <v>212</v>
      </c>
      <c r="N1581">
        <v>1580</v>
      </c>
      <c r="O1581" t="s">
        <v>207</v>
      </c>
      <c r="P1581" t="s">
        <v>224</v>
      </c>
      <c r="Q1581" t="s">
        <v>93</v>
      </c>
      <c r="R1581" t="s">
        <v>97</v>
      </c>
      <c r="S1581" t="s">
        <v>60</v>
      </c>
      <c r="T1581" t="s">
        <v>40</v>
      </c>
      <c r="U1581" t="s">
        <v>588</v>
      </c>
      <c r="V1581" t="s">
        <v>113</v>
      </c>
      <c r="W1581" t="s">
        <v>40</v>
      </c>
      <c r="X1581" t="s">
        <v>168</v>
      </c>
      <c r="Y1581" t="s">
        <v>45</v>
      </c>
      <c r="Z1581" t="s">
        <v>508</v>
      </c>
      <c r="AA1581" t="s">
        <v>165</v>
      </c>
      <c r="AB1581" t="s">
        <v>3340</v>
      </c>
      <c r="AC1581" t="s">
        <v>83</v>
      </c>
      <c r="AD1581" t="s">
        <v>1879</v>
      </c>
      <c r="AE1581" t="s">
        <v>40</v>
      </c>
    </row>
    <row r="1582" spans="1:31" x14ac:dyDescent="0.3">
      <c r="A1582" t="s">
        <v>6901</v>
      </c>
      <c r="B1582" t="s">
        <v>6902</v>
      </c>
      <c r="C1582" s="1" t="str">
        <f t="shared" si="252"/>
        <v>21:0541</v>
      </c>
      <c r="D1582" s="1" t="str">
        <f t="shared" si="256"/>
        <v>21:0086</v>
      </c>
      <c r="E1582" t="s">
        <v>6903</v>
      </c>
      <c r="F1582" t="s">
        <v>6904</v>
      </c>
      <c r="H1582">
        <v>55.754853900000001</v>
      </c>
      <c r="I1582">
        <v>-99.100279299999997</v>
      </c>
      <c r="J1582" s="1" t="str">
        <f t="shared" si="257"/>
        <v>NGR lake sediment grab sample</v>
      </c>
      <c r="K1582" s="1" t="str">
        <f t="shared" si="258"/>
        <v>&lt;177 micron (NGR)</v>
      </c>
      <c r="L1582">
        <v>80</v>
      </c>
      <c r="M1582" t="s">
        <v>223</v>
      </c>
      <c r="N1582">
        <v>1581</v>
      </c>
      <c r="O1582" t="s">
        <v>336</v>
      </c>
      <c r="P1582" t="s">
        <v>39</v>
      </c>
      <c r="Q1582" t="s">
        <v>93</v>
      </c>
      <c r="R1582" t="s">
        <v>46</v>
      </c>
      <c r="S1582" t="s">
        <v>225</v>
      </c>
      <c r="T1582" t="s">
        <v>40</v>
      </c>
      <c r="U1582" t="s">
        <v>5023</v>
      </c>
      <c r="V1582" t="s">
        <v>408</v>
      </c>
      <c r="W1582" t="s">
        <v>40</v>
      </c>
      <c r="X1582" t="s">
        <v>168</v>
      </c>
      <c r="Y1582" t="s">
        <v>45</v>
      </c>
      <c r="Z1582" t="s">
        <v>508</v>
      </c>
      <c r="AA1582" t="s">
        <v>37</v>
      </c>
      <c r="AB1582" t="s">
        <v>2671</v>
      </c>
      <c r="AC1582" t="s">
        <v>327</v>
      </c>
      <c r="AD1582" t="s">
        <v>395</v>
      </c>
      <c r="AE1582" t="s">
        <v>40</v>
      </c>
    </row>
    <row r="1583" spans="1:31" x14ac:dyDescent="0.3">
      <c r="A1583" t="s">
        <v>6905</v>
      </c>
      <c r="B1583" t="s">
        <v>6906</v>
      </c>
      <c r="C1583" s="1" t="str">
        <f t="shared" si="252"/>
        <v>21:0541</v>
      </c>
      <c r="D1583" s="1" t="str">
        <f t="shared" si="256"/>
        <v>21:0086</v>
      </c>
      <c r="E1583" t="s">
        <v>6907</v>
      </c>
      <c r="F1583" t="s">
        <v>6908</v>
      </c>
      <c r="H1583">
        <v>55.7651021</v>
      </c>
      <c r="I1583">
        <v>-99.141391999999996</v>
      </c>
      <c r="J1583" s="1" t="str">
        <f t="shared" si="257"/>
        <v>NGR lake sediment grab sample</v>
      </c>
      <c r="K1583" s="1" t="str">
        <f t="shared" si="258"/>
        <v>&lt;177 micron (NGR)</v>
      </c>
      <c r="L1583">
        <v>80</v>
      </c>
      <c r="M1583" t="s">
        <v>234</v>
      </c>
      <c r="N1583">
        <v>1582</v>
      </c>
      <c r="O1583" t="s">
        <v>207</v>
      </c>
      <c r="P1583" t="s">
        <v>236</v>
      </c>
      <c r="Q1583" t="s">
        <v>60</v>
      </c>
      <c r="R1583" t="s">
        <v>97</v>
      </c>
      <c r="S1583" t="s">
        <v>93</v>
      </c>
      <c r="T1583" t="s">
        <v>40</v>
      </c>
      <c r="U1583" t="s">
        <v>6909</v>
      </c>
      <c r="V1583" t="s">
        <v>121</v>
      </c>
      <c r="W1583" t="s">
        <v>40</v>
      </c>
      <c r="X1583" t="s">
        <v>98</v>
      </c>
      <c r="Y1583" t="s">
        <v>45</v>
      </c>
      <c r="Z1583" t="s">
        <v>352</v>
      </c>
      <c r="AA1583" t="s">
        <v>164</v>
      </c>
      <c r="AB1583" t="s">
        <v>179</v>
      </c>
      <c r="AC1583" t="s">
        <v>722</v>
      </c>
      <c r="AD1583" t="s">
        <v>590</v>
      </c>
      <c r="AE1583" t="s">
        <v>132</v>
      </c>
    </row>
    <row r="1584" spans="1:31" x14ac:dyDescent="0.3">
      <c r="A1584" t="s">
        <v>6910</v>
      </c>
      <c r="B1584" t="s">
        <v>6911</v>
      </c>
      <c r="C1584" s="1" t="str">
        <f t="shared" si="252"/>
        <v>21:0541</v>
      </c>
      <c r="D1584" s="1" t="str">
        <f t="shared" si="256"/>
        <v>21:0086</v>
      </c>
      <c r="E1584" t="s">
        <v>6912</v>
      </c>
      <c r="F1584" t="s">
        <v>6913</v>
      </c>
      <c r="H1584">
        <v>55.792365199999999</v>
      </c>
      <c r="I1584">
        <v>-99.239557700000006</v>
      </c>
      <c r="J1584" s="1" t="str">
        <f t="shared" si="257"/>
        <v>NGR lake sediment grab sample</v>
      </c>
      <c r="K1584" s="1" t="str">
        <f t="shared" si="258"/>
        <v>&lt;177 micron (NGR)</v>
      </c>
      <c r="L1584">
        <v>80</v>
      </c>
      <c r="M1584" t="s">
        <v>243</v>
      </c>
      <c r="N1584">
        <v>1583</v>
      </c>
      <c r="O1584" t="s">
        <v>178</v>
      </c>
      <c r="P1584" t="s">
        <v>127</v>
      </c>
      <c r="Q1584" t="s">
        <v>60</v>
      </c>
      <c r="R1584" t="s">
        <v>46</v>
      </c>
      <c r="S1584" t="s">
        <v>271</v>
      </c>
      <c r="T1584" t="s">
        <v>40</v>
      </c>
      <c r="U1584" t="s">
        <v>6909</v>
      </c>
      <c r="V1584" t="s">
        <v>123</v>
      </c>
      <c r="W1584" t="s">
        <v>40</v>
      </c>
      <c r="X1584" t="s">
        <v>98</v>
      </c>
      <c r="Y1584" t="s">
        <v>45</v>
      </c>
      <c r="Z1584" t="s">
        <v>508</v>
      </c>
      <c r="AA1584" t="s">
        <v>37</v>
      </c>
      <c r="AB1584" t="s">
        <v>3200</v>
      </c>
      <c r="AC1584" t="s">
        <v>111</v>
      </c>
      <c r="AD1584" t="s">
        <v>395</v>
      </c>
      <c r="AE1584" t="s">
        <v>132</v>
      </c>
    </row>
    <row r="1585" spans="1:31" x14ac:dyDescent="0.3">
      <c r="A1585" t="s">
        <v>6914</v>
      </c>
      <c r="B1585" t="s">
        <v>6915</v>
      </c>
      <c r="C1585" s="1" t="str">
        <f t="shared" si="252"/>
        <v>21:0541</v>
      </c>
      <c r="D1585" s="1" t="str">
        <f t="shared" si="256"/>
        <v>21:0086</v>
      </c>
      <c r="E1585" t="s">
        <v>6916</v>
      </c>
      <c r="F1585" t="s">
        <v>6917</v>
      </c>
      <c r="H1585">
        <v>55.835938900000002</v>
      </c>
      <c r="I1585">
        <v>-99.202989900000006</v>
      </c>
      <c r="J1585" s="1" t="str">
        <f t="shared" si="257"/>
        <v>NGR lake sediment grab sample</v>
      </c>
      <c r="K1585" s="1" t="str">
        <f t="shared" si="258"/>
        <v>&lt;177 micron (NGR)</v>
      </c>
      <c r="L1585">
        <v>80</v>
      </c>
      <c r="M1585" t="s">
        <v>251</v>
      </c>
      <c r="N1585">
        <v>1584</v>
      </c>
      <c r="O1585" t="s">
        <v>75</v>
      </c>
      <c r="P1585" t="s">
        <v>236</v>
      </c>
      <c r="Q1585" t="s">
        <v>92</v>
      </c>
      <c r="R1585" t="s">
        <v>379</v>
      </c>
      <c r="S1585" t="s">
        <v>179</v>
      </c>
      <c r="T1585" t="s">
        <v>40</v>
      </c>
      <c r="U1585" t="s">
        <v>672</v>
      </c>
      <c r="V1585" t="s">
        <v>410</v>
      </c>
      <c r="W1585" t="s">
        <v>40</v>
      </c>
      <c r="X1585" t="s">
        <v>45</v>
      </c>
      <c r="Y1585" t="s">
        <v>45</v>
      </c>
      <c r="Z1585" t="s">
        <v>81</v>
      </c>
      <c r="AA1585" t="s">
        <v>46</v>
      </c>
      <c r="AB1585" t="s">
        <v>1602</v>
      </c>
      <c r="AC1585" t="s">
        <v>1934</v>
      </c>
      <c r="AD1585" t="s">
        <v>411</v>
      </c>
      <c r="AE1585" t="s">
        <v>40</v>
      </c>
    </row>
    <row r="1586" spans="1:31" x14ac:dyDescent="0.3">
      <c r="A1586" t="s">
        <v>6918</v>
      </c>
      <c r="B1586" t="s">
        <v>6919</v>
      </c>
      <c r="C1586" s="1" t="str">
        <f t="shared" si="252"/>
        <v>21:0541</v>
      </c>
      <c r="D1586" s="1" t="str">
        <f t="shared" si="256"/>
        <v>21:0086</v>
      </c>
      <c r="E1586" t="s">
        <v>6920</v>
      </c>
      <c r="F1586" t="s">
        <v>6921</v>
      </c>
      <c r="H1586">
        <v>55.805300500000001</v>
      </c>
      <c r="I1586">
        <v>-99.323889199999996</v>
      </c>
      <c r="J1586" s="1" t="str">
        <f t="shared" si="257"/>
        <v>NGR lake sediment grab sample</v>
      </c>
      <c r="K1586" s="1" t="str">
        <f t="shared" si="258"/>
        <v>&lt;177 micron (NGR)</v>
      </c>
      <c r="L1586">
        <v>80</v>
      </c>
      <c r="M1586" t="s">
        <v>258</v>
      </c>
      <c r="N1586">
        <v>1585</v>
      </c>
      <c r="O1586" t="s">
        <v>336</v>
      </c>
      <c r="P1586" t="s">
        <v>236</v>
      </c>
      <c r="Q1586" t="s">
        <v>180</v>
      </c>
      <c r="R1586" t="s">
        <v>59</v>
      </c>
      <c r="S1586" t="s">
        <v>122</v>
      </c>
      <c r="T1586" t="s">
        <v>40</v>
      </c>
      <c r="U1586" t="s">
        <v>3339</v>
      </c>
      <c r="V1586" t="s">
        <v>754</v>
      </c>
      <c r="W1586" t="s">
        <v>40</v>
      </c>
      <c r="X1586" t="s">
        <v>168</v>
      </c>
      <c r="Y1586" t="s">
        <v>45</v>
      </c>
      <c r="Z1586" t="s">
        <v>352</v>
      </c>
      <c r="AA1586" t="s">
        <v>37</v>
      </c>
      <c r="AB1586" t="s">
        <v>3340</v>
      </c>
      <c r="AC1586" t="s">
        <v>83</v>
      </c>
      <c r="AD1586" t="s">
        <v>590</v>
      </c>
      <c r="AE1586" t="s">
        <v>40</v>
      </c>
    </row>
    <row r="1587" spans="1:31" x14ac:dyDescent="0.3">
      <c r="A1587" t="s">
        <v>6922</v>
      </c>
      <c r="B1587" t="s">
        <v>6923</v>
      </c>
      <c r="C1587" s="1" t="str">
        <f t="shared" si="252"/>
        <v>21:0541</v>
      </c>
      <c r="D1587" s="1" t="str">
        <f t="shared" si="256"/>
        <v>21:0086</v>
      </c>
      <c r="E1587" t="s">
        <v>6924</v>
      </c>
      <c r="F1587" t="s">
        <v>6925</v>
      </c>
      <c r="H1587">
        <v>55.836982999999996</v>
      </c>
      <c r="I1587">
        <v>-99.317126200000004</v>
      </c>
      <c r="J1587" s="1" t="str">
        <f t="shared" si="257"/>
        <v>NGR lake sediment grab sample</v>
      </c>
      <c r="K1587" s="1" t="str">
        <f t="shared" si="258"/>
        <v>&lt;177 micron (NGR)</v>
      </c>
      <c r="L1587">
        <v>80</v>
      </c>
      <c r="M1587" t="s">
        <v>269</v>
      </c>
      <c r="N1587">
        <v>1586</v>
      </c>
      <c r="O1587" t="s">
        <v>193</v>
      </c>
      <c r="P1587" t="s">
        <v>44</v>
      </c>
      <c r="Q1587" t="s">
        <v>64</v>
      </c>
      <c r="R1587" t="s">
        <v>271</v>
      </c>
      <c r="S1587" t="s">
        <v>189</v>
      </c>
      <c r="T1587" t="s">
        <v>132</v>
      </c>
      <c r="U1587" t="s">
        <v>458</v>
      </c>
      <c r="V1587" t="s">
        <v>218</v>
      </c>
      <c r="W1587" t="s">
        <v>132</v>
      </c>
      <c r="X1587" t="s">
        <v>261</v>
      </c>
      <c r="Y1587" t="s">
        <v>45</v>
      </c>
      <c r="Z1587" t="s">
        <v>127</v>
      </c>
      <c r="AA1587" t="s">
        <v>473</v>
      </c>
      <c r="AB1587" t="s">
        <v>2460</v>
      </c>
      <c r="AC1587" t="s">
        <v>109</v>
      </c>
      <c r="AD1587" t="s">
        <v>339</v>
      </c>
      <c r="AE1587" t="s">
        <v>40</v>
      </c>
    </row>
    <row r="1588" spans="1:31" x14ac:dyDescent="0.3">
      <c r="A1588" t="s">
        <v>6926</v>
      </c>
      <c r="B1588" t="s">
        <v>6927</v>
      </c>
      <c r="C1588" s="1" t="str">
        <f t="shared" si="252"/>
        <v>21:0541</v>
      </c>
      <c r="D1588" s="1" t="str">
        <f t="shared" si="256"/>
        <v>21:0086</v>
      </c>
      <c r="E1588" t="s">
        <v>6928</v>
      </c>
      <c r="F1588" t="s">
        <v>6929</v>
      </c>
      <c r="H1588">
        <v>55.617267499999997</v>
      </c>
      <c r="I1588">
        <v>-99.284394199999994</v>
      </c>
      <c r="J1588" s="1" t="str">
        <f t="shared" si="257"/>
        <v>NGR lake sediment grab sample</v>
      </c>
      <c r="K1588" s="1" t="str">
        <f t="shared" si="258"/>
        <v>&lt;177 micron (NGR)</v>
      </c>
      <c r="L1588">
        <v>81</v>
      </c>
      <c r="M1588" t="s">
        <v>35</v>
      </c>
      <c r="N1588">
        <v>1587</v>
      </c>
      <c r="O1588" t="s">
        <v>112</v>
      </c>
      <c r="P1588" t="s">
        <v>205</v>
      </c>
      <c r="Q1588" t="s">
        <v>121</v>
      </c>
      <c r="R1588" t="s">
        <v>281</v>
      </c>
      <c r="S1588" t="s">
        <v>58</v>
      </c>
      <c r="T1588" t="s">
        <v>40</v>
      </c>
      <c r="U1588" t="s">
        <v>388</v>
      </c>
      <c r="V1588" t="s">
        <v>218</v>
      </c>
      <c r="W1588" t="s">
        <v>132</v>
      </c>
      <c r="X1588" t="s">
        <v>261</v>
      </c>
      <c r="Y1588" t="s">
        <v>45</v>
      </c>
      <c r="Z1588" t="s">
        <v>82</v>
      </c>
      <c r="AA1588" t="s">
        <v>165</v>
      </c>
      <c r="AB1588" t="s">
        <v>155</v>
      </c>
      <c r="AC1588" t="s">
        <v>228</v>
      </c>
      <c r="AD1588" t="s">
        <v>146</v>
      </c>
      <c r="AE1588" t="s">
        <v>40</v>
      </c>
    </row>
    <row r="1589" spans="1:31" x14ac:dyDescent="0.3">
      <c r="A1589" t="s">
        <v>6930</v>
      </c>
      <c r="B1589" t="s">
        <v>6931</v>
      </c>
      <c r="C1589" s="1" t="str">
        <f t="shared" si="252"/>
        <v>21:0541</v>
      </c>
      <c r="D1589" s="1" t="str">
        <f t="shared" si="256"/>
        <v>21:0086</v>
      </c>
      <c r="E1589" t="s">
        <v>6932</v>
      </c>
      <c r="F1589" t="s">
        <v>6933</v>
      </c>
      <c r="H1589">
        <v>55.800200099999998</v>
      </c>
      <c r="I1589">
        <v>-99.270249000000007</v>
      </c>
      <c r="J1589" s="1" t="str">
        <f t="shared" si="257"/>
        <v>NGR lake sediment grab sample</v>
      </c>
      <c r="K1589" s="1" t="str">
        <f t="shared" si="258"/>
        <v>&lt;177 micron (NGR)</v>
      </c>
      <c r="L1589">
        <v>81</v>
      </c>
      <c r="M1589" t="s">
        <v>55</v>
      </c>
      <c r="N1589">
        <v>1588</v>
      </c>
      <c r="O1589" t="s">
        <v>678</v>
      </c>
      <c r="P1589" t="s">
        <v>291</v>
      </c>
      <c r="Q1589" t="s">
        <v>141</v>
      </c>
      <c r="R1589" t="s">
        <v>188</v>
      </c>
      <c r="S1589" t="s">
        <v>179</v>
      </c>
      <c r="T1589" t="s">
        <v>40</v>
      </c>
      <c r="U1589" t="s">
        <v>374</v>
      </c>
      <c r="V1589" t="s">
        <v>168</v>
      </c>
      <c r="W1589" t="s">
        <v>132</v>
      </c>
      <c r="X1589" t="s">
        <v>261</v>
      </c>
      <c r="Y1589" t="s">
        <v>45</v>
      </c>
      <c r="Z1589" t="s">
        <v>164</v>
      </c>
      <c r="AA1589" t="s">
        <v>440</v>
      </c>
      <c r="AB1589" t="s">
        <v>848</v>
      </c>
      <c r="AC1589" t="s">
        <v>3182</v>
      </c>
      <c r="AD1589" t="s">
        <v>302</v>
      </c>
      <c r="AE1589" t="s">
        <v>40</v>
      </c>
    </row>
    <row r="1590" spans="1:31" x14ac:dyDescent="0.3">
      <c r="A1590" t="s">
        <v>6934</v>
      </c>
      <c r="B1590" t="s">
        <v>6935</v>
      </c>
      <c r="C1590" s="1" t="str">
        <f t="shared" si="252"/>
        <v>21:0541</v>
      </c>
      <c r="D1590" s="1" t="str">
        <f t="shared" si="256"/>
        <v>21:0086</v>
      </c>
      <c r="E1590" t="s">
        <v>6936</v>
      </c>
      <c r="F1590" t="s">
        <v>6937</v>
      </c>
      <c r="H1590">
        <v>55.788066299999997</v>
      </c>
      <c r="I1590">
        <v>-99.279765299999994</v>
      </c>
      <c r="J1590" s="1" t="str">
        <f t="shared" si="257"/>
        <v>NGR lake sediment grab sample</v>
      </c>
      <c r="K1590" s="1" t="str">
        <f t="shared" si="258"/>
        <v>&lt;177 micron (NGR)</v>
      </c>
      <c r="L1590">
        <v>81</v>
      </c>
      <c r="M1590" t="s">
        <v>104</v>
      </c>
      <c r="N1590">
        <v>1589</v>
      </c>
      <c r="O1590" t="s">
        <v>508</v>
      </c>
      <c r="P1590" t="s">
        <v>127</v>
      </c>
      <c r="Q1590" t="s">
        <v>58</v>
      </c>
      <c r="R1590" t="s">
        <v>82</v>
      </c>
      <c r="S1590" t="s">
        <v>166</v>
      </c>
      <c r="T1590" t="s">
        <v>40</v>
      </c>
      <c r="U1590" t="s">
        <v>424</v>
      </c>
      <c r="V1590" t="s">
        <v>575</v>
      </c>
      <c r="W1590" t="s">
        <v>40</v>
      </c>
      <c r="X1590" t="s">
        <v>261</v>
      </c>
      <c r="Y1590" t="s">
        <v>45</v>
      </c>
      <c r="Z1590" t="s">
        <v>59</v>
      </c>
      <c r="AA1590" t="s">
        <v>165</v>
      </c>
      <c r="AB1590" t="s">
        <v>2764</v>
      </c>
      <c r="AC1590" t="s">
        <v>113</v>
      </c>
      <c r="AD1590" t="s">
        <v>146</v>
      </c>
      <c r="AE1590" t="s">
        <v>40</v>
      </c>
    </row>
    <row r="1591" spans="1:31" x14ac:dyDescent="0.3">
      <c r="A1591" t="s">
        <v>6938</v>
      </c>
      <c r="B1591" t="s">
        <v>6939</v>
      </c>
      <c r="C1591" s="1" t="str">
        <f t="shared" si="252"/>
        <v>21:0541</v>
      </c>
      <c r="D1591" s="1" t="str">
        <f t="shared" si="256"/>
        <v>21:0086</v>
      </c>
      <c r="E1591" t="s">
        <v>6940</v>
      </c>
      <c r="F1591" t="s">
        <v>6941</v>
      </c>
      <c r="H1591">
        <v>55.7715873</v>
      </c>
      <c r="I1591">
        <v>-99.291188300000002</v>
      </c>
      <c r="J1591" s="1" t="str">
        <f t="shared" si="257"/>
        <v>NGR lake sediment grab sample</v>
      </c>
      <c r="K1591" s="1" t="str">
        <f t="shared" si="258"/>
        <v>&lt;177 micron (NGR)</v>
      </c>
      <c r="L1591">
        <v>81</v>
      </c>
      <c r="M1591" t="s">
        <v>119</v>
      </c>
      <c r="N1591">
        <v>1590</v>
      </c>
      <c r="O1591" t="s">
        <v>685</v>
      </c>
      <c r="P1591" t="s">
        <v>334</v>
      </c>
      <c r="Q1591" t="s">
        <v>123</v>
      </c>
      <c r="R1591" t="s">
        <v>753</v>
      </c>
      <c r="S1591" t="s">
        <v>141</v>
      </c>
      <c r="T1591" t="s">
        <v>40</v>
      </c>
      <c r="U1591" t="s">
        <v>264</v>
      </c>
      <c r="V1591" t="s">
        <v>45</v>
      </c>
      <c r="W1591" t="s">
        <v>132</v>
      </c>
      <c r="X1591" t="s">
        <v>261</v>
      </c>
      <c r="Y1591" t="s">
        <v>45</v>
      </c>
      <c r="Z1591" t="s">
        <v>140</v>
      </c>
      <c r="AA1591" t="s">
        <v>626</v>
      </c>
      <c r="AB1591" t="s">
        <v>853</v>
      </c>
      <c r="AC1591" t="s">
        <v>109</v>
      </c>
      <c r="AD1591" t="s">
        <v>264</v>
      </c>
      <c r="AE1591" t="s">
        <v>40</v>
      </c>
    </row>
    <row r="1592" spans="1:31" x14ac:dyDescent="0.3">
      <c r="A1592" t="s">
        <v>6942</v>
      </c>
      <c r="B1592" t="s">
        <v>6943</v>
      </c>
      <c r="C1592" s="1" t="str">
        <f t="shared" si="252"/>
        <v>21:0541</v>
      </c>
      <c r="D1592" s="1" t="str">
        <f t="shared" si="256"/>
        <v>21:0086</v>
      </c>
      <c r="E1592" t="s">
        <v>6944</v>
      </c>
      <c r="F1592" t="s">
        <v>6945</v>
      </c>
      <c r="H1592">
        <v>55.757310199999999</v>
      </c>
      <c r="I1592">
        <v>-99.240714100000005</v>
      </c>
      <c r="J1592" s="1" t="str">
        <f t="shared" si="257"/>
        <v>NGR lake sediment grab sample</v>
      </c>
      <c r="K1592" s="1" t="str">
        <f t="shared" si="258"/>
        <v>&lt;177 micron (NGR)</v>
      </c>
      <c r="L1592">
        <v>81</v>
      </c>
      <c r="M1592" t="s">
        <v>137</v>
      </c>
      <c r="N1592">
        <v>1591</v>
      </c>
      <c r="O1592" t="s">
        <v>352</v>
      </c>
      <c r="P1592" t="s">
        <v>225</v>
      </c>
      <c r="Q1592" t="s">
        <v>179</v>
      </c>
      <c r="R1592" t="s">
        <v>82</v>
      </c>
      <c r="S1592" t="s">
        <v>304</v>
      </c>
      <c r="T1592" t="s">
        <v>40</v>
      </c>
      <c r="U1592" t="s">
        <v>4185</v>
      </c>
      <c r="V1592" t="s">
        <v>113</v>
      </c>
      <c r="W1592" t="s">
        <v>40</v>
      </c>
      <c r="X1592" t="s">
        <v>141</v>
      </c>
      <c r="Y1592" t="s">
        <v>152</v>
      </c>
      <c r="Z1592" t="s">
        <v>46</v>
      </c>
      <c r="AA1592" t="s">
        <v>291</v>
      </c>
      <c r="AB1592" t="s">
        <v>298</v>
      </c>
      <c r="AC1592" t="s">
        <v>754</v>
      </c>
      <c r="AD1592" t="s">
        <v>1703</v>
      </c>
      <c r="AE1592" t="s">
        <v>40</v>
      </c>
    </row>
    <row r="1593" spans="1:31" x14ac:dyDescent="0.3">
      <c r="A1593" t="s">
        <v>6946</v>
      </c>
      <c r="B1593" t="s">
        <v>6947</v>
      </c>
      <c r="C1593" s="1" t="str">
        <f t="shared" si="252"/>
        <v>21:0541</v>
      </c>
      <c r="D1593" s="1" t="str">
        <f t="shared" si="256"/>
        <v>21:0086</v>
      </c>
      <c r="E1593" t="s">
        <v>6948</v>
      </c>
      <c r="F1593" t="s">
        <v>6949</v>
      </c>
      <c r="H1593">
        <v>55.726816399999997</v>
      </c>
      <c r="I1593">
        <v>-99.168464900000004</v>
      </c>
      <c r="J1593" s="1" t="str">
        <f t="shared" si="257"/>
        <v>NGR lake sediment grab sample</v>
      </c>
      <c r="K1593" s="1" t="str">
        <f t="shared" si="258"/>
        <v>&lt;177 micron (NGR)</v>
      </c>
      <c r="L1593">
        <v>81</v>
      </c>
      <c r="M1593" t="s">
        <v>151</v>
      </c>
      <c r="N1593">
        <v>1592</v>
      </c>
      <c r="O1593" t="s">
        <v>207</v>
      </c>
      <c r="P1593" t="s">
        <v>291</v>
      </c>
      <c r="Q1593" t="s">
        <v>44</v>
      </c>
      <c r="R1593" t="s">
        <v>97</v>
      </c>
      <c r="S1593" t="s">
        <v>93</v>
      </c>
      <c r="T1593" t="s">
        <v>40</v>
      </c>
      <c r="U1593" t="s">
        <v>1400</v>
      </c>
      <c r="V1593" t="s">
        <v>113</v>
      </c>
      <c r="W1593" t="s">
        <v>40</v>
      </c>
      <c r="X1593" t="s">
        <v>45</v>
      </c>
      <c r="Y1593" t="s">
        <v>152</v>
      </c>
      <c r="Z1593" t="s">
        <v>262</v>
      </c>
      <c r="AA1593" t="s">
        <v>37</v>
      </c>
      <c r="AB1593" t="s">
        <v>107</v>
      </c>
      <c r="AC1593" t="s">
        <v>49</v>
      </c>
      <c r="AD1593" t="s">
        <v>425</v>
      </c>
      <c r="AE1593" t="s">
        <v>40</v>
      </c>
    </row>
    <row r="1594" spans="1:31" x14ac:dyDescent="0.3">
      <c r="A1594" t="s">
        <v>6950</v>
      </c>
      <c r="B1594" t="s">
        <v>6951</v>
      </c>
      <c r="C1594" s="1" t="str">
        <f t="shared" si="252"/>
        <v>21:0541</v>
      </c>
      <c r="D1594" s="1" t="str">
        <f t="shared" si="256"/>
        <v>21:0086</v>
      </c>
      <c r="E1594" t="s">
        <v>6952</v>
      </c>
      <c r="F1594" t="s">
        <v>6953</v>
      </c>
      <c r="H1594">
        <v>55.637374100000002</v>
      </c>
      <c r="I1594">
        <v>-99.257152899999994</v>
      </c>
      <c r="J1594" s="1" t="str">
        <f t="shared" si="257"/>
        <v>NGR lake sediment grab sample</v>
      </c>
      <c r="K1594" s="1" t="str">
        <f t="shared" si="258"/>
        <v>&lt;177 micron (NGR)</v>
      </c>
      <c r="L1594">
        <v>81</v>
      </c>
      <c r="M1594" t="s">
        <v>162</v>
      </c>
      <c r="N1594">
        <v>1593</v>
      </c>
      <c r="O1594" t="s">
        <v>193</v>
      </c>
      <c r="P1594" t="s">
        <v>304</v>
      </c>
      <c r="Q1594" t="s">
        <v>189</v>
      </c>
      <c r="R1594" t="s">
        <v>271</v>
      </c>
      <c r="S1594" t="s">
        <v>64</v>
      </c>
      <c r="T1594" t="s">
        <v>40</v>
      </c>
      <c r="U1594" t="s">
        <v>56</v>
      </c>
      <c r="V1594" t="s">
        <v>218</v>
      </c>
      <c r="W1594" t="s">
        <v>80</v>
      </c>
      <c r="X1594" t="s">
        <v>261</v>
      </c>
      <c r="Y1594" t="s">
        <v>45</v>
      </c>
      <c r="Z1594" t="s">
        <v>281</v>
      </c>
      <c r="AA1594" t="s">
        <v>57</v>
      </c>
      <c r="AB1594" t="s">
        <v>1965</v>
      </c>
      <c r="AC1594" t="s">
        <v>113</v>
      </c>
      <c r="AD1594" t="s">
        <v>203</v>
      </c>
      <c r="AE1594" t="s">
        <v>40</v>
      </c>
    </row>
    <row r="1595" spans="1:31" x14ac:dyDescent="0.3">
      <c r="A1595" t="s">
        <v>6954</v>
      </c>
      <c r="B1595" t="s">
        <v>6955</v>
      </c>
      <c r="C1595" s="1" t="str">
        <f t="shared" si="252"/>
        <v>21:0541</v>
      </c>
      <c r="D1595" s="1" t="str">
        <f t="shared" si="256"/>
        <v>21:0086</v>
      </c>
      <c r="E1595" t="s">
        <v>6956</v>
      </c>
      <c r="F1595" t="s">
        <v>6957</v>
      </c>
      <c r="H1595">
        <v>55.633348900000001</v>
      </c>
      <c r="I1595">
        <v>-99.273693499999993</v>
      </c>
      <c r="J1595" s="1" t="str">
        <f t="shared" si="257"/>
        <v>NGR lake sediment grab sample</v>
      </c>
      <c r="K1595" s="1" t="str">
        <f t="shared" si="258"/>
        <v>&lt;177 micron (NGR)</v>
      </c>
      <c r="L1595">
        <v>81</v>
      </c>
      <c r="M1595" t="s">
        <v>177</v>
      </c>
      <c r="N1595">
        <v>1594</v>
      </c>
      <c r="O1595" t="s">
        <v>336</v>
      </c>
      <c r="P1595" t="s">
        <v>281</v>
      </c>
      <c r="Q1595" t="s">
        <v>107</v>
      </c>
      <c r="R1595" t="s">
        <v>140</v>
      </c>
      <c r="S1595" t="s">
        <v>92</v>
      </c>
      <c r="T1595" t="s">
        <v>40</v>
      </c>
      <c r="U1595" t="s">
        <v>641</v>
      </c>
      <c r="V1595" t="s">
        <v>64</v>
      </c>
      <c r="W1595" t="s">
        <v>40</v>
      </c>
      <c r="X1595" t="s">
        <v>168</v>
      </c>
      <c r="Y1595" t="s">
        <v>45</v>
      </c>
      <c r="Z1595" t="s">
        <v>46</v>
      </c>
      <c r="AA1595" t="s">
        <v>165</v>
      </c>
      <c r="AB1595" t="s">
        <v>2055</v>
      </c>
      <c r="AC1595" t="s">
        <v>317</v>
      </c>
      <c r="AD1595" t="s">
        <v>411</v>
      </c>
      <c r="AE1595" t="s">
        <v>132</v>
      </c>
    </row>
    <row r="1596" spans="1:31" x14ac:dyDescent="0.3">
      <c r="A1596" t="s">
        <v>6958</v>
      </c>
      <c r="B1596" t="s">
        <v>6959</v>
      </c>
      <c r="C1596" s="1" t="str">
        <f t="shared" si="252"/>
        <v>21:0541</v>
      </c>
      <c r="D1596" s="1" t="str">
        <f t="shared" si="256"/>
        <v>21:0086</v>
      </c>
      <c r="E1596" t="s">
        <v>6928</v>
      </c>
      <c r="F1596" t="s">
        <v>6960</v>
      </c>
      <c r="H1596">
        <v>55.617267499999997</v>
      </c>
      <c r="I1596">
        <v>-99.284394199999994</v>
      </c>
      <c r="J1596" s="1" t="str">
        <f t="shared" si="257"/>
        <v>NGR lake sediment grab sample</v>
      </c>
      <c r="K1596" s="1" t="str">
        <f t="shared" si="258"/>
        <v>&lt;177 micron (NGR)</v>
      </c>
      <c r="L1596">
        <v>81</v>
      </c>
      <c r="M1596" t="s">
        <v>90</v>
      </c>
      <c r="N1596">
        <v>1595</v>
      </c>
      <c r="O1596" t="s">
        <v>603</v>
      </c>
      <c r="P1596" t="s">
        <v>205</v>
      </c>
      <c r="Q1596" t="s">
        <v>58</v>
      </c>
      <c r="R1596" t="s">
        <v>334</v>
      </c>
      <c r="S1596" t="s">
        <v>58</v>
      </c>
      <c r="T1596" t="s">
        <v>40</v>
      </c>
      <c r="U1596" t="s">
        <v>314</v>
      </c>
      <c r="V1596" t="s">
        <v>325</v>
      </c>
      <c r="W1596" t="s">
        <v>80</v>
      </c>
      <c r="X1596" t="s">
        <v>125</v>
      </c>
      <c r="Y1596" t="s">
        <v>152</v>
      </c>
      <c r="Z1596" t="s">
        <v>82</v>
      </c>
      <c r="AA1596" t="s">
        <v>626</v>
      </c>
      <c r="AB1596" t="s">
        <v>2231</v>
      </c>
      <c r="AC1596" t="s">
        <v>143</v>
      </c>
      <c r="AD1596" t="s">
        <v>146</v>
      </c>
      <c r="AE1596" t="s">
        <v>40</v>
      </c>
    </row>
    <row r="1597" spans="1:31" x14ac:dyDescent="0.3">
      <c r="A1597" t="s">
        <v>6961</v>
      </c>
      <c r="B1597" t="s">
        <v>6962</v>
      </c>
      <c r="C1597" s="1" t="str">
        <f t="shared" si="252"/>
        <v>21:0541</v>
      </c>
      <c r="D1597" s="1" t="str">
        <f t="shared" si="256"/>
        <v>21:0086</v>
      </c>
      <c r="E1597" t="s">
        <v>6928</v>
      </c>
      <c r="F1597" t="s">
        <v>6963</v>
      </c>
      <c r="H1597">
        <v>55.617267499999997</v>
      </c>
      <c r="I1597">
        <v>-99.284394199999994</v>
      </c>
      <c r="J1597" s="1" t="str">
        <f t="shared" si="257"/>
        <v>NGR lake sediment grab sample</v>
      </c>
      <c r="K1597" s="1" t="str">
        <f t="shared" si="258"/>
        <v>&lt;177 micron (NGR)</v>
      </c>
      <c r="L1597">
        <v>81</v>
      </c>
      <c r="M1597" t="s">
        <v>74</v>
      </c>
      <c r="N1597">
        <v>1596</v>
      </c>
      <c r="O1597" t="s">
        <v>735</v>
      </c>
      <c r="P1597" t="s">
        <v>93</v>
      </c>
      <c r="Q1597" t="s">
        <v>121</v>
      </c>
      <c r="R1597" t="s">
        <v>60</v>
      </c>
      <c r="S1597" t="s">
        <v>45</v>
      </c>
      <c r="T1597" t="s">
        <v>40</v>
      </c>
      <c r="U1597" t="s">
        <v>521</v>
      </c>
      <c r="V1597" t="s">
        <v>6146</v>
      </c>
      <c r="W1597" t="s">
        <v>110</v>
      </c>
      <c r="X1597" t="s">
        <v>309</v>
      </c>
      <c r="Y1597" t="s">
        <v>45</v>
      </c>
      <c r="Z1597" t="s">
        <v>205</v>
      </c>
      <c r="AA1597" t="s">
        <v>165</v>
      </c>
      <c r="AB1597" t="s">
        <v>193</v>
      </c>
      <c r="AC1597" t="s">
        <v>45</v>
      </c>
      <c r="AD1597" t="s">
        <v>374</v>
      </c>
      <c r="AE1597" t="s">
        <v>40</v>
      </c>
    </row>
    <row r="1598" spans="1:31" x14ac:dyDescent="0.3">
      <c r="A1598" t="s">
        <v>6964</v>
      </c>
      <c r="B1598" t="s">
        <v>6965</v>
      </c>
      <c r="C1598" s="1" t="str">
        <f t="shared" si="252"/>
        <v>21:0541</v>
      </c>
      <c r="D1598" s="1" t="str">
        <f t="shared" si="256"/>
        <v>21:0086</v>
      </c>
      <c r="E1598" t="s">
        <v>6966</v>
      </c>
      <c r="F1598" t="s">
        <v>6967</v>
      </c>
      <c r="H1598">
        <v>55.574075299999997</v>
      </c>
      <c r="I1598">
        <v>-99.212348000000006</v>
      </c>
      <c r="J1598" s="1" t="str">
        <f t="shared" si="257"/>
        <v>NGR lake sediment grab sample</v>
      </c>
      <c r="K1598" s="1" t="str">
        <f t="shared" si="258"/>
        <v>&lt;177 micron (NGR)</v>
      </c>
      <c r="L1598">
        <v>81</v>
      </c>
      <c r="M1598" t="s">
        <v>187</v>
      </c>
      <c r="N1598">
        <v>1597</v>
      </c>
      <c r="O1598" t="s">
        <v>81</v>
      </c>
      <c r="P1598" t="s">
        <v>189</v>
      </c>
      <c r="Q1598" t="s">
        <v>152</v>
      </c>
      <c r="R1598" t="s">
        <v>121</v>
      </c>
      <c r="S1598" t="s">
        <v>45</v>
      </c>
      <c r="T1598" t="s">
        <v>40</v>
      </c>
      <c r="U1598" t="s">
        <v>679</v>
      </c>
      <c r="V1598" t="s">
        <v>1205</v>
      </c>
      <c r="W1598" t="s">
        <v>80</v>
      </c>
      <c r="X1598" t="s">
        <v>309</v>
      </c>
      <c r="Y1598" t="s">
        <v>45</v>
      </c>
      <c r="Z1598" t="s">
        <v>179</v>
      </c>
      <c r="AA1598" t="s">
        <v>165</v>
      </c>
      <c r="AB1598" t="s">
        <v>6674</v>
      </c>
      <c r="AC1598" t="s">
        <v>569</v>
      </c>
      <c r="AD1598" t="s">
        <v>237</v>
      </c>
      <c r="AE1598" t="s">
        <v>40</v>
      </c>
    </row>
    <row r="1599" spans="1:31" x14ac:dyDescent="0.3">
      <c r="A1599" t="s">
        <v>6968</v>
      </c>
      <c r="B1599" t="s">
        <v>6969</v>
      </c>
      <c r="C1599" s="1" t="str">
        <f t="shared" si="252"/>
        <v>21:0541</v>
      </c>
      <c r="D1599" s="1" t="str">
        <f t="shared" si="256"/>
        <v>21:0086</v>
      </c>
      <c r="E1599" t="s">
        <v>6970</v>
      </c>
      <c r="F1599" t="s">
        <v>6971</v>
      </c>
      <c r="H1599">
        <v>55.551079600000001</v>
      </c>
      <c r="I1599">
        <v>-99.295789200000002</v>
      </c>
      <c r="J1599" s="1" t="str">
        <f t="shared" si="257"/>
        <v>NGR lake sediment grab sample</v>
      </c>
      <c r="K1599" s="1" t="str">
        <f t="shared" si="258"/>
        <v>&lt;177 micron (NGR)</v>
      </c>
      <c r="L1599">
        <v>81</v>
      </c>
      <c r="M1599" t="s">
        <v>200</v>
      </c>
      <c r="N1599">
        <v>1598</v>
      </c>
      <c r="O1599" t="s">
        <v>568</v>
      </c>
      <c r="P1599" t="s">
        <v>93</v>
      </c>
      <c r="Q1599" t="s">
        <v>141</v>
      </c>
      <c r="R1599" t="s">
        <v>225</v>
      </c>
      <c r="S1599" t="s">
        <v>123</v>
      </c>
      <c r="T1599" t="s">
        <v>40</v>
      </c>
      <c r="U1599" t="s">
        <v>457</v>
      </c>
      <c r="V1599" t="s">
        <v>591</v>
      </c>
      <c r="W1599" t="s">
        <v>132</v>
      </c>
      <c r="X1599" t="s">
        <v>123</v>
      </c>
      <c r="Y1599" t="s">
        <v>45</v>
      </c>
      <c r="Z1599" t="s">
        <v>626</v>
      </c>
      <c r="AA1599" t="s">
        <v>37</v>
      </c>
      <c r="AB1599" t="s">
        <v>3060</v>
      </c>
      <c r="AC1599" t="s">
        <v>168</v>
      </c>
      <c r="AD1599" t="s">
        <v>181</v>
      </c>
      <c r="AE1599" t="s">
        <v>40</v>
      </c>
    </row>
    <row r="1600" spans="1:31" x14ac:dyDescent="0.3">
      <c r="A1600" t="s">
        <v>6972</v>
      </c>
      <c r="B1600" t="s">
        <v>6973</v>
      </c>
      <c r="C1600" s="1" t="str">
        <f t="shared" si="252"/>
        <v>21:0541</v>
      </c>
      <c r="D1600" s="1" t="str">
        <f t="shared" si="256"/>
        <v>21:0086</v>
      </c>
      <c r="E1600" t="s">
        <v>6974</v>
      </c>
      <c r="F1600" t="s">
        <v>6975</v>
      </c>
      <c r="H1600">
        <v>55.483262799999999</v>
      </c>
      <c r="I1600">
        <v>-99.3577698</v>
      </c>
      <c r="J1600" s="1" t="str">
        <f t="shared" si="257"/>
        <v>NGR lake sediment grab sample</v>
      </c>
      <c r="K1600" s="1" t="str">
        <f t="shared" si="258"/>
        <v>&lt;177 micron (NGR)</v>
      </c>
      <c r="L1600">
        <v>81</v>
      </c>
      <c r="M1600" t="s">
        <v>212</v>
      </c>
      <c r="N1600">
        <v>1599</v>
      </c>
      <c r="O1600" t="s">
        <v>270</v>
      </c>
      <c r="P1600" t="s">
        <v>334</v>
      </c>
      <c r="Q1600" t="s">
        <v>166</v>
      </c>
      <c r="R1600" t="s">
        <v>753</v>
      </c>
      <c r="S1600" t="s">
        <v>107</v>
      </c>
      <c r="T1600" t="s">
        <v>40</v>
      </c>
      <c r="U1600" t="s">
        <v>366</v>
      </c>
      <c r="V1600" t="s">
        <v>228</v>
      </c>
      <c r="W1600" t="s">
        <v>40</v>
      </c>
      <c r="X1600" t="s">
        <v>261</v>
      </c>
      <c r="Y1600" t="s">
        <v>152</v>
      </c>
      <c r="Z1600" t="s">
        <v>46</v>
      </c>
      <c r="AA1600" t="s">
        <v>165</v>
      </c>
      <c r="AB1600" t="s">
        <v>2327</v>
      </c>
      <c r="AC1600" t="s">
        <v>228</v>
      </c>
      <c r="AD1600" t="s">
        <v>69</v>
      </c>
      <c r="AE1600" t="s">
        <v>40</v>
      </c>
    </row>
    <row r="1601" spans="1:31" x14ac:dyDescent="0.3">
      <c r="A1601" t="s">
        <v>6976</v>
      </c>
      <c r="B1601" t="s">
        <v>6977</v>
      </c>
      <c r="C1601" s="1" t="str">
        <f t="shared" si="252"/>
        <v>21:0541</v>
      </c>
      <c r="D1601" s="1" t="str">
        <f t="shared" si="256"/>
        <v>21:0086</v>
      </c>
      <c r="E1601" t="s">
        <v>6978</v>
      </c>
      <c r="F1601" t="s">
        <v>6979</v>
      </c>
      <c r="H1601">
        <v>55.452719500000001</v>
      </c>
      <c r="I1601">
        <v>-99.404850699999997</v>
      </c>
      <c r="J1601" s="1" t="str">
        <f t="shared" si="257"/>
        <v>NGR lake sediment grab sample</v>
      </c>
      <c r="K1601" s="1" t="str">
        <f t="shared" si="258"/>
        <v>&lt;177 micron (NGR)</v>
      </c>
      <c r="L1601">
        <v>81</v>
      </c>
      <c r="M1601" t="s">
        <v>223</v>
      </c>
      <c r="N1601">
        <v>1600</v>
      </c>
      <c r="O1601" t="s">
        <v>138</v>
      </c>
      <c r="P1601" t="s">
        <v>93</v>
      </c>
      <c r="Q1601" t="s">
        <v>58</v>
      </c>
      <c r="R1601" t="s">
        <v>225</v>
      </c>
      <c r="S1601" t="s">
        <v>141</v>
      </c>
      <c r="T1601" t="s">
        <v>40</v>
      </c>
      <c r="U1601" t="s">
        <v>997</v>
      </c>
      <c r="V1601" t="s">
        <v>325</v>
      </c>
      <c r="W1601" t="s">
        <v>132</v>
      </c>
      <c r="X1601" t="s">
        <v>261</v>
      </c>
      <c r="Y1601" t="s">
        <v>45</v>
      </c>
      <c r="Z1601" t="s">
        <v>127</v>
      </c>
      <c r="AA1601" t="s">
        <v>473</v>
      </c>
      <c r="AB1601" t="s">
        <v>2455</v>
      </c>
      <c r="AC1601" t="s">
        <v>64</v>
      </c>
      <c r="AD1601" t="s">
        <v>492</v>
      </c>
      <c r="AE1601" t="s">
        <v>40</v>
      </c>
    </row>
    <row r="1602" spans="1:31" x14ac:dyDescent="0.3">
      <c r="A1602" t="s">
        <v>6980</v>
      </c>
      <c r="B1602" t="s">
        <v>6981</v>
      </c>
      <c r="C1602" s="1" t="str">
        <f t="shared" ref="C1602:C1665" si="259">HYPERLINK("http://geochem.nrcan.gc.ca/cdogs/content/bdl/bdl210541_e.htm", "21:0541")</f>
        <v>21:0541</v>
      </c>
      <c r="D1602" s="1" t="str">
        <f t="shared" si="256"/>
        <v>21:0086</v>
      </c>
      <c r="E1602" t="s">
        <v>6982</v>
      </c>
      <c r="F1602" t="s">
        <v>6983</v>
      </c>
      <c r="H1602">
        <v>55.456835599999998</v>
      </c>
      <c r="I1602">
        <v>-99.548413999999994</v>
      </c>
      <c r="J1602" s="1" t="str">
        <f t="shared" si="257"/>
        <v>NGR lake sediment grab sample</v>
      </c>
      <c r="K1602" s="1" t="str">
        <f t="shared" si="258"/>
        <v>&lt;177 micron (NGR)</v>
      </c>
      <c r="L1602">
        <v>81</v>
      </c>
      <c r="M1602" t="s">
        <v>234</v>
      </c>
      <c r="N1602">
        <v>1601</v>
      </c>
      <c r="O1602" t="s">
        <v>170</v>
      </c>
      <c r="P1602" t="s">
        <v>58</v>
      </c>
      <c r="Q1602" t="s">
        <v>45</v>
      </c>
      <c r="R1602" t="s">
        <v>123</v>
      </c>
      <c r="S1602" t="s">
        <v>45</v>
      </c>
      <c r="T1602" t="s">
        <v>40</v>
      </c>
      <c r="U1602" t="s">
        <v>91</v>
      </c>
      <c r="V1602" t="s">
        <v>1093</v>
      </c>
      <c r="W1602" t="s">
        <v>110</v>
      </c>
      <c r="X1602" t="s">
        <v>261</v>
      </c>
      <c r="Y1602" t="s">
        <v>152</v>
      </c>
      <c r="Z1602" t="s">
        <v>179</v>
      </c>
      <c r="AA1602" t="s">
        <v>57</v>
      </c>
      <c r="AB1602" t="s">
        <v>6984</v>
      </c>
      <c r="AC1602" t="s">
        <v>86</v>
      </c>
      <c r="AD1602" t="s">
        <v>272</v>
      </c>
      <c r="AE1602" t="s">
        <v>40</v>
      </c>
    </row>
    <row r="1603" spans="1:31" x14ac:dyDescent="0.3">
      <c r="A1603" t="s">
        <v>6985</v>
      </c>
      <c r="B1603" t="s">
        <v>6986</v>
      </c>
      <c r="C1603" s="1" t="str">
        <f t="shared" si="259"/>
        <v>21:0541</v>
      </c>
      <c r="D1603" s="1" t="str">
        <f t="shared" si="256"/>
        <v>21:0086</v>
      </c>
      <c r="E1603" t="s">
        <v>6987</v>
      </c>
      <c r="F1603" t="s">
        <v>6988</v>
      </c>
      <c r="H1603">
        <v>55.3796836</v>
      </c>
      <c r="I1603">
        <v>-99.551867599999994</v>
      </c>
      <c r="J1603" s="1" t="str">
        <f t="shared" si="257"/>
        <v>NGR lake sediment grab sample</v>
      </c>
      <c r="K1603" s="1" t="str">
        <f t="shared" si="258"/>
        <v>&lt;177 micron (NGR)</v>
      </c>
      <c r="L1603">
        <v>81</v>
      </c>
      <c r="M1603" t="s">
        <v>243</v>
      </c>
      <c r="N1603">
        <v>1602</v>
      </c>
      <c r="O1603" t="s">
        <v>81</v>
      </c>
      <c r="P1603" t="s">
        <v>141</v>
      </c>
      <c r="Q1603" t="s">
        <v>152</v>
      </c>
      <c r="R1603" t="s">
        <v>179</v>
      </c>
      <c r="S1603" t="s">
        <v>152</v>
      </c>
      <c r="T1603" t="s">
        <v>40</v>
      </c>
      <c r="U1603" t="s">
        <v>1011</v>
      </c>
      <c r="V1603" t="s">
        <v>1093</v>
      </c>
      <c r="W1603" t="s">
        <v>80</v>
      </c>
      <c r="X1603" t="s">
        <v>309</v>
      </c>
      <c r="Y1603" t="s">
        <v>45</v>
      </c>
      <c r="Z1603" t="s">
        <v>179</v>
      </c>
      <c r="AA1603" t="s">
        <v>37</v>
      </c>
      <c r="AB1603" t="s">
        <v>217</v>
      </c>
      <c r="AC1603" t="s">
        <v>273</v>
      </c>
      <c r="AD1603" t="s">
        <v>457</v>
      </c>
      <c r="AE1603" t="s">
        <v>40</v>
      </c>
    </row>
    <row r="1604" spans="1:31" x14ac:dyDescent="0.3">
      <c r="A1604" t="s">
        <v>6989</v>
      </c>
      <c r="B1604" t="s">
        <v>6990</v>
      </c>
      <c r="C1604" s="1" t="str">
        <f t="shared" si="259"/>
        <v>21:0541</v>
      </c>
      <c r="D1604" s="1" t="str">
        <f t="shared" si="256"/>
        <v>21:0086</v>
      </c>
      <c r="E1604" t="s">
        <v>6991</v>
      </c>
      <c r="F1604" t="s">
        <v>6992</v>
      </c>
      <c r="H1604">
        <v>55.380847600000003</v>
      </c>
      <c r="I1604">
        <v>-99.579977600000007</v>
      </c>
      <c r="J1604" s="1" t="str">
        <f t="shared" si="257"/>
        <v>NGR lake sediment grab sample</v>
      </c>
      <c r="K1604" s="1" t="str">
        <f t="shared" si="258"/>
        <v>&lt;177 micron (NGR)</v>
      </c>
      <c r="L1604">
        <v>81</v>
      </c>
      <c r="M1604" t="s">
        <v>251</v>
      </c>
      <c r="N1604">
        <v>1603</v>
      </c>
      <c r="O1604" t="s">
        <v>120</v>
      </c>
      <c r="P1604" t="s">
        <v>179</v>
      </c>
      <c r="Q1604" t="s">
        <v>152</v>
      </c>
      <c r="R1604" t="s">
        <v>92</v>
      </c>
      <c r="S1604" t="s">
        <v>64</v>
      </c>
      <c r="T1604" t="s">
        <v>40</v>
      </c>
      <c r="U1604" t="s">
        <v>1029</v>
      </c>
      <c r="V1604" t="s">
        <v>1717</v>
      </c>
      <c r="W1604" t="s">
        <v>132</v>
      </c>
      <c r="X1604" t="s">
        <v>309</v>
      </c>
      <c r="Y1604" t="s">
        <v>45</v>
      </c>
      <c r="Z1604" t="s">
        <v>93</v>
      </c>
      <c r="AA1604" t="s">
        <v>165</v>
      </c>
      <c r="AB1604" t="s">
        <v>2460</v>
      </c>
      <c r="AC1604" t="s">
        <v>569</v>
      </c>
      <c r="AD1604" t="s">
        <v>131</v>
      </c>
      <c r="AE1604" t="s">
        <v>40</v>
      </c>
    </row>
    <row r="1605" spans="1:31" x14ac:dyDescent="0.3">
      <c r="A1605" t="s">
        <v>6993</v>
      </c>
      <c r="B1605" t="s">
        <v>6994</v>
      </c>
      <c r="C1605" s="1" t="str">
        <f t="shared" si="259"/>
        <v>21:0541</v>
      </c>
      <c r="D1605" s="1" t="str">
        <f t="shared" si="256"/>
        <v>21:0086</v>
      </c>
      <c r="E1605" t="s">
        <v>6995</v>
      </c>
      <c r="F1605" t="s">
        <v>6996</v>
      </c>
      <c r="H1605">
        <v>55.777951799999997</v>
      </c>
      <c r="I1605">
        <v>-99.995579500000005</v>
      </c>
      <c r="J1605" s="1" t="str">
        <f t="shared" si="257"/>
        <v>NGR lake sediment grab sample</v>
      </c>
      <c r="K1605" s="1" t="str">
        <f t="shared" si="258"/>
        <v>&lt;177 micron (NGR)</v>
      </c>
      <c r="L1605">
        <v>81</v>
      </c>
      <c r="M1605" t="s">
        <v>258</v>
      </c>
      <c r="N1605">
        <v>1604</v>
      </c>
      <c r="O1605" t="s">
        <v>336</v>
      </c>
      <c r="P1605" t="s">
        <v>626</v>
      </c>
      <c r="Q1605" t="s">
        <v>92</v>
      </c>
      <c r="R1605" t="s">
        <v>59</v>
      </c>
      <c r="S1605" t="s">
        <v>60</v>
      </c>
      <c r="T1605" t="s">
        <v>132</v>
      </c>
      <c r="U1605" t="s">
        <v>492</v>
      </c>
      <c r="V1605" t="s">
        <v>988</v>
      </c>
      <c r="W1605" t="s">
        <v>40</v>
      </c>
      <c r="X1605" t="s">
        <v>261</v>
      </c>
      <c r="Y1605" t="s">
        <v>152</v>
      </c>
      <c r="Z1605" t="s">
        <v>352</v>
      </c>
      <c r="AA1605" t="s">
        <v>626</v>
      </c>
      <c r="AB1605" t="s">
        <v>92</v>
      </c>
      <c r="AC1605" t="s">
        <v>121</v>
      </c>
      <c r="AD1605" t="s">
        <v>4340</v>
      </c>
      <c r="AE1605" t="s">
        <v>132</v>
      </c>
    </row>
    <row r="1606" spans="1:31" x14ac:dyDescent="0.3">
      <c r="A1606" t="s">
        <v>6997</v>
      </c>
      <c r="B1606" t="s">
        <v>6998</v>
      </c>
      <c r="C1606" s="1" t="str">
        <f t="shared" si="259"/>
        <v>21:0541</v>
      </c>
      <c r="D1606" s="1" t="str">
        <f t="shared" si="256"/>
        <v>21:0086</v>
      </c>
      <c r="E1606" t="s">
        <v>6999</v>
      </c>
      <c r="F1606" t="s">
        <v>7000</v>
      </c>
      <c r="H1606">
        <v>55.755768000000003</v>
      </c>
      <c r="I1606">
        <v>-99.959067599999997</v>
      </c>
      <c r="J1606" s="1" t="str">
        <f t="shared" si="257"/>
        <v>NGR lake sediment grab sample</v>
      </c>
      <c r="K1606" s="1" t="str">
        <f t="shared" si="258"/>
        <v>&lt;177 micron (NGR)</v>
      </c>
      <c r="L1606">
        <v>81</v>
      </c>
      <c r="M1606" t="s">
        <v>269</v>
      </c>
      <c r="N1606">
        <v>1605</v>
      </c>
      <c r="O1606" t="s">
        <v>124</v>
      </c>
      <c r="P1606" t="s">
        <v>236</v>
      </c>
      <c r="Q1606" t="s">
        <v>107</v>
      </c>
      <c r="R1606" t="s">
        <v>626</v>
      </c>
      <c r="S1606" t="s">
        <v>189</v>
      </c>
      <c r="T1606" t="s">
        <v>40</v>
      </c>
      <c r="U1606" t="s">
        <v>1377</v>
      </c>
      <c r="V1606" t="s">
        <v>192</v>
      </c>
      <c r="W1606" t="s">
        <v>132</v>
      </c>
      <c r="X1606" t="s">
        <v>125</v>
      </c>
      <c r="Y1606" t="s">
        <v>152</v>
      </c>
      <c r="Z1606" t="s">
        <v>144</v>
      </c>
      <c r="AA1606" t="s">
        <v>473</v>
      </c>
      <c r="AB1606" t="s">
        <v>379</v>
      </c>
      <c r="AC1606" t="s">
        <v>113</v>
      </c>
      <c r="AD1606" t="s">
        <v>181</v>
      </c>
      <c r="AE1606" t="s">
        <v>40</v>
      </c>
    </row>
    <row r="1607" spans="1:31" x14ac:dyDescent="0.3">
      <c r="A1607" t="s">
        <v>7001</v>
      </c>
      <c r="B1607" t="s">
        <v>7002</v>
      </c>
      <c r="C1607" s="1" t="str">
        <f t="shared" si="259"/>
        <v>21:0541</v>
      </c>
      <c r="D1607" s="1" t="str">
        <f>HYPERLINK("http://geochem.nrcan.gc.ca/cdogs/content/svy/svy_e.htm", "")</f>
        <v/>
      </c>
      <c r="G1607" s="1" t="str">
        <f>HYPERLINK("http://geochem.nrcan.gc.ca/cdogs/content/cr_/cr_00056_e.htm", "56")</f>
        <v>56</v>
      </c>
      <c r="J1607" t="s">
        <v>277</v>
      </c>
      <c r="K1607" t="s">
        <v>278</v>
      </c>
      <c r="L1607">
        <v>81</v>
      </c>
      <c r="M1607" t="s">
        <v>279</v>
      </c>
      <c r="N1607">
        <v>1606</v>
      </c>
      <c r="O1607" t="s">
        <v>339</v>
      </c>
      <c r="P1607" t="s">
        <v>170</v>
      </c>
      <c r="Q1607" t="s">
        <v>281</v>
      </c>
      <c r="R1607" t="s">
        <v>245</v>
      </c>
      <c r="S1607" t="s">
        <v>93</v>
      </c>
      <c r="T1607" t="s">
        <v>40</v>
      </c>
      <c r="U1607" t="s">
        <v>446</v>
      </c>
      <c r="V1607" t="s">
        <v>605</v>
      </c>
      <c r="W1607" t="s">
        <v>80</v>
      </c>
      <c r="X1607" t="s">
        <v>281</v>
      </c>
      <c r="Y1607" t="s">
        <v>189</v>
      </c>
      <c r="Z1607" t="s">
        <v>193</v>
      </c>
      <c r="AA1607" t="s">
        <v>7003</v>
      </c>
      <c r="AB1607" t="s">
        <v>327</v>
      </c>
      <c r="AC1607" t="s">
        <v>3396</v>
      </c>
      <c r="AD1607" t="s">
        <v>1703</v>
      </c>
      <c r="AE1607" t="s">
        <v>110</v>
      </c>
    </row>
    <row r="1608" spans="1:31" x14ac:dyDescent="0.3">
      <c r="A1608" t="s">
        <v>7004</v>
      </c>
      <c r="B1608" t="s">
        <v>7005</v>
      </c>
      <c r="C1608" s="1" t="str">
        <f t="shared" si="259"/>
        <v>21:0541</v>
      </c>
      <c r="D1608" s="1" t="str">
        <f t="shared" ref="D1608:D1624" si="260">HYPERLINK("http://geochem.nrcan.gc.ca/cdogs/content/svy/svy210086_e.htm", "21:0086")</f>
        <v>21:0086</v>
      </c>
      <c r="E1608" t="s">
        <v>7006</v>
      </c>
      <c r="F1608" t="s">
        <v>7007</v>
      </c>
      <c r="H1608">
        <v>55.695975799999999</v>
      </c>
      <c r="I1608">
        <v>-99.916668200000004</v>
      </c>
      <c r="J1608" s="1" t="str">
        <f t="shared" ref="J1608:J1624" si="261">HYPERLINK("http://geochem.nrcan.gc.ca/cdogs/content/kwd/kwd020027_e.htm", "NGR lake sediment grab sample")</f>
        <v>NGR lake sediment grab sample</v>
      </c>
      <c r="K1608" s="1" t="str">
        <f t="shared" ref="K1608:K1624" si="262">HYPERLINK("http://geochem.nrcan.gc.ca/cdogs/content/kwd/kwd080006_e.htm", "&lt;177 micron (NGR)")</f>
        <v>&lt;177 micron (NGR)</v>
      </c>
      <c r="L1608">
        <v>82</v>
      </c>
      <c r="M1608" t="s">
        <v>35</v>
      </c>
      <c r="N1608">
        <v>1607</v>
      </c>
      <c r="O1608" t="s">
        <v>336</v>
      </c>
      <c r="P1608" t="s">
        <v>259</v>
      </c>
      <c r="Q1608" t="s">
        <v>179</v>
      </c>
      <c r="R1608" t="s">
        <v>66</v>
      </c>
      <c r="S1608" t="s">
        <v>180</v>
      </c>
      <c r="T1608" t="s">
        <v>40</v>
      </c>
      <c r="U1608" t="s">
        <v>829</v>
      </c>
      <c r="V1608" t="s">
        <v>49</v>
      </c>
      <c r="W1608" t="s">
        <v>40</v>
      </c>
      <c r="X1608" t="s">
        <v>45</v>
      </c>
      <c r="Y1608" t="s">
        <v>45</v>
      </c>
      <c r="Z1608" t="s">
        <v>81</v>
      </c>
      <c r="AA1608" t="s">
        <v>46</v>
      </c>
      <c r="AB1608" t="s">
        <v>1731</v>
      </c>
      <c r="AC1608" t="s">
        <v>373</v>
      </c>
      <c r="AD1608" t="s">
        <v>3783</v>
      </c>
      <c r="AE1608" t="s">
        <v>40</v>
      </c>
    </row>
    <row r="1609" spans="1:31" x14ac:dyDescent="0.3">
      <c r="A1609" t="s">
        <v>7008</v>
      </c>
      <c r="B1609" t="s">
        <v>7009</v>
      </c>
      <c r="C1609" s="1" t="str">
        <f t="shared" si="259"/>
        <v>21:0541</v>
      </c>
      <c r="D1609" s="1" t="str">
        <f t="shared" si="260"/>
        <v>21:0086</v>
      </c>
      <c r="E1609" t="s">
        <v>7010</v>
      </c>
      <c r="F1609" t="s">
        <v>7011</v>
      </c>
      <c r="H1609">
        <v>55.749815400000003</v>
      </c>
      <c r="I1609">
        <v>-99.983504699999997</v>
      </c>
      <c r="J1609" s="1" t="str">
        <f t="shared" si="261"/>
        <v>NGR lake sediment grab sample</v>
      </c>
      <c r="K1609" s="1" t="str">
        <f t="shared" si="262"/>
        <v>&lt;177 micron (NGR)</v>
      </c>
      <c r="L1609">
        <v>82</v>
      </c>
      <c r="M1609" t="s">
        <v>55</v>
      </c>
      <c r="N1609">
        <v>1608</v>
      </c>
      <c r="O1609" t="s">
        <v>178</v>
      </c>
      <c r="P1609" t="s">
        <v>39</v>
      </c>
      <c r="Q1609" t="s">
        <v>179</v>
      </c>
      <c r="R1609" t="s">
        <v>46</v>
      </c>
      <c r="S1609" t="s">
        <v>271</v>
      </c>
      <c r="T1609" t="s">
        <v>40</v>
      </c>
      <c r="U1609" t="s">
        <v>1388</v>
      </c>
      <c r="V1609" t="s">
        <v>373</v>
      </c>
      <c r="W1609" t="s">
        <v>40</v>
      </c>
      <c r="X1609" t="s">
        <v>45</v>
      </c>
      <c r="Y1609" t="s">
        <v>45</v>
      </c>
      <c r="Z1609" t="s">
        <v>352</v>
      </c>
      <c r="AA1609" t="s">
        <v>165</v>
      </c>
      <c r="AB1609" t="s">
        <v>2585</v>
      </c>
      <c r="AC1609" t="s">
        <v>227</v>
      </c>
      <c r="AD1609" t="s">
        <v>5363</v>
      </c>
      <c r="AE1609" t="s">
        <v>132</v>
      </c>
    </row>
    <row r="1610" spans="1:31" x14ac:dyDescent="0.3">
      <c r="A1610" t="s">
        <v>7012</v>
      </c>
      <c r="B1610" t="s">
        <v>7013</v>
      </c>
      <c r="C1610" s="1" t="str">
        <f t="shared" si="259"/>
        <v>21:0541</v>
      </c>
      <c r="D1610" s="1" t="str">
        <f t="shared" si="260"/>
        <v>21:0086</v>
      </c>
      <c r="E1610" t="s">
        <v>7014</v>
      </c>
      <c r="F1610" t="s">
        <v>7015</v>
      </c>
      <c r="H1610">
        <v>55.723533000000003</v>
      </c>
      <c r="I1610">
        <v>-99.953645100000003</v>
      </c>
      <c r="J1610" s="1" t="str">
        <f t="shared" si="261"/>
        <v>NGR lake sediment grab sample</v>
      </c>
      <c r="K1610" s="1" t="str">
        <f t="shared" si="262"/>
        <v>&lt;177 micron (NGR)</v>
      </c>
      <c r="L1610">
        <v>82</v>
      </c>
      <c r="M1610" t="s">
        <v>104</v>
      </c>
      <c r="N1610">
        <v>1609</v>
      </c>
      <c r="O1610" t="s">
        <v>178</v>
      </c>
      <c r="P1610" t="s">
        <v>753</v>
      </c>
      <c r="Q1610" t="s">
        <v>38</v>
      </c>
      <c r="R1610" t="s">
        <v>213</v>
      </c>
      <c r="S1610" t="s">
        <v>289</v>
      </c>
      <c r="T1610" t="s">
        <v>132</v>
      </c>
      <c r="U1610" t="s">
        <v>450</v>
      </c>
      <c r="V1610" t="s">
        <v>408</v>
      </c>
      <c r="W1610" t="s">
        <v>40</v>
      </c>
      <c r="X1610" t="s">
        <v>45</v>
      </c>
      <c r="Y1610" t="s">
        <v>152</v>
      </c>
      <c r="Z1610" t="s">
        <v>352</v>
      </c>
      <c r="AA1610" t="s">
        <v>37</v>
      </c>
      <c r="AB1610" t="s">
        <v>3200</v>
      </c>
      <c r="AC1610" t="s">
        <v>605</v>
      </c>
      <c r="AD1610" t="s">
        <v>7016</v>
      </c>
      <c r="AE1610" t="s">
        <v>40</v>
      </c>
    </row>
    <row r="1611" spans="1:31" x14ac:dyDescent="0.3">
      <c r="A1611" t="s">
        <v>7017</v>
      </c>
      <c r="B1611" t="s">
        <v>7018</v>
      </c>
      <c r="C1611" s="1" t="str">
        <f t="shared" si="259"/>
        <v>21:0541</v>
      </c>
      <c r="D1611" s="1" t="str">
        <f t="shared" si="260"/>
        <v>21:0086</v>
      </c>
      <c r="E1611" t="s">
        <v>7019</v>
      </c>
      <c r="F1611" t="s">
        <v>7020</v>
      </c>
      <c r="H1611">
        <v>55.699835899999997</v>
      </c>
      <c r="I1611">
        <v>-99.969918899999996</v>
      </c>
      <c r="J1611" s="1" t="str">
        <f t="shared" si="261"/>
        <v>NGR lake sediment grab sample</v>
      </c>
      <c r="K1611" s="1" t="str">
        <f t="shared" si="262"/>
        <v>&lt;177 micron (NGR)</v>
      </c>
      <c r="L1611">
        <v>82</v>
      </c>
      <c r="M1611" t="s">
        <v>119</v>
      </c>
      <c r="N1611">
        <v>1610</v>
      </c>
      <c r="O1611" t="s">
        <v>178</v>
      </c>
      <c r="P1611" t="s">
        <v>224</v>
      </c>
      <c r="Q1611" t="s">
        <v>166</v>
      </c>
      <c r="R1611" t="s">
        <v>245</v>
      </c>
      <c r="S1611" t="s">
        <v>180</v>
      </c>
      <c r="T1611" t="s">
        <v>40</v>
      </c>
      <c r="U1611" t="s">
        <v>829</v>
      </c>
      <c r="V1611" t="s">
        <v>373</v>
      </c>
      <c r="W1611" t="s">
        <v>40</v>
      </c>
      <c r="X1611" t="s">
        <v>45</v>
      </c>
      <c r="Y1611" t="s">
        <v>152</v>
      </c>
      <c r="Z1611" t="s">
        <v>352</v>
      </c>
      <c r="AA1611" t="s">
        <v>46</v>
      </c>
      <c r="AB1611" t="s">
        <v>5498</v>
      </c>
      <c r="AC1611" t="s">
        <v>227</v>
      </c>
      <c r="AD1611" t="s">
        <v>7016</v>
      </c>
      <c r="AE1611" t="s">
        <v>40</v>
      </c>
    </row>
    <row r="1612" spans="1:31" x14ac:dyDescent="0.3">
      <c r="A1612" t="s">
        <v>7021</v>
      </c>
      <c r="B1612" t="s">
        <v>7022</v>
      </c>
      <c r="C1612" s="1" t="str">
        <f t="shared" si="259"/>
        <v>21:0541</v>
      </c>
      <c r="D1612" s="1" t="str">
        <f t="shared" si="260"/>
        <v>21:0086</v>
      </c>
      <c r="E1612" t="s">
        <v>7006</v>
      </c>
      <c r="F1612" t="s">
        <v>7023</v>
      </c>
      <c r="H1612">
        <v>55.695975799999999</v>
      </c>
      <c r="I1612">
        <v>-99.916668200000004</v>
      </c>
      <c r="J1612" s="1" t="str">
        <f t="shared" si="261"/>
        <v>NGR lake sediment grab sample</v>
      </c>
      <c r="K1612" s="1" t="str">
        <f t="shared" si="262"/>
        <v>&lt;177 micron (NGR)</v>
      </c>
      <c r="L1612">
        <v>82</v>
      </c>
      <c r="M1612" t="s">
        <v>74</v>
      </c>
      <c r="N1612">
        <v>1611</v>
      </c>
      <c r="O1612" t="s">
        <v>336</v>
      </c>
      <c r="P1612" t="s">
        <v>291</v>
      </c>
      <c r="Q1612" t="s">
        <v>92</v>
      </c>
      <c r="R1612" t="s">
        <v>66</v>
      </c>
      <c r="S1612" t="s">
        <v>92</v>
      </c>
      <c r="T1612" t="s">
        <v>40</v>
      </c>
      <c r="U1612" t="s">
        <v>446</v>
      </c>
      <c r="V1612" t="s">
        <v>49</v>
      </c>
      <c r="W1612" t="s">
        <v>40</v>
      </c>
      <c r="X1612" t="s">
        <v>45</v>
      </c>
      <c r="Y1612" t="s">
        <v>45</v>
      </c>
      <c r="Z1612" t="s">
        <v>81</v>
      </c>
      <c r="AA1612" t="s">
        <v>57</v>
      </c>
      <c r="AB1612" t="s">
        <v>589</v>
      </c>
      <c r="AC1612" t="s">
        <v>157</v>
      </c>
      <c r="AD1612" t="s">
        <v>3314</v>
      </c>
      <c r="AE1612" t="s">
        <v>40</v>
      </c>
    </row>
    <row r="1613" spans="1:31" x14ac:dyDescent="0.3">
      <c r="A1613" t="s">
        <v>7024</v>
      </c>
      <c r="B1613" t="s">
        <v>7025</v>
      </c>
      <c r="C1613" s="1" t="str">
        <f t="shared" si="259"/>
        <v>21:0541</v>
      </c>
      <c r="D1613" s="1" t="str">
        <f t="shared" si="260"/>
        <v>21:0086</v>
      </c>
      <c r="E1613" t="s">
        <v>7006</v>
      </c>
      <c r="F1613" t="s">
        <v>7026</v>
      </c>
      <c r="H1613">
        <v>55.695975799999999</v>
      </c>
      <c r="I1613">
        <v>-99.916668200000004</v>
      </c>
      <c r="J1613" s="1" t="str">
        <f t="shared" si="261"/>
        <v>NGR lake sediment grab sample</v>
      </c>
      <c r="K1613" s="1" t="str">
        <f t="shared" si="262"/>
        <v>&lt;177 micron (NGR)</v>
      </c>
      <c r="L1613">
        <v>82</v>
      </c>
      <c r="M1613" t="s">
        <v>90</v>
      </c>
      <c r="N1613">
        <v>1612</v>
      </c>
      <c r="O1613" t="s">
        <v>178</v>
      </c>
      <c r="P1613" t="s">
        <v>236</v>
      </c>
      <c r="Q1613" t="s">
        <v>166</v>
      </c>
      <c r="R1613" t="s">
        <v>37</v>
      </c>
      <c r="S1613" t="s">
        <v>304</v>
      </c>
      <c r="T1613" t="s">
        <v>40</v>
      </c>
      <c r="U1613" t="s">
        <v>2751</v>
      </c>
      <c r="V1613" t="s">
        <v>121</v>
      </c>
      <c r="W1613" t="s">
        <v>40</v>
      </c>
      <c r="X1613" t="s">
        <v>45</v>
      </c>
      <c r="Y1613" t="s">
        <v>45</v>
      </c>
      <c r="Z1613" t="s">
        <v>81</v>
      </c>
      <c r="AA1613" t="s">
        <v>164</v>
      </c>
      <c r="AB1613" t="s">
        <v>304</v>
      </c>
      <c r="AC1613" t="s">
        <v>79</v>
      </c>
      <c r="AD1613" t="s">
        <v>3783</v>
      </c>
      <c r="AE1613" t="s">
        <v>132</v>
      </c>
    </row>
    <row r="1614" spans="1:31" x14ac:dyDescent="0.3">
      <c r="A1614" t="s">
        <v>7027</v>
      </c>
      <c r="B1614" t="s">
        <v>7028</v>
      </c>
      <c r="C1614" s="1" t="str">
        <f t="shared" si="259"/>
        <v>21:0541</v>
      </c>
      <c r="D1614" s="1" t="str">
        <f t="shared" si="260"/>
        <v>21:0086</v>
      </c>
      <c r="E1614" t="s">
        <v>7029</v>
      </c>
      <c r="F1614" t="s">
        <v>7030</v>
      </c>
      <c r="H1614">
        <v>55.733919700000001</v>
      </c>
      <c r="I1614">
        <v>-99.888890900000007</v>
      </c>
      <c r="J1614" s="1" t="str">
        <f t="shared" si="261"/>
        <v>NGR lake sediment grab sample</v>
      </c>
      <c r="K1614" s="1" t="str">
        <f t="shared" si="262"/>
        <v>&lt;177 micron (NGR)</v>
      </c>
      <c r="L1614">
        <v>82</v>
      </c>
      <c r="M1614" t="s">
        <v>137</v>
      </c>
      <c r="N1614">
        <v>1613</v>
      </c>
      <c r="O1614" t="s">
        <v>75</v>
      </c>
      <c r="P1614" t="s">
        <v>259</v>
      </c>
      <c r="Q1614" t="s">
        <v>58</v>
      </c>
      <c r="R1614" t="s">
        <v>106</v>
      </c>
      <c r="S1614" t="s">
        <v>166</v>
      </c>
      <c r="T1614" t="s">
        <v>132</v>
      </c>
      <c r="U1614" t="s">
        <v>237</v>
      </c>
      <c r="V1614" t="s">
        <v>575</v>
      </c>
      <c r="W1614" t="s">
        <v>40</v>
      </c>
      <c r="X1614" t="s">
        <v>45</v>
      </c>
      <c r="Y1614" t="s">
        <v>152</v>
      </c>
      <c r="Z1614" t="s">
        <v>144</v>
      </c>
      <c r="AA1614" t="s">
        <v>164</v>
      </c>
      <c r="AB1614" t="s">
        <v>1602</v>
      </c>
      <c r="AC1614" t="s">
        <v>79</v>
      </c>
      <c r="AD1614" t="s">
        <v>492</v>
      </c>
      <c r="AE1614" t="s">
        <v>40</v>
      </c>
    </row>
    <row r="1615" spans="1:31" x14ac:dyDescent="0.3">
      <c r="A1615" t="s">
        <v>7031</v>
      </c>
      <c r="B1615" t="s">
        <v>7032</v>
      </c>
      <c r="C1615" s="1" t="str">
        <f t="shared" si="259"/>
        <v>21:0541</v>
      </c>
      <c r="D1615" s="1" t="str">
        <f t="shared" si="260"/>
        <v>21:0086</v>
      </c>
      <c r="E1615" t="s">
        <v>7033</v>
      </c>
      <c r="F1615" t="s">
        <v>7034</v>
      </c>
      <c r="H1615">
        <v>55.780693200000002</v>
      </c>
      <c r="I1615">
        <v>-99.859356399999996</v>
      </c>
      <c r="J1615" s="1" t="str">
        <f t="shared" si="261"/>
        <v>NGR lake sediment grab sample</v>
      </c>
      <c r="K1615" s="1" t="str">
        <f t="shared" si="262"/>
        <v>&lt;177 micron (NGR)</v>
      </c>
      <c r="L1615">
        <v>82</v>
      </c>
      <c r="M1615" t="s">
        <v>151</v>
      </c>
      <c r="N1615">
        <v>1614</v>
      </c>
      <c r="O1615" t="s">
        <v>178</v>
      </c>
      <c r="P1615" t="s">
        <v>39</v>
      </c>
      <c r="Q1615" t="s">
        <v>107</v>
      </c>
      <c r="R1615" t="s">
        <v>144</v>
      </c>
      <c r="S1615" t="s">
        <v>38</v>
      </c>
      <c r="T1615" t="s">
        <v>40</v>
      </c>
      <c r="U1615" t="s">
        <v>2370</v>
      </c>
      <c r="V1615" t="s">
        <v>49</v>
      </c>
      <c r="W1615" t="s">
        <v>40</v>
      </c>
      <c r="X1615" t="s">
        <v>261</v>
      </c>
      <c r="Y1615" t="s">
        <v>45</v>
      </c>
      <c r="Z1615" t="s">
        <v>81</v>
      </c>
      <c r="AA1615" t="s">
        <v>478</v>
      </c>
      <c r="AB1615" t="s">
        <v>2827</v>
      </c>
      <c r="AC1615" t="s">
        <v>157</v>
      </c>
      <c r="AD1615" t="s">
        <v>425</v>
      </c>
      <c r="AE1615" t="s">
        <v>132</v>
      </c>
    </row>
    <row r="1616" spans="1:31" x14ac:dyDescent="0.3">
      <c r="A1616" t="s">
        <v>7035</v>
      </c>
      <c r="B1616" t="s">
        <v>7036</v>
      </c>
      <c r="C1616" s="1" t="str">
        <f t="shared" si="259"/>
        <v>21:0541</v>
      </c>
      <c r="D1616" s="1" t="str">
        <f t="shared" si="260"/>
        <v>21:0086</v>
      </c>
      <c r="E1616" t="s">
        <v>7037</v>
      </c>
      <c r="F1616" t="s">
        <v>7038</v>
      </c>
      <c r="H1616">
        <v>55.778068900000001</v>
      </c>
      <c r="I1616">
        <v>-99.825212199999996</v>
      </c>
      <c r="J1616" s="1" t="str">
        <f t="shared" si="261"/>
        <v>NGR lake sediment grab sample</v>
      </c>
      <c r="K1616" s="1" t="str">
        <f t="shared" si="262"/>
        <v>&lt;177 micron (NGR)</v>
      </c>
      <c r="L1616">
        <v>82</v>
      </c>
      <c r="M1616" t="s">
        <v>162</v>
      </c>
      <c r="N1616">
        <v>1615</v>
      </c>
      <c r="O1616" t="s">
        <v>124</v>
      </c>
      <c r="P1616" t="s">
        <v>259</v>
      </c>
      <c r="Q1616" t="s">
        <v>123</v>
      </c>
      <c r="R1616" t="s">
        <v>66</v>
      </c>
      <c r="S1616" t="s">
        <v>107</v>
      </c>
      <c r="T1616" t="s">
        <v>132</v>
      </c>
      <c r="U1616" t="s">
        <v>354</v>
      </c>
      <c r="V1616" t="s">
        <v>1132</v>
      </c>
      <c r="W1616" t="s">
        <v>132</v>
      </c>
      <c r="X1616" t="s">
        <v>125</v>
      </c>
      <c r="Y1616" t="s">
        <v>45</v>
      </c>
      <c r="Z1616" t="s">
        <v>77</v>
      </c>
      <c r="AA1616" t="s">
        <v>478</v>
      </c>
      <c r="AB1616" t="s">
        <v>2497</v>
      </c>
      <c r="AC1616" t="s">
        <v>62</v>
      </c>
      <c r="AD1616" t="s">
        <v>50</v>
      </c>
      <c r="AE1616" t="s">
        <v>40</v>
      </c>
    </row>
    <row r="1617" spans="1:31" x14ac:dyDescent="0.3">
      <c r="A1617" t="s">
        <v>7039</v>
      </c>
      <c r="B1617" t="s">
        <v>7040</v>
      </c>
      <c r="C1617" s="1" t="str">
        <f t="shared" si="259"/>
        <v>21:0541</v>
      </c>
      <c r="D1617" s="1" t="str">
        <f t="shared" si="260"/>
        <v>21:0086</v>
      </c>
      <c r="E1617" t="s">
        <v>7041</v>
      </c>
      <c r="F1617" t="s">
        <v>7042</v>
      </c>
      <c r="H1617">
        <v>55.8017422</v>
      </c>
      <c r="I1617">
        <v>-99.859994499999999</v>
      </c>
      <c r="J1617" s="1" t="str">
        <f t="shared" si="261"/>
        <v>NGR lake sediment grab sample</v>
      </c>
      <c r="K1617" s="1" t="str">
        <f t="shared" si="262"/>
        <v>&lt;177 micron (NGR)</v>
      </c>
      <c r="L1617">
        <v>82</v>
      </c>
      <c r="M1617" t="s">
        <v>177</v>
      </c>
      <c r="N1617">
        <v>1616</v>
      </c>
      <c r="O1617" t="s">
        <v>678</v>
      </c>
      <c r="P1617" t="s">
        <v>259</v>
      </c>
      <c r="Q1617" t="s">
        <v>123</v>
      </c>
      <c r="R1617" t="s">
        <v>753</v>
      </c>
      <c r="S1617" t="s">
        <v>107</v>
      </c>
      <c r="T1617" t="s">
        <v>40</v>
      </c>
      <c r="U1617" t="s">
        <v>108</v>
      </c>
      <c r="V1617" t="s">
        <v>45</v>
      </c>
      <c r="W1617" t="s">
        <v>40</v>
      </c>
      <c r="X1617" t="s">
        <v>125</v>
      </c>
      <c r="Y1617" t="s">
        <v>45</v>
      </c>
      <c r="Z1617" t="s">
        <v>144</v>
      </c>
      <c r="AA1617" t="s">
        <v>165</v>
      </c>
      <c r="AB1617" t="s">
        <v>1295</v>
      </c>
      <c r="AC1617" t="s">
        <v>157</v>
      </c>
      <c r="AD1617" t="s">
        <v>264</v>
      </c>
      <c r="AE1617" t="s">
        <v>40</v>
      </c>
    </row>
    <row r="1618" spans="1:31" x14ac:dyDescent="0.3">
      <c r="A1618" t="s">
        <v>7043</v>
      </c>
      <c r="B1618" t="s">
        <v>7044</v>
      </c>
      <c r="C1618" s="1" t="str">
        <f t="shared" si="259"/>
        <v>21:0541</v>
      </c>
      <c r="D1618" s="1" t="str">
        <f t="shared" si="260"/>
        <v>21:0086</v>
      </c>
      <c r="E1618" t="s">
        <v>7045</v>
      </c>
      <c r="F1618" t="s">
        <v>7046</v>
      </c>
      <c r="H1618">
        <v>55.8026597</v>
      </c>
      <c r="I1618">
        <v>-99.821630999999996</v>
      </c>
      <c r="J1618" s="1" t="str">
        <f t="shared" si="261"/>
        <v>NGR lake sediment grab sample</v>
      </c>
      <c r="K1618" s="1" t="str">
        <f t="shared" si="262"/>
        <v>&lt;177 micron (NGR)</v>
      </c>
      <c r="L1618">
        <v>82</v>
      </c>
      <c r="M1618" t="s">
        <v>187</v>
      </c>
      <c r="N1618">
        <v>1617</v>
      </c>
      <c r="O1618" t="s">
        <v>178</v>
      </c>
      <c r="P1618" t="s">
        <v>224</v>
      </c>
      <c r="Q1618" t="s">
        <v>166</v>
      </c>
      <c r="R1618" t="s">
        <v>59</v>
      </c>
      <c r="S1618" t="s">
        <v>304</v>
      </c>
      <c r="T1618" t="s">
        <v>40</v>
      </c>
      <c r="U1618" t="s">
        <v>549</v>
      </c>
      <c r="V1618" t="s">
        <v>113</v>
      </c>
      <c r="W1618" t="s">
        <v>40</v>
      </c>
      <c r="X1618" t="s">
        <v>261</v>
      </c>
      <c r="Y1618" t="s">
        <v>45</v>
      </c>
      <c r="Z1618" t="s">
        <v>193</v>
      </c>
      <c r="AA1618" t="s">
        <v>37</v>
      </c>
      <c r="AB1618" t="s">
        <v>1318</v>
      </c>
      <c r="AC1618" t="s">
        <v>988</v>
      </c>
      <c r="AD1618" t="s">
        <v>3509</v>
      </c>
      <c r="AE1618" t="s">
        <v>40</v>
      </c>
    </row>
    <row r="1619" spans="1:31" x14ac:dyDescent="0.3">
      <c r="A1619" t="s">
        <v>7047</v>
      </c>
      <c r="B1619" t="s">
        <v>7048</v>
      </c>
      <c r="C1619" s="1" t="str">
        <f t="shared" si="259"/>
        <v>21:0541</v>
      </c>
      <c r="D1619" s="1" t="str">
        <f t="shared" si="260"/>
        <v>21:0086</v>
      </c>
      <c r="E1619" t="s">
        <v>7049</v>
      </c>
      <c r="F1619" t="s">
        <v>7050</v>
      </c>
      <c r="H1619">
        <v>55.842469899999998</v>
      </c>
      <c r="I1619">
        <v>-99.7894115</v>
      </c>
      <c r="J1619" s="1" t="str">
        <f t="shared" si="261"/>
        <v>NGR lake sediment grab sample</v>
      </c>
      <c r="K1619" s="1" t="str">
        <f t="shared" si="262"/>
        <v>&lt;177 micron (NGR)</v>
      </c>
      <c r="L1619">
        <v>82</v>
      </c>
      <c r="M1619" t="s">
        <v>200</v>
      </c>
      <c r="N1619">
        <v>1618</v>
      </c>
      <c r="O1619" t="s">
        <v>678</v>
      </c>
      <c r="P1619" t="s">
        <v>180</v>
      </c>
      <c r="Q1619" t="s">
        <v>45</v>
      </c>
      <c r="R1619" t="s">
        <v>334</v>
      </c>
      <c r="S1619" t="s">
        <v>189</v>
      </c>
      <c r="T1619" t="s">
        <v>40</v>
      </c>
      <c r="U1619" t="s">
        <v>214</v>
      </c>
      <c r="V1619" t="s">
        <v>99</v>
      </c>
      <c r="W1619" t="s">
        <v>110</v>
      </c>
      <c r="X1619" t="s">
        <v>309</v>
      </c>
      <c r="Y1619" t="s">
        <v>45</v>
      </c>
      <c r="Z1619" t="s">
        <v>205</v>
      </c>
      <c r="AA1619" t="s">
        <v>112</v>
      </c>
      <c r="AB1619" t="s">
        <v>871</v>
      </c>
      <c r="AC1619" t="s">
        <v>143</v>
      </c>
      <c r="AD1619" t="s">
        <v>318</v>
      </c>
      <c r="AE1619" t="s">
        <v>40</v>
      </c>
    </row>
    <row r="1620" spans="1:31" x14ac:dyDescent="0.3">
      <c r="A1620" t="s">
        <v>7051</v>
      </c>
      <c r="B1620" t="s">
        <v>7052</v>
      </c>
      <c r="C1620" s="1" t="str">
        <f t="shared" si="259"/>
        <v>21:0541</v>
      </c>
      <c r="D1620" s="1" t="str">
        <f t="shared" si="260"/>
        <v>21:0086</v>
      </c>
      <c r="E1620" t="s">
        <v>7053</v>
      </c>
      <c r="F1620" t="s">
        <v>7054</v>
      </c>
      <c r="H1620">
        <v>55.850581499999997</v>
      </c>
      <c r="I1620">
        <v>-99.717777900000002</v>
      </c>
      <c r="J1620" s="1" t="str">
        <f t="shared" si="261"/>
        <v>NGR lake sediment grab sample</v>
      </c>
      <c r="K1620" s="1" t="str">
        <f t="shared" si="262"/>
        <v>&lt;177 micron (NGR)</v>
      </c>
      <c r="L1620">
        <v>82</v>
      </c>
      <c r="M1620" t="s">
        <v>212</v>
      </c>
      <c r="N1620">
        <v>1619</v>
      </c>
      <c r="O1620" t="s">
        <v>568</v>
      </c>
      <c r="P1620" t="s">
        <v>259</v>
      </c>
      <c r="Q1620" t="s">
        <v>107</v>
      </c>
      <c r="R1620" t="s">
        <v>82</v>
      </c>
      <c r="S1620" t="s">
        <v>141</v>
      </c>
      <c r="T1620" t="s">
        <v>40</v>
      </c>
      <c r="U1620" t="s">
        <v>534</v>
      </c>
      <c r="V1620" t="s">
        <v>575</v>
      </c>
      <c r="W1620" t="s">
        <v>40</v>
      </c>
      <c r="X1620" t="s">
        <v>125</v>
      </c>
      <c r="Y1620" t="s">
        <v>152</v>
      </c>
      <c r="Z1620" t="s">
        <v>164</v>
      </c>
      <c r="AA1620" t="s">
        <v>164</v>
      </c>
      <c r="AB1620" t="s">
        <v>3937</v>
      </c>
      <c r="AC1620" t="s">
        <v>79</v>
      </c>
      <c r="AD1620" t="s">
        <v>441</v>
      </c>
      <c r="AE1620" t="s">
        <v>40</v>
      </c>
    </row>
    <row r="1621" spans="1:31" x14ac:dyDescent="0.3">
      <c r="A1621" t="s">
        <v>7055</v>
      </c>
      <c r="B1621" t="s">
        <v>7056</v>
      </c>
      <c r="C1621" s="1" t="str">
        <f t="shared" si="259"/>
        <v>21:0541</v>
      </c>
      <c r="D1621" s="1" t="str">
        <f t="shared" si="260"/>
        <v>21:0086</v>
      </c>
      <c r="E1621" t="s">
        <v>7057</v>
      </c>
      <c r="F1621" t="s">
        <v>7058</v>
      </c>
      <c r="H1621">
        <v>55.814076399999998</v>
      </c>
      <c r="I1621">
        <v>-99.688862</v>
      </c>
      <c r="J1621" s="1" t="str">
        <f t="shared" si="261"/>
        <v>NGR lake sediment grab sample</v>
      </c>
      <c r="K1621" s="1" t="str">
        <f t="shared" si="262"/>
        <v>&lt;177 micron (NGR)</v>
      </c>
      <c r="L1621">
        <v>82</v>
      </c>
      <c r="M1621" t="s">
        <v>223</v>
      </c>
      <c r="N1621">
        <v>1620</v>
      </c>
      <c r="O1621" t="s">
        <v>1654</v>
      </c>
      <c r="P1621" t="s">
        <v>92</v>
      </c>
      <c r="Q1621" t="s">
        <v>121</v>
      </c>
      <c r="R1621" t="s">
        <v>281</v>
      </c>
      <c r="S1621" t="s">
        <v>121</v>
      </c>
      <c r="T1621" t="s">
        <v>40</v>
      </c>
      <c r="U1621" t="s">
        <v>521</v>
      </c>
      <c r="V1621" t="s">
        <v>569</v>
      </c>
      <c r="W1621" t="s">
        <v>132</v>
      </c>
      <c r="X1621" t="s">
        <v>309</v>
      </c>
      <c r="Y1621" t="s">
        <v>152</v>
      </c>
      <c r="Z1621" t="s">
        <v>205</v>
      </c>
      <c r="AA1621" t="s">
        <v>46</v>
      </c>
      <c r="AB1621" t="s">
        <v>7059</v>
      </c>
      <c r="AC1621" t="s">
        <v>261</v>
      </c>
      <c r="AD1621" t="s">
        <v>56</v>
      </c>
      <c r="AE1621" t="s">
        <v>40</v>
      </c>
    </row>
    <row r="1622" spans="1:31" x14ac:dyDescent="0.3">
      <c r="A1622" t="s">
        <v>7060</v>
      </c>
      <c r="B1622" t="s">
        <v>7061</v>
      </c>
      <c r="C1622" s="1" t="str">
        <f t="shared" si="259"/>
        <v>21:0541</v>
      </c>
      <c r="D1622" s="1" t="str">
        <f t="shared" si="260"/>
        <v>21:0086</v>
      </c>
      <c r="E1622" t="s">
        <v>7062</v>
      </c>
      <c r="F1622" t="s">
        <v>7063</v>
      </c>
      <c r="H1622">
        <v>55.8334671</v>
      </c>
      <c r="I1622">
        <v>-99.628295199999997</v>
      </c>
      <c r="J1622" s="1" t="str">
        <f t="shared" si="261"/>
        <v>NGR lake sediment grab sample</v>
      </c>
      <c r="K1622" s="1" t="str">
        <f t="shared" si="262"/>
        <v>&lt;177 micron (NGR)</v>
      </c>
      <c r="L1622">
        <v>82</v>
      </c>
      <c r="M1622" t="s">
        <v>234</v>
      </c>
      <c r="N1622">
        <v>1621</v>
      </c>
      <c r="O1622" t="s">
        <v>352</v>
      </c>
      <c r="P1622" t="s">
        <v>205</v>
      </c>
      <c r="Q1622" t="s">
        <v>123</v>
      </c>
      <c r="R1622" t="s">
        <v>334</v>
      </c>
      <c r="S1622" t="s">
        <v>189</v>
      </c>
      <c r="T1622" t="s">
        <v>40</v>
      </c>
      <c r="U1622" t="s">
        <v>339</v>
      </c>
      <c r="V1622" t="s">
        <v>591</v>
      </c>
      <c r="W1622" t="s">
        <v>132</v>
      </c>
      <c r="X1622" t="s">
        <v>309</v>
      </c>
      <c r="Y1622" t="s">
        <v>121</v>
      </c>
      <c r="Z1622" t="s">
        <v>326</v>
      </c>
      <c r="AA1622" t="s">
        <v>46</v>
      </c>
      <c r="AB1622" t="s">
        <v>431</v>
      </c>
      <c r="AC1622" t="s">
        <v>408</v>
      </c>
      <c r="AD1622" t="s">
        <v>354</v>
      </c>
      <c r="AE1622" t="s">
        <v>40</v>
      </c>
    </row>
    <row r="1623" spans="1:31" x14ac:dyDescent="0.3">
      <c r="A1623" t="s">
        <v>7064</v>
      </c>
      <c r="B1623" t="s">
        <v>7065</v>
      </c>
      <c r="C1623" s="1" t="str">
        <f t="shared" si="259"/>
        <v>21:0541</v>
      </c>
      <c r="D1623" s="1" t="str">
        <f t="shared" si="260"/>
        <v>21:0086</v>
      </c>
      <c r="E1623" t="s">
        <v>7066</v>
      </c>
      <c r="F1623" t="s">
        <v>7067</v>
      </c>
      <c r="H1623">
        <v>55.840073699999998</v>
      </c>
      <c r="I1623">
        <v>-99.570309600000002</v>
      </c>
      <c r="J1623" s="1" t="str">
        <f t="shared" si="261"/>
        <v>NGR lake sediment grab sample</v>
      </c>
      <c r="K1623" s="1" t="str">
        <f t="shared" si="262"/>
        <v>&lt;177 micron (NGR)</v>
      </c>
      <c r="L1623">
        <v>82</v>
      </c>
      <c r="M1623" t="s">
        <v>243</v>
      </c>
      <c r="N1623">
        <v>1622</v>
      </c>
      <c r="O1623" t="s">
        <v>207</v>
      </c>
      <c r="P1623" t="s">
        <v>626</v>
      </c>
      <c r="Q1623" t="s">
        <v>44</v>
      </c>
      <c r="R1623" t="s">
        <v>379</v>
      </c>
      <c r="S1623" t="s">
        <v>92</v>
      </c>
      <c r="T1623" t="s">
        <v>132</v>
      </c>
      <c r="U1623" t="s">
        <v>374</v>
      </c>
      <c r="V1623" t="s">
        <v>62</v>
      </c>
      <c r="W1623" t="s">
        <v>40</v>
      </c>
      <c r="X1623" t="s">
        <v>45</v>
      </c>
      <c r="Y1623" t="s">
        <v>45</v>
      </c>
      <c r="Z1623" t="s">
        <v>155</v>
      </c>
      <c r="AA1623" t="s">
        <v>46</v>
      </c>
      <c r="AB1623" t="s">
        <v>246</v>
      </c>
      <c r="AC1623" t="s">
        <v>189</v>
      </c>
      <c r="AD1623" t="s">
        <v>69</v>
      </c>
      <c r="AE1623" t="s">
        <v>132</v>
      </c>
    </row>
    <row r="1624" spans="1:31" x14ac:dyDescent="0.3">
      <c r="A1624" t="s">
        <v>7068</v>
      </c>
      <c r="B1624" t="s">
        <v>7069</v>
      </c>
      <c r="C1624" s="1" t="str">
        <f t="shared" si="259"/>
        <v>21:0541</v>
      </c>
      <c r="D1624" s="1" t="str">
        <f t="shared" si="260"/>
        <v>21:0086</v>
      </c>
      <c r="E1624" t="s">
        <v>7070</v>
      </c>
      <c r="F1624" t="s">
        <v>7071</v>
      </c>
      <c r="H1624">
        <v>55.847914500000002</v>
      </c>
      <c r="I1624">
        <v>-99.532715999999994</v>
      </c>
      <c r="J1624" s="1" t="str">
        <f t="shared" si="261"/>
        <v>NGR lake sediment grab sample</v>
      </c>
      <c r="K1624" s="1" t="str">
        <f t="shared" si="262"/>
        <v>&lt;177 micron (NGR)</v>
      </c>
      <c r="L1624">
        <v>82</v>
      </c>
      <c r="M1624" t="s">
        <v>251</v>
      </c>
      <c r="N1624">
        <v>1623</v>
      </c>
      <c r="O1624" t="s">
        <v>352</v>
      </c>
      <c r="P1624" t="s">
        <v>225</v>
      </c>
      <c r="Q1624" t="s">
        <v>123</v>
      </c>
      <c r="R1624" t="s">
        <v>224</v>
      </c>
      <c r="S1624" t="s">
        <v>141</v>
      </c>
      <c r="T1624" t="s">
        <v>40</v>
      </c>
      <c r="U1624" t="s">
        <v>1377</v>
      </c>
      <c r="V1624" t="s">
        <v>192</v>
      </c>
      <c r="W1624" t="s">
        <v>132</v>
      </c>
      <c r="X1624" t="s">
        <v>125</v>
      </c>
      <c r="Y1624" t="s">
        <v>45</v>
      </c>
      <c r="Z1624" t="s">
        <v>140</v>
      </c>
      <c r="AA1624" t="s">
        <v>155</v>
      </c>
      <c r="AB1624" t="s">
        <v>796</v>
      </c>
      <c r="AC1624" t="s">
        <v>598</v>
      </c>
      <c r="AD1624" t="s">
        <v>146</v>
      </c>
      <c r="AE1624" t="s">
        <v>40</v>
      </c>
    </row>
    <row r="1625" spans="1:31" x14ac:dyDescent="0.3">
      <c r="A1625" t="s">
        <v>7072</v>
      </c>
      <c r="B1625" t="s">
        <v>7073</v>
      </c>
      <c r="C1625" s="1" t="str">
        <f t="shared" si="259"/>
        <v>21:0541</v>
      </c>
      <c r="D1625" s="1" t="str">
        <f>HYPERLINK("http://geochem.nrcan.gc.ca/cdogs/content/svy/svy_e.htm", "")</f>
        <v/>
      </c>
      <c r="G1625" s="1" t="str">
        <f>HYPERLINK("http://geochem.nrcan.gc.ca/cdogs/content/cr_/cr_00056_e.htm", "56")</f>
        <v>56</v>
      </c>
      <c r="J1625" t="s">
        <v>277</v>
      </c>
      <c r="K1625" t="s">
        <v>278</v>
      </c>
      <c r="L1625">
        <v>82</v>
      </c>
      <c r="M1625" t="s">
        <v>279</v>
      </c>
      <c r="N1625">
        <v>1624</v>
      </c>
      <c r="O1625" t="s">
        <v>339</v>
      </c>
      <c r="P1625" t="s">
        <v>678</v>
      </c>
      <c r="Q1625" t="s">
        <v>334</v>
      </c>
      <c r="R1625" t="s">
        <v>46</v>
      </c>
      <c r="S1625" t="s">
        <v>304</v>
      </c>
      <c r="T1625" t="s">
        <v>40</v>
      </c>
      <c r="U1625" t="s">
        <v>492</v>
      </c>
      <c r="V1625" t="s">
        <v>605</v>
      </c>
      <c r="W1625" t="s">
        <v>80</v>
      </c>
      <c r="X1625" t="s">
        <v>281</v>
      </c>
      <c r="Y1625" t="s">
        <v>58</v>
      </c>
      <c r="Z1625" t="s">
        <v>193</v>
      </c>
      <c r="AA1625" t="s">
        <v>207</v>
      </c>
      <c r="AB1625" t="s">
        <v>394</v>
      </c>
      <c r="AC1625" t="s">
        <v>617</v>
      </c>
      <c r="AD1625" t="s">
        <v>425</v>
      </c>
      <c r="AE1625" t="s">
        <v>110</v>
      </c>
    </row>
    <row r="1626" spans="1:31" x14ac:dyDescent="0.3">
      <c r="A1626" t="s">
        <v>7074</v>
      </c>
      <c r="B1626" t="s">
        <v>7075</v>
      </c>
      <c r="C1626" s="1" t="str">
        <f t="shared" si="259"/>
        <v>21:0541</v>
      </c>
      <c r="D1626" s="1" t="str">
        <f t="shared" ref="D1626:D1635" si="263">HYPERLINK("http://geochem.nrcan.gc.ca/cdogs/content/svy/svy210086_e.htm", "21:0086")</f>
        <v>21:0086</v>
      </c>
      <c r="E1626" t="s">
        <v>7076</v>
      </c>
      <c r="F1626" t="s">
        <v>7077</v>
      </c>
      <c r="H1626">
        <v>55.8496387</v>
      </c>
      <c r="I1626">
        <v>-99.473211800000001</v>
      </c>
      <c r="J1626" s="1" t="str">
        <f t="shared" ref="J1626:J1635" si="264">HYPERLINK("http://geochem.nrcan.gc.ca/cdogs/content/kwd/kwd020027_e.htm", "NGR lake sediment grab sample")</f>
        <v>NGR lake sediment grab sample</v>
      </c>
      <c r="K1626" s="1" t="str">
        <f t="shared" ref="K1626:K1635" si="265">HYPERLINK("http://geochem.nrcan.gc.ca/cdogs/content/kwd/kwd080006_e.htm", "&lt;177 micron (NGR)")</f>
        <v>&lt;177 micron (NGR)</v>
      </c>
      <c r="L1626">
        <v>82</v>
      </c>
      <c r="M1626" t="s">
        <v>258</v>
      </c>
      <c r="N1626">
        <v>1625</v>
      </c>
      <c r="O1626" t="s">
        <v>75</v>
      </c>
      <c r="P1626" t="s">
        <v>259</v>
      </c>
      <c r="Q1626" t="s">
        <v>166</v>
      </c>
      <c r="R1626" t="s">
        <v>379</v>
      </c>
      <c r="S1626" t="s">
        <v>38</v>
      </c>
      <c r="T1626" t="s">
        <v>40</v>
      </c>
      <c r="U1626" t="s">
        <v>1634</v>
      </c>
      <c r="V1626" t="s">
        <v>126</v>
      </c>
      <c r="W1626" t="s">
        <v>40</v>
      </c>
      <c r="X1626" t="s">
        <v>45</v>
      </c>
      <c r="Y1626" t="s">
        <v>45</v>
      </c>
      <c r="Z1626" t="s">
        <v>155</v>
      </c>
      <c r="AA1626" t="s">
        <v>144</v>
      </c>
      <c r="AB1626" t="s">
        <v>3518</v>
      </c>
      <c r="AC1626" t="s">
        <v>917</v>
      </c>
      <c r="AD1626" t="s">
        <v>979</v>
      </c>
      <c r="AE1626" t="s">
        <v>40</v>
      </c>
    </row>
    <row r="1627" spans="1:31" x14ac:dyDescent="0.3">
      <c r="A1627" t="s">
        <v>7078</v>
      </c>
      <c r="B1627" t="s">
        <v>7079</v>
      </c>
      <c r="C1627" s="1" t="str">
        <f t="shared" si="259"/>
        <v>21:0541</v>
      </c>
      <c r="D1627" s="1" t="str">
        <f t="shared" si="263"/>
        <v>21:0086</v>
      </c>
      <c r="E1627" t="s">
        <v>7080</v>
      </c>
      <c r="F1627" t="s">
        <v>7081</v>
      </c>
      <c r="H1627">
        <v>55.9062859</v>
      </c>
      <c r="I1627">
        <v>-99.386949299999998</v>
      </c>
      <c r="J1627" s="1" t="str">
        <f t="shared" si="264"/>
        <v>NGR lake sediment grab sample</v>
      </c>
      <c r="K1627" s="1" t="str">
        <f t="shared" si="265"/>
        <v>&lt;177 micron (NGR)</v>
      </c>
      <c r="L1627">
        <v>82</v>
      </c>
      <c r="M1627" t="s">
        <v>269</v>
      </c>
      <c r="N1627">
        <v>1626</v>
      </c>
      <c r="O1627" t="s">
        <v>112</v>
      </c>
      <c r="P1627" t="s">
        <v>259</v>
      </c>
      <c r="Q1627" t="s">
        <v>166</v>
      </c>
      <c r="R1627" t="s">
        <v>82</v>
      </c>
      <c r="S1627" t="s">
        <v>93</v>
      </c>
      <c r="T1627" t="s">
        <v>40</v>
      </c>
      <c r="U1627" t="s">
        <v>5710</v>
      </c>
      <c r="V1627" t="s">
        <v>49</v>
      </c>
      <c r="W1627" t="s">
        <v>40</v>
      </c>
      <c r="X1627" t="s">
        <v>123</v>
      </c>
      <c r="Y1627" t="s">
        <v>152</v>
      </c>
      <c r="Z1627" t="s">
        <v>155</v>
      </c>
      <c r="AA1627" t="s">
        <v>127</v>
      </c>
      <c r="AB1627" t="s">
        <v>298</v>
      </c>
      <c r="AC1627" t="s">
        <v>408</v>
      </c>
      <c r="AD1627" t="s">
        <v>425</v>
      </c>
      <c r="AE1627" t="s">
        <v>40</v>
      </c>
    </row>
    <row r="1628" spans="1:31" x14ac:dyDescent="0.3">
      <c r="A1628" t="s">
        <v>7082</v>
      </c>
      <c r="B1628" t="s">
        <v>7083</v>
      </c>
      <c r="C1628" s="1" t="str">
        <f t="shared" si="259"/>
        <v>21:0541</v>
      </c>
      <c r="D1628" s="1" t="str">
        <f t="shared" si="263"/>
        <v>21:0086</v>
      </c>
      <c r="E1628" t="s">
        <v>7084</v>
      </c>
      <c r="F1628" t="s">
        <v>7085</v>
      </c>
      <c r="H1628">
        <v>55.946633599999998</v>
      </c>
      <c r="I1628">
        <v>-99.429397800000004</v>
      </c>
      <c r="J1628" s="1" t="str">
        <f t="shared" si="264"/>
        <v>NGR lake sediment grab sample</v>
      </c>
      <c r="K1628" s="1" t="str">
        <f t="shared" si="265"/>
        <v>&lt;177 micron (NGR)</v>
      </c>
      <c r="L1628">
        <v>83</v>
      </c>
      <c r="M1628" t="s">
        <v>35</v>
      </c>
      <c r="N1628">
        <v>1627</v>
      </c>
      <c r="O1628" t="s">
        <v>235</v>
      </c>
      <c r="P1628" t="s">
        <v>106</v>
      </c>
      <c r="Q1628" t="s">
        <v>123</v>
      </c>
      <c r="R1628" t="s">
        <v>39</v>
      </c>
      <c r="S1628" t="s">
        <v>179</v>
      </c>
      <c r="T1628" t="s">
        <v>132</v>
      </c>
      <c r="U1628" t="s">
        <v>131</v>
      </c>
      <c r="V1628" t="s">
        <v>218</v>
      </c>
      <c r="W1628" t="s">
        <v>110</v>
      </c>
      <c r="X1628" t="s">
        <v>309</v>
      </c>
      <c r="Y1628" t="s">
        <v>45</v>
      </c>
      <c r="Z1628" t="s">
        <v>106</v>
      </c>
      <c r="AA1628" t="s">
        <v>120</v>
      </c>
      <c r="AB1628" t="s">
        <v>859</v>
      </c>
      <c r="AC1628" t="s">
        <v>1072</v>
      </c>
      <c r="AD1628" t="s">
        <v>388</v>
      </c>
      <c r="AE1628" t="s">
        <v>40</v>
      </c>
    </row>
    <row r="1629" spans="1:31" x14ac:dyDescent="0.3">
      <c r="A1629" t="s">
        <v>7086</v>
      </c>
      <c r="B1629" t="s">
        <v>7087</v>
      </c>
      <c r="C1629" s="1" t="str">
        <f t="shared" si="259"/>
        <v>21:0541</v>
      </c>
      <c r="D1629" s="1" t="str">
        <f t="shared" si="263"/>
        <v>21:0086</v>
      </c>
      <c r="E1629" t="s">
        <v>7088</v>
      </c>
      <c r="F1629" t="s">
        <v>7089</v>
      </c>
      <c r="H1629">
        <v>55.9238857</v>
      </c>
      <c r="I1629">
        <v>-99.401782499999996</v>
      </c>
      <c r="J1629" s="1" t="str">
        <f t="shared" si="264"/>
        <v>NGR lake sediment grab sample</v>
      </c>
      <c r="K1629" s="1" t="str">
        <f t="shared" si="265"/>
        <v>&lt;177 micron (NGR)</v>
      </c>
      <c r="L1629">
        <v>83</v>
      </c>
      <c r="M1629" t="s">
        <v>55</v>
      </c>
      <c r="N1629">
        <v>1628</v>
      </c>
      <c r="O1629" t="s">
        <v>472</v>
      </c>
      <c r="P1629" t="s">
        <v>39</v>
      </c>
      <c r="Q1629" t="s">
        <v>107</v>
      </c>
      <c r="R1629" t="s">
        <v>379</v>
      </c>
      <c r="S1629" t="s">
        <v>92</v>
      </c>
      <c r="T1629" t="s">
        <v>40</v>
      </c>
      <c r="U1629" t="s">
        <v>292</v>
      </c>
      <c r="V1629" t="s">
        <v>157</v>
      </c>
      <c r="W1629" t="s">
        <v>40</v>
      </c>
      <c r="X1629" t="s">
        <v>125</v>
      </c>
      <c r="Y1629" t="s">
        <v>45</v>
      </c>
      <c r="Z1629" t="s">
        <v>155</v>
      </c>
      <c r="AA1629" t="s">
        <v>144</v>
      </c>
      <c r="AB1629" t="s">
        <v>259</v>
      </c>
      <c r="AC1629" t="s">
        <v>722</v>
      </c>
      <c r="AD1629" t="s">
        <v>411</v>
      </c>
      <c r="AE1629" t="s">
        <v>40</v>
      </c>
    </row>
    <row r="1630" spans="1:31" x14ac:dyDescent="0.3">
      <c r="A1630" t="s">
        <v>7090</v>
      </c>
      <c r="B1630" t="s">
        <v>7091</v>
      </c>
      <c r="C1630" s="1" t="str">
        <f t="shared" si="259"/>
        <v>21:0541</v>
      </c>
      <c r="D1630" s="1" t="str">
        <f t="shared" si="263"/>
        <v>21:0086</v>
      </c>
      <c r="E1630" t="s">
        <v>7084</v>
      </c>
      <c r="F1630" t="s">
        <v>7092</v>
      </c>
      <c r="H1630">
        <v>55.946633599999998</v>
      </c>
      <c r="I1630">
        <v>-99.429397800000004</v>
      </c>
      <c r="J1630" s="1" t="str">
        <f t="shared" si="264"/>
        <v>NGR lake sediment grab sample</v>
      </c>
      <c r="K1630" s="1" t="str">
        <f t="shared" si="265"/>
        <v>&lt;177 micron (NGR)</v>
      </c>
      <c r="L1630">
        <v>83</v>
      </c>
      <c r="M1630" t="s">
        <v>74</v>
      </c>
      <c r="N1630">
        <v>1629</v>
      </c>
      <c r="O1630" t="s">
        <v>685</v>
      </c>
      <c r="P1630" t="s">
        <v>188</v>
      </c>
      <c r="Q1630" t="s">
        <v>123</v>
      </c>
      <c r="R1630" t="s">
        <v>39</v>
      </c>
      <c r="S1630" t="s">
        <v>179</v>
      </c>
      <c r="T1630" t="s">
        <v>40</v>
      </c>
      <c r="U1630" t="s">
        <v>679</v>
      </c>
      <c r="V1630" t="s">
        <v>125</v>
      </c>
      <c r="W1630" t="s">
        <v>132</v>
      </c>
      <c r="X1630" t="s">
        <v>309</v>
      </c>
      <c r="Y1630" t="s">
        <v>45</v>
      </c>
      <c r="Z1630" t="s">
        <v>82</v>
      </c>
      <c r="AA1630" t="s">
        <v>235</v>
      </c>
      <c r="AB1630" t="s">
        <v>853</v>
      </c>
      <c r="AC1630" t="s">
        <v>58</v>
      </c>
      <c r="AD1630" t="s">
        <v>36</v>
      </c>
      <c r="AE1630" t="s">
        <v>40</v>
      </c>
    </row>
    <row r="1631" spans="1:31" x14ac:dyDescent="0.3">
      <c r="A1631" t="s">
        <v>7093</v>
      </c>
      <c r="B1631" t="s">
        <v>7094</v>
      </c>
      <c r="C1631" s="1" t="str">
        <f t="shared" si="259"/>
        <v>21:0541</v>
      </c>
      <c r="D1631" s="1" t="str">
        <f t="shared" si="263"/>
        <v>21:0086</v>
      </c>
      <c r="E1631" t="s">
        <v>7084</v>
      </c>
      <c r="F1631" t="s">
        <v>7095</v>
      </c>
      <c r="H1631">
        <v>55.946633599999998</v>
      </c>
      <c r="I1631">
        <v>-99.429397800000004</v>
      </c>
      <c r="J1631" s="1" t="str">
        <f t="shared" si="264"/>
        <v>NGR lake sediment grab sample</v>
      </c>
      <c r="K1631" s="1" t="str">
        <f t="shared" si="265"/>
        <v>&lt;177 micron (NGR)</v>
      </c>
      <c r="L1631">
        <v>83</v>
      </c>
      <c r="M1631" t="s">
        <v>90</v>
      </c>
      <c r="N1631">
        <v>1630</v>
      </c>
      <c r="O1631" t="s">
        <v>270</v>
      </c>
      <c r="P1631" t="s">
        <v>165</v>
      </c>
      <c r="Q1631" t="s">
        <v>123</v>
      </c>
      <c r="R1631" t="s">
        <v>753</v>
      </c>
      <c r="S1631" t="s">
        <v>166</v>
      </c>
      <c r="T1631" t="s">
        <v>40</v>
      </c>
      <c r="U1631" t="s">
        <v>1211</v>
      </c>
      <c r="V1631" t="s">
        <v>273</v>
      </c>
      <c r="W1631" t="s">
        <v>110</v>
      </c>
      <c r="X1631" t="s">
        <v>309</v>
      </c>
      <c r="Y1631" t="s">
        <v>45</v>
      </c>
      <c r="Z1631" t="s">
        <v>626</v>
      </c>
      <c r="AA1631" t="s">
        <v>508</v>
      </c>
      <c r="AB1631" t="s">
        <v>213</v>
      </c>
      <c r="AC1631" t="s">
        <v>2076</v>
      </c>
      <c r="AD1631" t="s">
        <v>318</v>
      </c>
      <c r="AE1631" t="s">
        <v>40</v>
      </c>
    </row>
    <row r="1632" spans="1:31" x14ac:dyDescent="0.3">
      <c r="A1632" t="s">
        <v>7096</v>
      </c>
      <c r="B1632" t="s">
        <v>7097</v>
      </c>
      <c r="C1632" s="1" t="str">
        <f t="shared" si="259"/>
        <v>21:0541</v>
      </c>
      <c r="D1632" s="1" t="str">
        <f t="shared" si="263"/>
        <v>21:0086</v>
      </c>
      <c r="E1632" t="s">
        <v>7098</v>
      </c>
      <c r="F1632" t="s">
        <v>7099</v>
      </c>
      <c r="H1632">
        <v>55.963810100000003</v>
      </c>
      <c r="I1632">
        <v>-99.460327899999996</v>
      </c>
      <c r="J1632" s="1" t="str">
        <f t="shared" si="264"/>
        <v>NGR lake sediment grab sample</v>
      </c>
      <c r="K1632" s="1" t="str">
        <f t="shared" si="265"/>
        <v>&lt;177 micron (NGR)</v>
      </c>
      <c r="L1632">
        <v>83</v>
      </c>
      <c r="M1632" t="s">
        <v>104</v>
      </c>
      <c r="N1632">
        <v>1631</v>
      </c>
      <c r="O1632" t="s">
        <v>336</v>
      </c>
      <c r="P1632" t="s">
        <v>626</v>
      </c>
      <c r="Q1632" t="s">
        <v>44</v>
      </c>
      <c r="R1632" t="s">
        <v>202</v>
      </c>
      <c r="S1632" t="s">
        <v>60</v>
      </c>
      <c r="T1632" t="s">
        <v>40</v>
      </c>
      <c r="U1632" t="s">
        <v>1027</v>
      </c>
      <c r="V1632" t="s">
        <v>373</v>
      </c>
      <c r="W1632" t="s">
        <v>40</v>
      </c>
      <c r="X1632" t="s">
        <v>168</v>
      </c>
      <c r="Y1632" t="s">
        <v>45</v>
      </c>
      <c r="Z1632" t="s">
        <v>193</v>
      </c>
      <c r="AA1632" t="s">
        <v>46</v>
      </c>
      <c r="AB1632" t="s">
        <v>1455</v>
      </c>
      <c r="AC1632" t="s">
        <v>3997</v>
      </c>
      <c r="AD1632" t="s">
        <v>69</v>
      </c>
      <c r="AE1632" t="s">
        <v>40</v>
      </c>
    </row>
    <row r="1633" spans="1:31" x14ac:dyDescent="0.3">
      <c r="A1633" t="s">
        <v>7100</v>
      </c>
      <c r="B1633" t="s">
        <v>7101</v>
      </c>
      <c r="C1633" s="1" t="str">
        <f t="shared" si="259"/>
        <v>21:0541</v>
      </c>
      <c r="D1633" s="1" t="str">
        <f t="shared" si="263"/>
        <v>21:0086</v>
      </c>
      <c r="E1633" t="s">
        <v>7102</v>
      </c>
      <c r="F1633" t="s">
        <v>7103</v>
      </c>
      <c r="H1633">
        <v>55.991512999999998</v>
      </c>
      <c r="I1633">
        <v>-99.452721100000005</v>
      </c>
      <c r="J1633" s="1" t="str">
        <f t="shared" si="264"/>
        <v>NGR lake sediment grab sample</v>
      </c>
      <c r="K1633" s="1" t="str">
        <f t="shared" si="265"/>
        <v>&lt;177 micron (NGR)</v>
      </c>
      <c r="L1633">
        <v>83</v>
      </c>
      <c r="M1633" t="s">
        <v>119</v>
      </c>
      <c r="N1633">
        <v>1632</v>
      </c>
      <c r="O1633" t="s">
        <v>75</v>
      </c>
      <c r="P1633" t="s">
        <v>188</v>
      </c>
      <c r="Q1633" t="s">
        <v>166</v>
      </c>
      <c r="R1633" t="s">
        <v>140</v>
      </c>
      <c r="S1633" t="s">
        <v>92</v>
      </c>
      <c r="T1633" t="s">
        <v>40</v>
      </c>
      <c r="U1633" t="s">
        <v>191</v>
      </c>
      <c r="V1633" t="s">
        <v>253</v>
      </c>
      <c r="W1633" t="s">
        <v>40</v>
      </c>
      <c r="X1633" t="s">
        <v>261</v>
      </c>
      <c r="Y1633" t="s">
        <v>45</v>
      </c>
      <c r="Z1633" t="s">
        <v>81</v>
      </c>
      <c r="AA1633" t="s">
        <v>144</v>
      </c>
      <c r="AB1633" t="s">
        <v>3096</v>
      </c>
      <c r="AC1633" t="s">
        <v>111</v>
      </c>
      <c r="AD1633" t="s">
        <v>50</v>
      </c>
      <c r="AE1633" t="s">
        <v>40</v>
      </c>
    </row>
    <row r="1634" spans="1:31" x14ac:dyDescent="0.3">
      <c r="A1634" t="s">
        <v>7104</v>
      </c>
      <c r="B1634" t="s">
        <v>7105</v>
      </c>
      <c r="C1634" s="1" t="str">
        <f t="shared" si="259"/>
        <v>21:0541</v>
      </c>
      <c r="D1634" s="1" t="str">
        <f t="shared" si="263"/>
        <v>21:0086</v>
      </c>
      <c r="E1634" t="s">
        <v>7106</v>
      </c>
      <c r="F1634" t="s">
        <v>7107</v>
      </c>
      <c r="H1634">
        <v>55.995833599999997</v>
      </c>
      <c r="I1634">
        <v>-99.4974694</v>
      </c>
      <c r="J1634" s="1" t="str">
        <f t="shared" si="264"/>
        <v>NGR lake sediment grab sample</v>
      </c>
      <c r="K1634" s="1" t="str">
        <f t="shared" si="265"/>
        <v>&lt;177 micron (NGR)</v>
      </c>
      <c r="L1634">
        <v>83</v>
      </c>
      <c r="M1634" t="s">
        <v>137</v>
      </c>
      <c r="N1634">
        <v>1633</v>
      </c>
      <c r="O1634" t="s">
        <v>178</v>
      </c>
      <c r="P1634" t="s">
        <v>753</v>
      </c>
      <c r="Q1634" t="s">
        <v>92</v>
      </c>
      <c r="R1634" t="s">
        <v>97</v>
      </c>
      <c r="S1634" t="s">
        <v>271</v>
      </c>
      <c r="T1634" t="s">
        <v>40</v>
      </c>
      <c r="U1634" t="s">
        <v>760</v>
      </c>
      <c r="V1634" t="s">
        <v>754</v>
      </c>
      <c r="W1634" t="s">
        <v>40</v>
      </c>
      <c r="X1634" t="s">
        <v>261</v>
      </c>
      <c r="Y1634" t="s">
        <v>45</v>
      </c>
      <c r="Z1634" t="s">
        <v>508</v>
      </c>
      <c r="AA1634" t="s">
        <v>46</v>
      </c>
      <c r="AB1634" t="s">
        <v>1731</v>
      </c>
      <c r="AC1634" t="s">
        <v>327</v>
      </c>
      <c r="AD1634" t="s">
        <v>979</v>
      </c>
      <c r="AE1634" t="s">
        <v>40</v>
      </c>
    </row>
    <row r="1635" spans="1:31" x14ac:dyDescent="0.3">
      <c r="A1635" t="s">
        <v>7108</v>
      </c>
      <c r="B1635" t="s">
        <v>7109</v>
      </c>
      <c r="C1635" s="1" t="str">
        <f t="shared" si="259"/>
        <v>21:0541</v>
      </c>
      <c r="D1635" s="1" t="str">
        <f t="shared" si="263"/>
        <v>21:0086</v>
      </c>
      <c r="E1635" t="s">
        <v>7110</v>
      </c>
      <c r="F1635" t="s">
        <v>7111</v>
      </c>
      <c r="H1635">
        <v>55.9964066</v>
      </c>
      <c r="I1635">
        <v>-99.538728500000005</v>
      </c>
      <c r="J1635" s="1" t="str">
        <f t="shared" si="264"/>
        <v>NGR lake sediment grab sample</v>
      </c>
      <c r="K1635" s="1" t="str">
        <f t="shared" si="265"/>
        <v>&lt;177 micron (NGR)</v>
      </c>
      <c r="L1635">
        <v>83</v>
      </c>
      <c r="M1635" t="s">
        <v>151</v>
      </c>
      <c r="N1635">
        <v>1634</v>
      </c>
      <c r="O1635" t="s">
        <v>336</v>
      </c>
      <c r="P1635" t="s">
        <v>190</v>
      </c>
      <c r="Q1635" t="s">
        <v>166</v>
      </c>
      <c r="R1635" t="s">
        <v>77</v>
      </c>
      <c r="S1635" t="s">
        <v>38</v>
      </c>
      <c r="T1635" t="s">
        <v>40</v>
      </c>
      <c r="U1635" t="s">
        <v>146</v>
      </c>
      <c r="V1635" t="s">
        <v>253</v>
      </c>
      <c r="W1635" t="s">
        <v>40</v>
      </c>
      <c r="X1635" t="s">
        <v>261</v>
      </c>
      <c r="Y1635" t="s">
        <v>45</v>
      </c>
      <c r="Z1635" t="s">
        <v>81</v>
      </c>
      <c r="AA1635" t="s">
        <v>352</v>
      </c>
      <c r="AB1635" t="s">
        <v>965</v>
      </c>
      <c r="AC1635" t="s">
        <v>68</v>
      </c>
      <c r="AD1635" t="s">
        <v>69</v>
      </c>
      <c r="AE1635" t="s">
        <v>40</v>
      </c>
    </row>
    <row r="1636" spans="1:31" x14ac:dyDescent="0.3">
      <c r="A1636" t="s">
        <v>7112</v>
      </c>
      <c r="B1636" t="s">
        <v>7113</v>
      </c>
      <c r="C1636" s="1" t="str">
        <f t="shared" si="259"/>
        <v>21:0541</v>
      </c>
      <c r="D1636" s="1" t="str">
        <f>HYPERLINK("http://geochem.nrcan.gc.ca/cdogs/content/svy/svy_e.htm", "")</f>
        <v/>
      </c>
      <c r="G1636" s="1" t="str">
        <f>HYPERLINK("http://geochem.nrcan.gc.ca/cdogs/content/cr_/cr_00060_e.htm", "60")</f>
        <v>60</v>
      </c>
      <c r="J1636" t="s">
        <v>277</v>
      </c>
      <c r="K1636" t="s">
        <v>278</v>
      </c>
      <c r="L1636">
        <v>83</v>
      </c>
      <c r="M1636" t="s">
        <v>279</v>
      </c>
      <c r="N1636">
        <v>1635</v>
      </c>
      <c r="O1636" t="s">
        <v>346</v>
      </c>
      <c r="P1636" t="s">
        <v>334</v>
      </c>
      <c r="Q1636" t="s">
        <v>64</v>
      </c>
      <c r="R1636" t="s">
        <v>205</v>
      </c>
      <c r="S1636" t="s">
        <v>123</v>
      </c>
      <c r="T1636" t="s">
        <v>40</v>
      </c>
      <c r="U1636" t="s">
        <v>534</v>
      </c>
      <c r="V1636" t="s">
        <v>303</v>
      </c>
      <c r="W1636" t="s">
        <v>132</v>
      </c>
      <c r="X1636" t="s">
        <v>45</v>
      </c>
      <c r="Y1636" t="s">
        <v>121</v>
      </c>
      <c r="Z1636" t="s">
        <v>127</v>
      </c>
      <c r="AA1636" t="s">
        <v>144</v>
      </c>
      <c r="AB1636" t="s">
        <v>3309</v>
      </c>
      <c r="AC1636" t="s">
        <v>340</v>
      </c>
      <c r="AD1636" t="s">
        <v>462</v>
      </c>
      <c r="AE1636" t="s">
        <v>40</v>
      </c>
    </row>
    <row r="1637" spans="1:31" x14ac:dyDescent="0.3">
      <c r="A1637" t="s">
        <v>7114</v>
      </c>
      <c r="B1637" t="s">
        <v>7115</v>
      </c>
      <c r="C1637" s="1" t="str">
        <f t="shared" si="259"/>
        <v>21:0541</v>
      </c>
      <c r="D1637" s="1" t="str">
        <f t="shared" ref="D1637:D1659" si="266">HYPERLINK("http://geochem.nrcan.gc.ca/cdogs/content/svy/svy210086_e.htm", "21:0086")</f>
        <v>21:0086</v>
      </c>
      <c r="E1637" t="s">
        <v>7116</v>
      </c>
      <c r="F1637" t="s">
        <v>7117</v>
      </c>
      <c r="H1637">
        <v>55.986153700000003</v>
      </c>
      <c r="I1637">
        <v>-99.588194000000001</v>
      </c>
      <c r="J1637" s="1" t="str">
        <f t="shared" ref="J1637:J1659" si="267">HYPERLINK("http://geochem.nrcan.gc.ca/cdogs/content/kwd/kwd020027_e.htm", "NGR lake sediment grab sample")</f>
        <v>NGR lake sediment grab sample</v>
      </c>
      <c r="K1637" s="1" t="str">
        <f t="shared" ref="K1637:K1659" si="268">HYPERLINK("http://geochem.nrcan.gc.ca/cdogs/content/kwd/kwd080006_e.htm", "&lt;177 micron (NGR)")</f>
        <v>&lt;177 micron (NGR)</v>
      </c>
      <c r="L1637">
        <v>83</v>
      </c>
      <c r="M1637" t="s">
        <v>162</v>
      </c>
      <c r="N1637">
        <v>1636</v>
      </c>
      <c r="O1637" t="s">
        <v>336</v>
      </c>
      <c r="P1637" t="s">
        <v>39</v>
      </c>
      <c r="Q1637" t="s">
        <v>92</v>
      </c>
      <c r="R1637" t="s">
        <v>37</v>
      </c>
      <c r="S1637" t="s">
        <v>93</v>
      </c>
      <c r="T1637" t="s">
        <v>40</v>
      </c>
      <c r="U1637" t="s">
        <v>229</v>
      </c>
      <c r="V1637" t="s">
        <v>126</v>
      </c>
      <c r="W1637" t="s">
        <v>40</v>
      </c>
      <c r="X1637" t="s">
        <v>45</v>
      </c>
      <c r="Y1637" t="s">
        <v>45</v>
      </c>
      <c r="Z1637" t="s">
        <v>193</v>
      </c>
      <c r="AA1637" t="s">
        <v>46</v>
      </c>
      <c r="AB1637" t="s">
        <v>1405</v>
      </c>
      <c r="AC1637" t="s">
        <v>598</v>
      </c>
      <c r="AD1637" t="s">
        <v>1879</v>
      </c>
      <c r="AE1637" t="s">
        <v>40</v>
      </c>
    </row>
    <row r="1638" spans="1:31" x14ac:dyDescent="0.3">
      <c r="A1638" t="s">
        <v>7118</v>
      </c>
      <c r="B1638" t="s">
        <v>7119</v>
      </c>
      <c r="C1638" s="1" t="str">
        <f t="shared" si="259"/>
        <v>21:0541</v>
      </c>
      <c r="D1638" s="1" t="str">
        <f t="shared" si="266"/>
        <v>21:0086</v>
      </c>
      <c r="E1638" t="s">
        <v>7120</v>
      </c>
      <c r="F1638" t="s">
        <v>7121</v>
      </c>
      <c r="H1638">
        <v>55.980592600000001</v>
      </c>
      <c r="I1638">
        <v>-99.662838699999995</v>
      </c>
      <c r="J1638" s="1" t="str">
        <f t="shared" si="267"/>
        <v>NGR lake sediment grab sample</v>
      </c>
      <c r="K1638" s="1" t="str">
        <f t="shared" si="268"/>
        <v>&lt;177 micron (NGR)</v>
      </c>
      <c r="L1638">
        <v>83</v>
      </c>
      <c r="M1638" t="s">
        <v>177</v>
      </c>
      <c r="N1638">
        <v>1637</v>
      </c>
      <c r="O1638" t="s">
        <v>336</v>
      </c>
      <c r="P1638" t="s">
        <v>66</v>
      </c>
      <c r="Q1638" t="s">
        <v>107</v>
      </c>
      <c r="R1638" t="s">
        <v>144</v>
      </c>
      <c r="S1638" t="s">
        <v>44</v>
      </c>
      <c r="T1638" t="s">
        <v>40</v>
      </c>
      <c r="U1638" t="s">
        <v>302</v>
      </c>
      <c r="V1638" t="s">
        <v>410</v>
      </c>
      <c r="W1638" t="s">
        <v>132</v>
      </c>
      <c r="X1638" t="s">
        <v>261</v>
      </c>
      <c r="Y1638" t="s">
        <v>45</v>
      </c>
      <c r="Z1638" t="s">
        <v>155</v>
      </c>
      <c r="AA1638" t="s">
        <v>193</v>
      </c>
      <c r="AB1638" t="s">
        <v>936</v>
      </c>
      <c r="AC1638" t="s">
        <v>742</v>
      </c>
      <c r="AD1638" t="s">
        <v>50</v>
      </c>
      <c r="AE1638" t="s">
        <v>40</v>
      </c>
    </row>
    <row r="1639" spans="1:31" x14ac:dyDescent="0.3">
      <c r="A1639" t="s">
        <v>7122</v>
      </c>
      <c r="B1639" t="s">
        <v>7123</v>
      </c>
      <c r="C1639" s="1" t="str">
        <f t="shared" si="259"/>
        <v>21:0541</v>
      </c>
      <c r="D1639" s="1" t="str">
        <f t="shared" si="266"/>
        <v>21:0086</v>
      </c>
      <c r="E1639" t="s">
        <v>7124</v>
      </c>
      <c r="F1639" t="s">
        <v>7125</v>
      </c>
      <c r="H1639">
        <v>55.986566400000001</v>
      </c>
      <c r="I1639">
        <v>-99.697369800000004</v>
      </c>
      <c r="J1639" s="1" t="str">
        <f t="shared" si="267"/>
        <v>NGR lake sediment grab sample</v>
      </c>
      <c r="K1639" s="1" t="str">
        <f t="shared" si="268"/>
        <v>&lt;177 micron (NGR)</v>
      </c>
      <c r="L1639">
        <v>83</v>
      </c>
      <c r="M1639" t="s">
        <v>187</v>
      </c>
      <c r="N1639">
        <v>1638</v>
      </c>
      <c r="O1639" t="s">
        <v>138</v>
      </c>
      <c r="P1639" t="s">
        <v>180</v>
      </c>
      <c r="Q1639" t="s">
        <v>152</v>
      </c>
      <c r="R1639" t="s">
        <v>334</v>
      </c>
      <c r="S1639" t="s">
        <v>123</v>
      </c>
      <c r="T1639" t="s">
        <v>40</v>
      </c>
      <c r="U1639" t="s">
        <v>1006</v>
      </c>
      <c r="V1639" t="s">
        <v>273</v>
      </c>
      <c r="W1639" t="s">
        <v>132</v>
      </c>
      <c r="X1639" t="s">
        <v>309</v>
      </c>
      <c r="Y1639" t="s">
        <v>45</v>
      </c>
      <c r="Z1639" t="s">
        <v>326</v>
      </c>
      <c r="AA1639" t="s">
        <v>155</v>
      </c>
      <c r="AB1639" t="s">
        <v>1538</v>
      </c>
      <c r="AC1639" t="s">
        <v>143</v>
      </c>
      <c r="AD1639" t="s">
        <v>163</v>
      </c>
      <c r="AE1639" t="s">
        <v>40</v>
      </c>
    </row>
    <row r="1640" spans="1:31" x14ac:dyDescent="0.3">
      <c r="A1640" t="s">
        <v>7126</v>
      </c>
      <c r="B1640" t="s">
        <v>7127</v>
      </c>
      <c r="C1640" s="1" t="str">
        <f t="shared" si="259"/>
        <v>21:0541</v>
      </c>
      <c r="D1640" s="1" t="str">
        <f t="shared" si="266"/>
        <v>21:0086</v>
      </c>
      <c r="E1640" t="s">
        <v>7128</v>
      </c>
      <c r="F1640" t="s">
        <v>7129</v>
      </c>
      <c r="H1640">
        <v>55.993898299999998</v>
      </c>
      <c r="I1640">
        <v>-99.8493852</v>
      </c>
      <c r="J1640" s="1" t="str">
        <f t="shared" si="267"/>
        <v>NGR lake sediment grab sample</v>
      </c>
      <c r="K1640" s="1" t="str">
        <f t="shared" si="268"/>
        <v>&lt;177 micron (NGR)</v>
      </c>
      <c r="L1640">
        <v>83</v>
      </c>
      <c r="M1640" t="s">
        <v>200</v>
      </c>
      <c r="N1640">
        <v>1639</v>
      </c>
      <c r="O1640" t="s">
        <v>139</v>
      </c>
      <c r="P1640" t="s">
        <v>271</v>
      </c>
      <c r="Q1640" t="s">
        <v>64</v>
      </c>
      <c r="R1640" t="s">
        <v>225</v>
      </c>
      <c r="S1640" t="s">
        <v>121</v>
      </c>
      <c r="T1640" t="s">
        <v>132</v>
      </c>
      <c r="U1640" t="s">
        <v>214</v>
      </c>
      <c r="V1640" t="s">
        <v>218</v>
      </c>
      <c r="W1640" t="s">
        <v>132</v>
      </c>
      <c r="X1640" t="s">
        <v>309</v>
      </c>
      <c r="Y1640" t="s">
        <v>45</v>
      </c>
      <c r="Z1640" t="s">
        <v>326</v>
      </c>
      <c r="AA1640" t="s">
        <v>46</v>
      </c>
      <c r="AB1640" t="s">
        <v>1559</v>
      </c>
      <c r="AC1640" t="s">
        <v>121</v>
      </c>
      <c r="AD1640" t="s">
        <v>163</v>
      </c>
      <c r="AE1640" t="s">
        <v>40</v>
      </c>
    </row>
    <row r="1641" spans="1:31" x14ac:dyDescent="0.3">
      <c r="A1641" t="s">
        <v>7130</v>
      </c>
      <c r="B1641" t="s">
        <v>7131</v>
      </c>
      <c r="C1641" s="1" t="str">
        <f t="shared" si="259"/>
        <v>21:0541</v>
      </c>
      <c r="D1641" s="1" t="str">
        <f t="shared" si="266"/>
        <v>21:0086</v>
      </c>
      <c r="E1641" t="s">
        <v>7132</v>
      </c>
      <c r="F1641" t="s">
        <v>7133</v>
      </c>
      <c r="H1641">
        <v>55.986175799999998</v>
      </c>
      <c r="I1641">
        <v>-99.940419599999998</v>
      </c>
      <c r="J1641" s="1" t="str">
        <f t="shared" si="267"/>
        <v>NGR lake sediment grab sample</v>
      </c>
      <c r="K1641" s="1" t="str">
        <f t="shared" si="268"/>
        <v>&lt;177 micron (NGR)</v>
      </c>
      <c r="L1641">
        <v>83</v>
      </c>
      <c r="M1641" t="s">
        <v>212</v>
      </c>
      <c r="N1641">
        <v>1640</v>
      </c>
      <c r="O1641" t="s">
        <v>235</v>
      </c>
      <c r="P1641" t="s">
        <v>225</v>
      </c>
      <c r="Q1641" t="s">
        <v>152</v>
      </c>
      <c r="R1641" t="s">
        <v>224</v>
      </c>
      <c r="S1641" t="s">
        <v>141</v>
      </c>
      <c r="T1641" t="s">
        <v>40</v>
      </c>
      <c r="U1641" t="s">
        <v>131</v>
      </c>
      <c r="V1641" t="s">
        <v>325</v>
      </c>
      <c r="W1641" t="s">
        <v>80</v>
      </c>
      <c r="X1641" t="s">
        <v>309</v>
      </c>
      <c r="Y1641" t="s">
        <v>64</v>
      </c>
      <c r="Z1641" t="s">
        <v>326</v>
      </c>
      <c r="AA1641" t="s">
        <v>164</v>
      </c>
      <c r="AB1641" t="s">
        <v>1538</v>
      </c>
      <c r="AC1641" t="s">
        <v>113</v>
      </c>
      <c r="AD1641" t="s">
        <v>388</v>
      </c>
      <c r="AE1641" t="s">
        <v>40</v>
      </c>
    </row>
    <row r="1642" spans="1:31" x14ac:dyDescent="0.3">
      <c r="A1642" t="s">
        <v>7134</v>
      </c>
      <c r="B1642" t="s">
        <v>7135</v>
      </c>
      <c r="C1642" s="1" t="str">
        <f t="shared" si="259"/>
        <v>21:0541</v>
      </c>
      <c r="D1642" s="1" t="str">
        <f t="shared" si="266"/>
        <v>21:0086</v>
      </c>
      <c r="E1642" t="s">
        <v>7136</v>
      </c>
      <c r="F1642" t="s">
        <v>7137</v>
      </c>
      <c r="H1642">
        <v>55.962706500000003</v>
      </c>
      <c r="I1642">
        <v>-99.992025600000005</v>
      </c>
      <c r="J1642" s="1" t="str">
        <f t="shared" si="267"/>
        <v>NGR lake sediment grab sample</v>
      </c>
      <c r="K1642" s="1" t="str">
        <f t="shared" si="268"/>
        <v>&lt;177 micron (NGR)</v>
      </c>
      <c r="L1642">
        <v>83</v>
      </c>
      <c r="M1642" t="s">
        <v>223</v>
      </c>
      <c r="N1642">
        <v>1641</v>
      </c>
      <c r="O1642" t="s">
        <v>423</v>
      </c>
      <c r="P1642" t="s">
        <v>259</v>
      </c>
      <c r="Q1642" t="s">
        <v>64</v>
      </c>
      <c r="R1642" t="s">
        <v>259</v>
      </c>
      <c r="S1642" t="s">
        <v>166</v>
      </c>
      <c r="T1642" t="s">
        <v>40</v>
      </c>
      <c r="U1642" t="s">
        <v>1462</v>
      </c>
      <c r="V1642" t="s">
        <v>95</v>
      </c>
      <c r="W1642" t="s">
        <v>40</v>
      </c>
      <c r="X1642" t="s">
        <v>309</v>
      </c>
      <c r="Y1642" t="s">
        <v>45</v>
      </c>
      <c r="Z1642" t="s">
        <v>140</v>
      </c>
      <c r="AA1642" t="s">
        <v>46</v>
      </c>
      <c r="AB1642" t="s">
        <v>439</v>
      </c>
      <c r="AC1642" t="s">
        <v>1132</v>
      </c>
      <c r="AD1642" t="s">
        <v>195</v>
      </c>
      <c r="AE1642" t="s">
        <v>40</v>
      </c>
    </row>
    <row r="1643" spans="1:31" x14ac:dyDescent="0.3">
      <c r="A1643" t="s">
        <v>7138</v>
      </c>
      <c r="B1643" t="s">
        <v>7139</v>
      </c>
      <c r="C1643" s="1" t="str">
        <f t="shared" si="259"/>
        <v>21:0541</v>
      </c>
      <c r="D1643" s="1" t="str">
        <f t="shared" si="266"/>
        <v>21:0086</v>
      </c>
      <c r="E1643" t="s">
        <v>7140</v>
      </c>
      <c r="F1643" t="s">
        <v>7141</v>
      </c>
      <c r="H1643">
        <v>55.8990273</v>
      </c>
      <c r="I1643">
        <v>-99.971547099999995</v>
      </c>
      <c r="J1643" s="1" t="str">
        <f t="shared" si="267"/>
        <v>NGR lake sediment grab sample</v>
      </c>
      <c r="K1643" s="1" t="str">
        <f t="shared" si="268"/>
        <v>&lt;177 micron (NGR)</v>
      </c>
      <c r="L1643">
        <v>83</v>
      </c>
      <c r="M1643" t="s">
        <v>234</v>
      </c>
      <c r="N1643">
        <v>1642</v>
      </c>
      <c r="O1643" t="s">
        <v>380</v>
      </c>
      <c r="P1643" t="s">
        <v>236</v>
      </c>
      <c r="Q1643" t="s">
        <v>92</v>
      </c>
      <c r="R1643" t="s">
        <v>106</v>
      </c>
      <c r="S1643" t="s">
        <v>166</v>
      </c>
      <c r="T1643" t="s">
        <v>40</v>
      </c>
      <c r="U1643" t="s">
        <v>787</v>
      </c>
      <c r="V1643" t="s">
        <v>64</v>
      </c>
      <c r="W1643" t="s">
        <v>40</v>
      </c>
      <c r="X1643" t="s">
        <v>125</v>
      </c>
      <c r="Y1643" t="s">
        <v>152</v>
      </c>
      <c r="Z1643" t="s">
        <v>164</v>
      </c>
      <c r="AA1643" t="s">
        <v>144</v>
      </c>
      <c r="AB1643" t="s">
        <v>810</v>
      </c>
      <c r="AC1643" t="s">
        <v>62</v>
      </c>
      <c r="AD1643" t="s">
        <v>441</v>
      </c>
      <c r="AE1643" t="s">
        <v>40</v>
      </c>
    </row>
    <row r="1644" spans="1:31" x14ac:dyDescent="0.3">
      <c r="A1644" t="s">
        <v>7142</v>
      </c>
      <c r="B1644" t="s">
        <v>7143</v>
      </c>
      <c r="C1644" s="1" t="str">
        <f t="shared" si="259"/>
        <v>21:0541</v>
      </c>
      <c r="D1644" s="1" t="str">
        <f t="shared" si="266"/>
        <v>21:0086</v>
      </c>
      <c r="E1644" t="s">
        <v>7144</v>
      </c>
      <c r="F1644" t="s">
        <v>7145</v>
      </c>
      <c r="H1644">
        <v>55.9047549</v>
      </c>
      <c r="I1644">
        <v>-99.926679300000004</v>
      </c>
      <c r="J1644" s="1" t="str">
        <f t="shared" si="267"/>
        <v>NGR lake sediment grab sample</v>
      </c>
      <c r="K1644" s="1" t="str">
        <f t="shared" si="268"/>
        <v>&lt;177 micron (NGR)</v>
      </c>
      <c r="L1644">
        <v>83</v>
      </c>
      <c r="M1644" t="s">
        <v>243</v>
      </c>
      <c r="N1644">
        <v>1643</v>
      </c>
      <c r="O1644" t="s">
        <v>352</v>
      </c>
      <c r="P1644" t="s">
        <v>326</v>
      </c>
      <c r="Q1644" t="s">
        <v>58</v>
      </c>
      <c r="R1644" t="s">
        <v>224</v>
      </c>
      <c r="S1644" t="s">
        <v>58</v>
      </c>
      <c r="T1644" t="s">
        <v>40</v>
      </c>
      <c r="U1644" t="s">
        <v>323</v>
      </c>
      <c r="V1644" t="s">
        <v>45</v>
      </c>
      <c r="W1644" t="s">
        <v>40</v>
      </c>
      <c r="X1644" t="s">
        <v>309</v>
      </c>
      <c r="Y1644" t="s">
        <v>45</v>
      </c>
      <c r="Z1644" t="s">
        <v>77</v>
      </c>
      <c r="AA1644" t="s">
        <v>144</v>
      </c>
      <c r="AB1644" t="s">
        <v>2327</v>
      </c>
      <c r="AC1644" t="s">
        <v>410</v>
      </c>
      <c r="AD1644" t="s">
        <v>146</v>
      </c>
      <c r="AE1644" t="s">
        <v>40</v>
      </c>
    </row>
    <row r="1645" spans="1:31" x14ac:dyDescent="0.3">
      <c r="A1645" t="s">
        <v>7146</v>
      </c>
      <c r="B1645" t="s">
        <v>7147</v>
      </c>
      <c r="C1645" s="1" t="str">
        <f t="shared" si="259"/>
        <v>21:0541</v>
      </c>
      <c r="D1645" s="1" t="str">
        <f t="shared" si="266"/>
        <v>21:0086</v>
      </c>
      <c r="E1645" t="s">
        <v>7148</v>
      </c>
      <c r="F1645" t="s">
        <v>7149</v>
      </c>
      <c r="H1645">
        <v>55.910145399999998</v>
      </c>
      <c r="I1645">
        <v>-99.871312599999996</v>
      </c>
      <c r="J1645" s="1" t="str">
        <f t="shared" si="267"/>
        <v>NGR lake sediment grab sample</v>
      </c>
      <c r="K1645" s="1" t="str">
        <f t="shared" si="268"/>
        <v>&lt;177 micron (NGR)</v>
      </c>
      <c r="L1645">
        <v>83</v>
      </c>
      <c r="M1645" t="s">
        <v>251</v>
      </c>
      <c r="N1645">
        <v>1644</v>
      </c>
      <c r="O1645" t="s">
        <v>406</v>
      </c>
      <c r="P1645" t="s">
        <v>334</v>
      </c>
      <c r="Q1645" t="s">
        <v>64</v>
      </c>
      <c r="R1645" t="s">
        <v>236</v>
      </c>
      <c r="S1645" t="s">
        <v>189</v>
      </c>
      <c r="T1645" t="s">
        <v>40</v>
      </c>
      <c r="U1645" t="s">
        <v>203</v>
      </c>
      <c r="V1645" t="s">
        <v>261</v>
      </c>
      <c r="W1645" t="s">
        <v>132</v>
      </c>
      <c r="X1645" t="s">
        <v>125</v>
      </c>
      <c r="Y1645" t="s">
        <v>45</v>
      </c>
      <c r="Z1645" t="s">
        <v>82</v>
      </c>
      <c r="AA1645" t="s">
        <v>140</v>
      </c>
      <c r="AB1645" t="s">
        <v>296</v>
      </c>
      <c r="AC1645" t="s">
        <v>410</v>
      </c>
      <c r="AD1645" t="s">
        <v>56</v>
      </c>
      <c r="AE1645" t="s">
        <v>40</v>
      </c>
    </row>
    <row r="1646" spans="1:31" x14ac:dyDescent="0.3">
      <c r="A1646" t="s">
        <v>7150</v>
      </c>
      <c r="B1646" t="s">
        <v>7151</v>
      </c>
      <c r="C1646" s="1" t="str">
        <f t="shared" si="259"/>
        <v>21:0541</v>
      </c>
      <c r="D1646" s="1" t="str">
        <f t="shared" si="266"/>
        <v>21:0086</v>
      </c>
      <c r="E1646" t="s">
        <v>7152</v>
      </c>
      <c r="F1646" t="s">
        <v>7153</v>
      </c>
      <c r="H1646">
        <v>55.946856699999998</v>
      </c>
      <c r="I1646">
        <v>-99.790408400000004</v>
      </c>
      <c r="J1646" s="1" t="str">
        <f t="shared" si="267"/>
        <v>NGR lake sediment grab sample</v>
      </c>
      <c r="K1646" s="1" t="str">
        <f t="shared" si="268"/>
        <v>&lt;177 micron (NGR)</v>
      </c>
      <c r="L1646">
        <v>83</v>
      </c>
      <c r="M1646" t="s">
        <v>258</v>
      </c>
      <c r="N1646">
        <v>1645</v>
      </c>
      <c r="O1646" t="s">
        <v>352</v>
      </c>
      <c r="P1646" t="s">
        <v>289</v>
      </c>
      <c r="Q1646" t="s">
        <v>58</v>
      </c>
      <c r="R1646" t="s">
        <v>259</v>
      </c>
      <c r="S1646" t="s">
        <v>121</v>
      </c>
      <c r="T1646" t="s">
        <v>132</v>
      </c>
      <c r="U1646" t="s">
        <v>36</v>
      </c>
      <c r="V1646" t="s">
        <v>325</v>
      </c>
      <c r="W1646" t="s">
        <v>80</v>
      </c>
      <c r="X1646" t="s">
        <v>125</v>
      </c>
      <c r="Y1646" t="s">
        <v>45</v>
      </c>
      <c r="Z1646" t="s">
        <v>626</v>
      </c>
      <c r="AA1646" t="s">
        <v>81</v>
      </c>
      <c r="AB1646" t="s">
        <v>642</v>
      </c>
      <c r="AC1646" t="s">
        <v>408</v>
      </c>
      <c r="AD1646" t="s">
        <v>91</v>
      </c>
      <c r="AE1646" t="s">
        <v>40</v>
      </c>
    </row>
    <row r="1647" spans="1:31" x14ac:dyDescent="0.3">
      <c r="A1647" t="s">
        <v>7154</v>
      </c>
      <c r="B1647" t="s">
        <v>7155</v>
      </c>
      <c r="C1647" s="1" t="str">
        <f t="shared" si="259"/>
        <v>21:0541</v>
      </c>
      <c r="D1647" s="1" t="str">
        <f t="shared" si="266"/>
        <v>21:0086</v>
      </c>
      <c r="E1647" t="s">
        <v>7156</v>
      </c>
      <c r="F1647" t="s">
        <v>7157</v>
      </c>
      <c r="H1647">
        <v>55.957320799999998</v>
      </c>
      <c r="I1647">
        <v>-99.726715499999997</v>
      </c>
      <c r="J1647" s="1" t="str">
        <f t="shared" si="267"/>
        <v>NGR lake sediment grab sample</v>
      </c>
      <c r="K1647" s="1" t="str">
        <f t="shared" si="268"/>
        <v>&lt;177 micron (NGR)</v>
      </c>
      <c r="L1647">
        <v>83</v>
      </c>
      <c r="M1647" t="s">
        <v>269</v>
      </c>
      <c r="N1647">
        <v>1646</v>
      </c>
      <c r="O1647" t="s">
        <v>352</v>
      </c>
      <c r="P1647" t="s">
        <v>236</v>
      </c>
      <c r="Q1647" t="s">
        <v>141</v>
      </c>
      <c r="R1647" t="s">
        <v>753</v>
      </c>
      <c r="S1647" t="s">
        <v>189</v>
      </c>
      <c r="T1647" t="s">
        <v>40</v>
      </c>
      <c r="U1647" t="s">
        <v>354</v>
      </c>
      <c r="V1647" t="s">
        <v>45</v>
      </c>
      <c r="W1647" t="s">
        <v>40</v>
      </c>
      <c r="X1647" t="s">
        <v>261</v>
      </c>
      <c r="Y1647" t="s">
        <v>45</v>
      </c>
      <c r="Z1647" t="s">
        <v>59</v>
      </c>
      <c r="AA1647" t="s">
        <v>193</v>
      </c>
      <c r="AB1647" t="s">
        <v>6752</v>
      </c>
      <c r="AC1647" t="s">
        <v>754</v>
      </c>
      <c r="AD1647" t="s">
        <v>452</v>
      </c>
      <c r="AE1647" t="s">
        <v>40</v>
      </c>
    </row>
    <row r="1648" spans="1:31" x14ac:dyDescent="0.3">
      <c r="A1648" t="s">
        <v>7158</v>
      </c>
      <c r="B1648" t="s">
        <v>7159</v>
      </c>
      <c r="C1648" s="1" t="str">
        <f t="shared" si="259"/>
        <v>21:0541</v>
      </c>
      <c r="D1648" s="1" t="str">
        <f t="shared" si="266"/>
        <v>21:0086</v>
      </c>
      <c r="E1648" t="s">
        <v>7160</v>
      </c>
      <c r="F1648" t="s">
        <v>7161</v>
      </c>
      <c r="H1648">
        <v>55.962280800000002</v>
      </c>
      <c r="I1648">
        <v>-99.619340699999995</v>
      </c>
      <c r="J1648" s="1" t="str">
        <f t="shared" si="267"/>
        <v>NGR lake sediment grab sample</v>
      </c>
      <c r="K1648" s="1" t="str">
        <f t="shared" si="268"/>
        <v>&lt;177 micron (NGR)</v>
      </c>
      <c r="L1648">
        <v>84</v>
      </c>
      <c r="M1648" t="s">
        <v>35</v>
      </c>
      <c r="N1648">
        <v>1647</v>
      </c>
      <c r="O1648" t="s">
        <v>336</v>
      </c>
      <c r="P1648" t="s">
        <v>753</v>
      </c>
      <c r="Q1648" t="s">
        <v>141</v>
      </c>
      <c r="R1648" t="s">
        <v>379</v>
      </c>
      <c r="S1648" t="s">
        <v>166</v>
      </c>
      <c r="T1648" t="s">
        <v>132</v>
      </c>
      <c r="U1648" t="s">
        <v>452</v>
      </c>
      <c r="V1648" t="s">
        <v>317</v>
      </c>
      <c r="W1648" t="s">
        <v>132</v>
      </c>
      <c r="X1648" t="s">
        <v>45</v>
      </c>
      <c r="Y1648" t="s">
        <v>45</v>
      </c>
      <c r="Z1648" t="s">
        <v>155</v>
      </c>
      <c r="AA1648" t="s">
        <v>193</v>
      </c>
      <c r="AB1648" t="s">
        <v>3722</v>
      </c>
      <c r="AC1648" t="s">
        <v>408</v>
      </c>
      <c r="AD1648" t="s">
        <v>50</v>
      </c>
      <c r="AE1648" t="s">
        <v>40</v>
      </c>
    </row>
    <row r="1649" spans="1:31" x14ac:dyDescent="0.3">
      <c r="A1649" t="s">
        <v>7162</v>
      </c>
      <c r="B1649" t="s">
        <v>7163</v>
      </c>
      <c r="C1649" s="1" t="str">
        <f t="shared" si="259"/>
        <v>21:0541</v>
      </c>
      <c r="D1649" s="1" t="str">
        <f t="shared" si="266"/>
        <v>21:0086</v>
      </c>
      <c r="E1649" t="s">
        <v>7160</v>
      </c>
      <c r="F1649" t="s">
        <v>7164</v>
      </c>
      <c r="H1649">
        <v>55.962280800000002</v>
      </c>
      <c r="I1649">
        <v>-99.619340699999995</v>
      </c>
      <c r="J1649" s="1" t="str">
        <f t="shared" si="267"/>
        <v>NGR lake sediment grab sample</v>
      </c>
      <c r="K1649" s="1" t="str">
        <f t="shared" si="268"/>
        <v>&lt;177 micron (NGR)</v>
      </c>
      <c r="L1649">
        <v>84</v>
      </c>
      <c r="M1649" t="s">
        <v>90</v>
      </c>
      <c r="N1649">
        <v>1648</v>
      </c>
      <c r="O1649" t="s">
        <v>207</v>
      </c>
      <c r="P1649" t="s">
        <v>82</v>
      </c>
      <c r="Q1649" t="s">
        <v>166</v>
      </c>
      <c r="R1649" t="s">
        <v>77</v>
      </c>
      <c r="S1649" t="s">
        <v>44</v>
      </c>
      <c r="T1649" t="s">
        <v>40</v>
      </c>
      <c r="U1649" t="s">
        <v>604</v>
      </c>
      <c r="V1649" t="s">
        <v>317</v>
      </c>
      <c r="W1649" t="s">
        <v>40</v>
      </c>
      <c r="X1649" t="s">
        <v>45</v>
      </c>
      <c r="Y1649" t="s">
        <v>45</v>
      </c>
      <c r="Z1649" t="s">
        <v>155</v>
      </c>
      <c r="AA1649" t="s">
        <v>193</v>
      </c>
      <c r="AB1649" t="s">
        <v>39</v>
      </c>
      <c r="AC1649" t="s">
        <v>98</v>
      </c>
      <c r="AD1649" t="s">
        <v>114</v>
      </c>
      <c r="AE1649" t="s">
        <v>40</v>
      </c>
    </row>
    <row r="1650" spans="1:31" x14ac:dyDescent="0.3">
      <c r="A1650" t="s">
        <v>7165</v>
      </c>
      <c r="B1650" t="s">
        <v>7166</v>
      </c>
      <c r="C1650" s="1" t="str">
        <f t="shared" si="259"/>
        <v>21:0541</v>
      </c>
      <c r="D1650" s="1" t="str">
        <f t="shared" si="266"/>
        <v>21:0086</v>
      </c>
      <c r="E1650" t="s">
        <v>7160</v>
      </c>
      <c r="F1650" t="s">
        <v>7167</v>
      </c>
      <c r="H1650">
        <v>55.962280800000002</v>
      </c>
      <c r="I1650">
        <v>-99.619340699999995</v>
      </c>
      <c r="J1650" s="1" t="str">
        <f t="shared" si="267"/>
        <v>NGR lake sediment grab sample</v>
      </c>
      <c r="K1650" s="1" t="str">
        <f t="shared" si="268"/>
        <v>&lt;177 micron (NGR)</v>
      </c>
      <c r="L1650">
        <v>84</v>
      </c>
      <c r="M1650" t="s">
        <v>74</v>
      </c>
      <c r="N1650">
        <v>1649</v>
      </c>
      <c r="O1650" t="s">
        <v>207</v>
      </c>
      <c r="P1650" t="s">
        <v>82</v>
      </c>
      <c r="Q1650" t="s">
        <v>179</v>
      </c>
      <c r="R1650" t="s">
        <v>77</v>
      </c>
      <c r="S1650" t="s">
        <v>92</v>
      </c>
      <c r="T1650" t="s">
        <v>40</v>
      </c>
      <c r="U1650" t="s">
        <v>1388</v>
      </c>
      <c r="V1650" t="s">
        <v>157</v>
      </c>
      <c r="W1650" t="s">
        <v>132</v>
      </c>
      <c r="X1650" t="s">
        <v>64</v>
      </c>
      <c r="Y1650" t="s">
        <v>45</v>
      </c>
      <c r="Z1650" t="s">
        <v>155</v>
      </c>
      <c r="AA1650" t="s">
        <v>81</v>
      </c>
      <c r="AB1650" t="s">
        <v>3252</v>
      </c>
      <c r="AC1650" t="s">
        <v>113</v>
      </c>
      <c r="AD1650" t="s">
        <v>114</v>
      </c>
      <c r="AE1650" t="s">
        <v>40</v>
      </c>
    </row>
    <row r="1651" spans="1:31" x14ac:dyDescent="0.3">
      <c r="A1651" t="s">
        <v>7168</v>
      </c>
      <c r="B1651" t="s">
        <v>7169</v>
      </c>
      <c r="C1651" s="1" t="str">
        <f t="shared" si="259"/>
        <v>21:0541</v>
      </c>
      <c r="D1651" s="1" t="str">
        <f t="shared" si="266"/>
        <v>21:0086</v>
      </c>
      <c r="E1651" t="s">
        <v>7170</v>
      </c>
      <c r="F1651" t="s">
        <v>7171</v>
      </c>
      <c r="H1651">
        <v>55.959003799999998</v>
      </c>
      <c r="I1651">
        <v>-99.581680700000007</v>
      </c>
      <c r="J1651" s="1" t="str">
        <f t="shared" si="267"/>
        <v>NGR lake sediment grab sample</v>
      </c>
      <c r="K1651" s="1" t="str">
        <f t="shared" si="268"/>
        <v>&lt;177 micron (NGR)</v>
      </c>
      <c r="L1651">
        <v>84</v>
      </c>
      <c r="M1651" t="s">
        <v>55</v>
      </c>
      <c r="N1651">
        <v>1650</v>
      </c>
      <c r="O1651" t="s">
        <v>336</v>
      </c>
      <c r="P1651" t="s">
        <v>190</v>
      </c>
      <c r="Q1651" t="s">
        <v>304</v>
      </c>
      <c r="R1651" t="s">
        <v>202</v>
      </c>
      <c r="S1651" t="s">
        <v>60</v>
      </c>
      <c r="T1651" t="s">
        <v>40</v>
      </c>
      <c r="U1651" t="s">
        <v>1514</v>
      </c>
      <c r="V1651" t="s">
        <v>754</v>
      </c>
      <c r="W1651" t="s">
        <v>40</v>
      </c>
      <c r="X1651" t="s">
        <v>261</v>
      </c>
      <c r="Y1651" t="s">
        <v>45</v>
      </c>
      <c r="Z1651" t="s">
        <v>352</v>
      </c>
      <c r="AA1651" t="s">
        <v>144</v>
      </c>
      <c r="AB1651" t="s">
        <v>2212</v>
      </c>
      <c r="AC1651" t="s">
        <v>361</v>
      </c>
      <c r="AD1651" t="s">
        <v>69</v>
      </c>
      <c r="AE1651" t="s">
        <v>40</v>
      </c>
    </row>
    <row r="1652" spans="1:31" x14ac:dyDescent="0.3">
      <c r="A1652" t="s">
        <v>7172</v>
      </c>
      <c r="B1652" t="s">
        <v>7173</v>
      </c>
      <c r="C1652" s="1" t="str">
        <f t="shared" si="259"/>
        <v>21:0541</v>
      </c>
      <c r="D1652" s="1" t="str">
        <f t="shared" si="266"/>
        <v>21:0086</v>
      </c>
      <c r="E1652" t="s">
        <v>7174</v>
      </c>
      <c r="F1652" t="s">
        <v>7175</v>
      </c>
      <c r="H1652">
        <v>55.943898599999997</v>
      </c>
      <c r="I1652">
        <v>-99.544357500000004</v>
      </c>
      <c r="J1652" s="1" t="str">
        <f t="shared" si="267"/>
        <v>NGR lake sediment grab sample</v>
      </c>
      <c r="K1652" s="1" t="str">
        <f t="shared" si="268"/>
        <v>&lt;177 micron (NGR)</v>
      </c>
      <c r="L1652">
        <v>84</v>
      </c>
      <c r="M1652" t="s">
        <v>104</v>
      </c>
      <c r="N1652">
        <v>1651</v>
      </c>
      <c r="O1652" t="s">
        <v>336</v>
      </c>
      <c r="P1652" t="s">
        <v>236</v>
      </c>
      <c r="Q1652" t="s">
        <v>92</v>
      </c>
      <c r="R1652" t="s">
        <v>202</v>
      </c>
      <c r="S1652" t="s">
        <v>180</v>
      </c>
      <c r="T1652" t="s">
        <v>132</v>
      </c>
      <c r="U1652" t="s">
        <v>1462</v>
      </c>
      <c r="V1652" t="s">
        <v>408</v>
      </c>
      <c r="W1652" t="s">
        <v>40</v>
      </c>
      <c r="X1652" t="s">
        <v>45</v>
      </c>
      <c r="Y1652" t="s">
        <v>45</v>
      </c>
      <c r="Z1652" t="s">
        <v>352</v>
      </c>
      <c r="AA1652" t="s">
        <v>82</v>
      </c>
      <c r="AB1652" t="s">
        <v>3235</v>
      </c>
      <c r="AC1652" t="s">
        <v>598</v>
      </c>
      <c r="AD1652" t="s">
        <v>979</v>
      </c>
      <c r="AE1652" t="s">
        <v>40</v>
      </c>
    </row>
    <row r="1653" spans="1:31" x14ac:dyDescent="0.3">
      <c r="A1653" t="s">
        <v>7176</v>
      </c>
      <c r="B1653" t="s">
        <v>7177</v>
      </c>
      <c r="C1653" s="1" t="str">
        <f t="shared" si="259"/>
        <v>21:0541</v>
      </c>
      <c r="D1653" s="1" t="str">
        <f t="shared" si="266"/>
        <v>21:0086</v>
      </c>
      <c r="E1653" t="s">
        <v>7178</v>
      </c>
      <c r="F1653" t="s">
        <v>7179</v>
      </c>
      <c r="H1653">
        <v>55.938289300000001</v>
      </c>
      <c r="I1653">
        <v>-99.519865999999993</v>
      </c>
      <c r="J1653" s="1" t="str">
        <f t="shared" si="267"/>
        <v>NGR lake sediment grab sample</v>
      </c>
      <c r="K1653" s="1" t="str">
        <f t="shared" si="268"/>
        <v>&lt;177 micron (NGR)</v>
      </c>
      <c r="L1653">
        <v>84</v>
      </c>
      <c r="M1653" t="s">
        <v>119</v>
      </c>
      <c r="N1653">
        <v>1652</v>
      </c>
      <c r="O1653" t="s">
        <v>124</v>
      </c>
      <c r="P1653" t="s">
        <v>281</v>
      </c>
      <c r="Q1653" t="s">
        <v>121</v>
      </c>
      <c r="R1653" t="s">
        <v>225</v>
      </c>
      <c r="S1653" t="s">
        <v>123</v>
      </c>
      <c r="T1653" t="s">
        <v>40</v>
      </c>
      <c r="U1653" t="s">
        <v>457</v>
      </c>
      <c r="V1653" t="s">
        <v>261</v>
      </c>
      <c r="W1653" t="s">
        <v>132</v>
      </c>
      <c r="X1653" t="s">
        <v>309</v>
      </c>
      <c r="Y1653" t="s">
        <v>152</v>
      </c>
      <c r="Z1653" t="s">
        <v>140</v>
      </c>
      <c r="AA1653" t="s">
        <v>164</v>
      </c>
      <c r="AB1653" t="s">
        <v>47</v>
      </c>
      <c r="AC1653" t="s">
        <v>811</v>
      </c>
      <c r="AD1653" t="s">
        <v>462</v>
      </c>
      <c r="AE1653" t="s">
        <v>40</v>
      </c>
    </row>
    <row r="1654" spans="1:31" x14ac:dyDescent="0.3">
      <c r="A1654" t="s">
        <v>7180</v>
      </c>
      <c r="B1654" t="s">
        <v>7181</v>
      </c>
      <c r="C1654" s="1" t="str">
        <f t="shared" si="259"/>
        <v>21:0541</v>
      </c>
      <c r="D1654" s="1" t="str">
        <f t="shared" si="266"/>
        <v>21:0086</v>
      </c>
      <c r="E1654" t="s">
        <v>7182</v>
      </c>
      <c r="F1654" t="s">
        <v>7183</v>
      </c>
      <c r="H1654">
        <v>55.914955200000001</v>
      </c>
      <c r="I1654">
        <v>-99.497780000000006</v>
      </c>
      <c r="J1654" s="1" t="str">
        <f t="shared" si="267"/>
        <v>NGR lake sediment grab sample</v>
      </c>
      <c r="K1654" s="1" t="str">
        <f t="shared" si="268"/>
        <v>&lt;177 micron (NGR)</v>
      </c>
      <c r="L1654">
        <v>84</v>
      </c>
      <c r="M1654" t="s">
        <v>137</v>
      </c>
      <c r="N1654">
        <v>1653</v>
      </c>
      <c r="O1654" t="s">
        <v>178</v>
      </c>
      <c r="P1654" t="s">
        <v>271</v>
      </c>
      <c r="Q1654" t="s">
        <v>152</v>
      </c>
      <c r="R1654" t="s">
        <v>93</v>
      </c>
      <c r="S1654" t="s">
        <v>107</v>
      </c>
      <c r="T1654" t="s">
        <v>40</v>
      </c>
      <c r="U1654" t="s">
        <v>407</v>
      </c>
      <c r="V1654" t="s">
        <v>273</v>
      </c>
      <c r="W1654" t="s">
        <v>86</v>
      </c>
      <c r="X1654" t="s">
        <v>309</v>
      </c>
      <c r="Y1654" t="s">
        <v>45</v>
      </c>
      <c r="Z1654" t="s">
        <v>127</v>
      </c>
      <c r="AA1654" t="s">
        <v>155</v>
      </c>
      <c r="AB1654" t="s">
        <v>1389</v>
      </c>
      <c r="AC1654" t="s">
        <v>325</v>
      </c>
      <c r="AD1654" t="s">
        <v>178</v>
      </c>
      <c r="AE1654" t="s">
        <v>40</v>
      </c>
    </row>
    <row r="1655" spans="1:31" x14ac:dyDescent="0.3">
      <c r="A1655" t="s">
        <v>7184</v>
      </c>
      <c r="B1655" t="s">
        <v>7185</v>
      </c>
      <c r="C1655" s="1" t="str">
        <f t="shared" si="259"/>
        <v>21:0541</v>
      </c>
      <c r="D1655" s="1" t="str">
        <f t="shared" si="266"/>
        <v>21:0086</v>
      </c>
      <c r="E1655" t="s">
        <v>7186</v>
      </c>
      <c r="F1655" t="s">
        <v>7187</v>
      </c>
      <c r="H1655">
        <v>55.906439200000001</v>
      </c>
      <c r="I1655">
        <v>-99.546281199999996</v>
      </c>
      <c r="J1655" s="1" t="str">
        <f t="shared" si="267"/>
        <v>NGR lake sediment grab sample</v>
      </c>
      <c r="K1655" s="1" t="str">
        <f t="shared" si="268"/>
        <v>&lt;177 micron (NGR)</v>
      </c>
      <c r="L1655">
        <v>84</v>
      </c>
      <c r="M1655" t="s">
        <v>151</v>
      </c>
      <c r="N1655">
        <v>1654</v>
      </c>
      <c r="O1655" t="s">
        <v>336</v>
      </c>
      <c r="P1655" t="s">
        <v>140</v>
      </c>
      <c r="Q1655" t="s">
        <v>92</v>
      </c>
      <c r="R1655" t="s">
        <v>202</v>
      </c>
      <c r="S1655" t="s">
        <v>38</v>
      </c>
      <c r="T1655" t="s">
        <v>40</v>
      </c>
      <c r="U1655" t="s">
        <v>1400</v>
      </c>
      <c r="V1655" t="s">
        <v>113</v>
      </c>
      <c r="W1655" t="s">
        <v>40</v>
      </c>
      <c r="X1655" t="s">
        <v>168</v>
      </c>
      <c r="Y1655" t="s">
        <v>45</v>
      </c>
      <c r="Z1655" t="s">
        <v>182</v>
      </c>
      <c r="AA1655" t="s">
        <v>140</v>
      </c>
      <c r="AB1655" t="s">
        <v>92</v>
      </c>
      <c r="AC1655" t="s">
        <v>408</v>
      </c>
      <c r="AD1655" t="s">
        <v>69</v>
      </c>
      <c r="AE1655" t="s">
        <v>40</v>
      </c>
    </row>
    <row r="1656" spans="1:31" x14ac:dyDescent="0.3">
      <c r="A1656" t="s">
        <v>7188</v>
      </c>
      <c r="B1656" t="s">
        <v>7189</v>
      </c>
      <c r="C1656" s="1" t="str">
        <f t="shared" si="259"/>
        <v>21:0541</v>
      </c>
      <c r="D1656" s="1" t="str">
        <f t="shared" si="266"/>
        <v>21:0086</v>
      </c>
      <c r="E1656" t="s">
        <v>7190</v>
      </c>
      <c r="F1656" t="s">
        <v>7191</v>
      </c>
      <c r="H1656">
        <v>55.899895000000001</v>
      </c>
      <c r="I1656">
        <v>-99.614046299999998</v>
      </c>
      <c r="J1656" s="1" t="str">
        <f t="shared" si="267"/>
        <v>NGR lake sediment grab sample</v>
      </c>
      <c r="K1656" s="1" t="str">
        <f t="shared" si="268"/>
        <v>&lt;177 micron (NGR)</v>
      </c>
      <c r="L1656">
        <v>84</v>
      </c>
      <c r="M1656" t="s">
        <v>162</v>
      </c>
      <c r="N1656">
        <v>1655</v>
      </c>
      <c r="O1656" t="s">
        <v>336</v>
      </c>
      <c r="P1656" t="s">
        <v>188</v>
      </c>
      <c r="Q1656" t="s">
        <v>58</v>
      </c>
      <c r="R1656" t="s">
        <v>165</v>
      </c>
      <c r="S1656" t="s">
        <v>44</v>
      </c>
      <c r="T1656" t="s">
        <v>40</v>
      </c>
      <c r="U1656" t="s">
        <v>191</v>
      </c>
      <c r="V1656" t="s">
        <v>253</v>
      </c>
      <c r="W1656" t="s">
        <v>132</v>
      </c>
      <c r="X1656" t="s">
        <v>261</v>
      </c>
      <c r="Y1656" t="s">
        <v>45</v>
      </c>
      <c r="Z1656" t="s">
        <v>164</v>
      </c>
      <c r="AA1656" t="s">
        <v>352</v>
      </c>
      <c r="AB1656" t="s">
        <v>2905</v>
      </c>
      <c r="AC1656" t="s">
        <v>2180</v>
      </c>
      <c r="AD1656" t="s">
        <v>292</v>
      </c>
      <c r="AE1656" t="s">
        <v>40</v>
      </c>
    </row>
    <row r="1657" spans="1:31" x14ac:dyDescent="0.3">
      <c r="A1657" t="s">
        <v>7192</v>
      </c>
      <c r="B1657" t="s">
        <v>7193</v>
      </c>
      <c r="C1657" s="1" t="str">
        <f t="shared" si="259"/>
        <v>21:0541</v>
      </c>
      <c r="D1657" s="1" t="str">
        <f t="shared" si="266"/>
        <v>21:0086</v>
      </c>
      <c r="E1657" t="s">
        <v>7194</v>
      </c>
      <c r="F1657" t="s">
        <v>7195</v>
      </c>
      <c r="H1657">
        <v>55.916723599999997</v>
      </c>
      <c r="I1657">
        <v>-99.644295099999994</v>
      </c>
      <c r="J1657" s="1" t="str">
        <f t="shared" si="267"/>
        <v>NGR lake sediment grab sample</v>
      </c>
      <c r="K1657" s="1" t="str">
        <f t="shared" si="268"/>
        <v>&lt;177 micron (NGR)</v>
      </c>
      <c r="L1657">
        <v>84</v>
      </c>
      <c r="M1657" t="s">
        <v>177</v>
      </c>
      <c r="N1657">
        <v>1656</v>
      </c>
      <c r="O1657" t="s">
        <v>336</v>
      </c>
      <c r="P1657" t="s">
        <v>291</v>
      </c>
      <c r="Q1657" t="s">
        <v>141</v>
      </c>
      <c r="R1657" t="s">
        <v>106</v>
      </c>
      <c r="S1657" t="s">
        <v>38</v>
      </c>
      <c r="T1657" t="s">
        <v>40</v>
      </c>
      <c r="U1657" t="s">
        <v>446</v>
      </c>
      <c r="V1657" t="s">
        <v>98</v>
      </c>
      <c r="W1657" t="s">
        <v>40</v>
      </c>
      <c r="X1657" t="s">
        <v>261</v>
      </c>
      <c r="Y1657" t="s">
        <v>45</v>
      </c>
      <c r="Z1657" t="s">
        <v>46</v>
      </c>
      <c r="AA1657" t="s">
        <v>164</v>
      </c>
      <c r="AB1657" t="s">
        <v>814</v>
      </c>
      <c r="AC1657" t="s">
        <v>227</v>
      </c>
      <c r="AD1657" t="s">
        <v>85</v>
      </c>
      <c r="AE1657" t="s">
        <v>40</v>
      </c>
    </row>
    <row r="1658" spans="1:31" x14ac:dyDescent="0.3">
      <c r="A1658" t="s">
        <v>7196</v>
      </c>
      <c r="B1658" t="s">
        <v>7197</v>
      </c>
      <c r="C1658" s="1" t="str">
        <f t="shared" si="259"/>
        <v>21:0541</v>
      </c>
      <c r="D1658" s="1" t="str">
        <f t="shared" si="266"/>
        <v>21:0086</v>
      </c>
      <c r="E1658" t="s">
        <v>7198</v>
      </c>
      <c r="F1658" t="s">
        <v>7199</v>
      </c>
      <c r="H1658">
        <v>55.934398100000003</v>
      </c>
      <c r="I1658">
        <v>-99.6972825</v>
      </c>
      <c r="J1658" s="1" t="str">
        <f t="shared" si="267"/>
        <v>NGR lake sediment grab sample</v>
      </c>
      <c r="K1658" s="1" t="str">
        <f t="shared" si="268"/>
        <v>&lt;177 micron (NGR)</v>
      </c>
      <c r="L1658">
        <v>84</v>
      </c>
      <c r="M1658" t="s">
        <v>187</v>
      </c>
      <c r="N1658">
        <v>1657</v>
      </c>
      <c r="O1658" t="s">
        <v>178</v>
      </c>
      <c r="P1658" t="s">
        <v>626</v>
      </c>
      <c r="Q1658" t="s">
        <v>179</v>
      </c>
      <c r="R1658" t="s">
        <v>37</v>
      </c>
      <c r="S1658" t="s">
        <v>92</v>
      </c>
      <c r="T1658" t="s">
        <v>40</v>
      </c>
      <c r="U1658" t="s">
        <v>829</v>
      </c>
      <c r="V1658" t="s">
        <v>126</v>
      </c>
      <c r="W1658" t="s">
        <v>132</v>
      </c>
      <c r="X1658" t="s">
        <v>125</v>
      </c>
      <c r="Y1658" t="s">
        <v>45</v>
      </c>
      <c r="Z1658" t="s">
        <v>81</v>
      </c>
      <c r="AA1658" t="s">
        <v>46</v>
      </c>
      <c r="AB1658" t="s">
        <v>252</v>
      </c>
      <c r="AC1658" t="s">
        <v>1934</v>
      </c>
      <c r="AD1658" t="s">
        <v>69</v>
      </c>
      <c r="AE1658" t="s">
        <v>40</v>
      </c>
    </row>
    <row r="1659" spans="1:31" x14ac:dyDescent="0.3">
      <c r="A1659" t="s">
        <v>7200</v>
      </c>
      <c r="B1659" t="s">
        <v>7201</v>
      </c>
      <c r="C1659" s="1" t="str">
        <f t="shared" si="259"/>
        <v>21:0541</v>
      </c>
      <c r="D1659" s="1" t="str">
        <f t="shared" si="266"/>
        <v>21:0086</v>
      </c>
      <c r="E1659" t="s">
        <v>7202</v>
      </c>
      <c r="F1659" t="s">
        <v>7203</v>
      </c>
      <c r="H1659">
        <v>55.924240699999999</v>
      </c>
      <c r="I1659">
        <v>-99.719888400000002</v>
      </c>
      <c r="J1659" s="1" t="str">
        <f t="shared" si="267"/>
        <v>NGR lake sediment grab sample</v>
      </c>
      <c r="K1659" s="1" t="str">
        <f t="shared" si="268"/>
        <v>&lt;177 micron (NGR)</v>
      </c>
      <c r="L1659">
        <v>84</v>
      </c>
      <c r="M1659" t="s">
        <v>200</v>
      </c>
      <c r="N1659">
        <v>1658</v>
      </c>
      <c r="O1659" t="s">
        <v>178</v>
      </c>
      <c r="P1659" t="s">
        <v>190</v>
      </c>
      <c r="Q1659" t="s">
        <v>141</v>
      </c>
      <c r="R1659" t="s">
        <v>59</v>
      </c>
      <c r="S1659" t="s">
        <v>92</v>
      </c>
      <c r="T1659" t="s">
        <v>40</v>
      </c>
      <c r="U1659" t="s">
        <v>302</v>
      </c>
      <c r="V1659" t="s">
        <v>126</v>
      </c>
      <c r="W1659" t="s">
        <v>132</v>
      </c>
      <c r="X1659" t="s">
        <v>261</v>
      </c>
      <c r="Y1659" t="s">
        <v>121</v>
      </c>
      <c r="Z1659" t="s">
        <v>262</v>
      </c>
      <c r="AA1659" t="s">
        <v>155</v>
      </c>
      <c r="AB1659" t="s">
        <v>4296</v>
      </c>
      <c r="AC1659" t="s">
        <v>227</v>
      </c>
      <c r="AD1659" t="s">
        <v>411</v>
      </c>
      <c r="AE1659" t="s">
        <v>40</v>
      </c>
    </row>
    <row r="1660" spans="1:31" x14ac:dyDescent="0.3">
      <c r="A1660" t="s">
        <v>7204</v>
      </c>
      <c r="B1660" t="s">
        <v>7205</v>
      </c>
      <c r="C1660" s="1" t="str">
        <f t="shared" si="259"/>
        <v>21:0541</v>
      </c>
      <c r="D1660" s="1" t="str">
        <f>HYPERLINK("http://geochem.nrcan.gc.ca/cdogs/content/svy/svy_e.htm", "")</f>
        <v/>
      </c>
      <c r="G1660" s="1" t="str">
        <f>HYPERLINK("http://geochem.nrcan.gc.ca/cdogs/content/cr_/cr_00055_e.htm", "55")</f>
        <v>55</v>
      </c>
      <c r="J1660" t="s">
        <v>277</v>
      </c>
      <c r="K1660" t="s">
        <v>278</v>
      </c>
      <c r="L1660">
        <v>84</v>
      </c>
      <c r="M1660" t="s">
        <v>279</v>
      </c>
      <c r="N1660">
        <v>1659</v>
      </c>
      <c r="O1660" t="s">
        <v>864</v>
      </c>
      <c r="P1660" t="s">
        <v>180</v>
      </c>
      <c r="Q1660" t="s">
        <v>64</v>
      </c>
      <c r="R1660" t="s">
        <v>180</v>
      </c>
      <c r="S1660" t="s">
        <v>123</v>
      </c>
      <c r="T1660" t="s">
        <v>110</v>
      </c>
      <c r="U1660" t="s">
        <v>226</v>
      </c>
      <c r="V1660" t="s">
        <v>192</v>
      </c>
      <c r="W1660" t="s">
        <v>110</v>
      </c>
      <c r="X1660" t="s">
        <v>45</v>
      </c>
      <c r="Y1660" t="s">
        <v>121</v>
      </c>
      <c r="Z1660" t="s">
        <v>127</v>
      </c>
      <c r="AA1660" t="s">
        <v>193</v>
      </c>
      <c r="AB1660" t="s">
        <v>553</v>
      </c>
      <c r="AC1660" t="s">
        <v>1934</v>
      </c>
      <c r="AD1660" t="s">
        <v>237</v>
      </c>
      <c r="AE1660" t="s">
        <v>40</v>
      </c>
    </row>
    <row r="1661" spans="1:31" x14ac:dyDescent="0.3">
      <c r="A1661" t="s">
        <v>7206</v>
      </c>
      <c r="B1661" t="s">
        <v>7207</v>
      </c>
      <c r="C1661" s="1" t="str">
        <f t="shared" si="259"/>
        <v>21:0541</v>
      </c>
      <c r="D1661" s="1" t="str">
        <f t="shared" ref="D1661:D1670" si="269">HYPERLINK("http://geochem.nrcan.gc.ca/cdogs/content/svy/svy210086_e.htm", "21:0086")</f>
        <v>21:0086</v>
      </c>
      <c r="E1661" t="s">
        <v>7208</v>
      </c>
      <c r="F1661" t="s">
        <v>7209</v>
      </c>
      <c r="H1661">
        <v>55.906769799999999</v>
      </c>
      <c r="I1661">
        <v>-99.734185299999993</v>
      </c>
      <c r="J1661" s="1" t="str">
        <f t="shared" ref="J1661:J1670" si="270">HYPERLINK("http://geochem.nrcan.gc.ca/cdogs/content/kwd/kwd020027_e.htm", "NGR lake sediment grab sample")</f>
        <v>NGR lake sediment grab sample</v>
      </c>
      <c r="K1661" s="1" t="str">
        <f t="shared" ref="K1661:K1670" si="271">HYPERLINK("http://geochem.nrcan.gc.ca/cdogs/content/kwd/kwd080006_e.htm", "&lt;177 micron (NGR)")</f>
        <v>&lt;177 micron (NGR)</v>
      </c>
      <c r="L1661">
        <v>84</v>
      </c>
      <c r="M1661" t="s">
        <v>212</v>
      </c>
      <c r="N1661">
        <v>1660</v>
      </c>
      <c r="O1661" t="s">
        <v>542</v>
      </c>
      <c r="P1661" t="s">
        <v>236</v>
      </c>
      <c r="Q1661" t="s">
        <v>141</v>
      </c>
      <c r="R1661" t="s">
        <v>106</v>
      </c>
      <c r="S1661" t="s">
        <v>44</v>
      </c>
      <c r="T1661" t="s">
        <v>40</v>
      </c>
      <c r="U1661" t="s">
        <v>1268</v>
      </c>
      <c r="V1661" t="s">
        <v>317</v>
      </c>
      <c r="W1661" t="s">
        <v>40</v>
      </c>
      <c r="X1661" t="s">
        <v>121</v>
      </c>
      <c r="Y1661" t="s">
        <v>45</v>
      </c>
      <c r="Z1661" t="s">
        <v>46</v>
      </c>
      <c r="AA1661" t="s">
        <v>193</v>
      </c>
      <c r="AB1661" t="s">
        <v>3645</v>
      </c>
      <c r="AC1661" t="s">
        <v>84</v>
      </c>
      <c r="AD1661" t="s">
        <v>85</v>
      </c>
      <c r="AE1661" t="s">
        <v>40</v>
      </c>
    </row>
    <row r="1662" spans="1:31" x14ac:dyDescent="0.3">
      <c r="A1662" t="s">
        <v>7210</v>
      </c>
      <c r="B1662" t="s">
        <v>7211</v>
      </c>
      <c r="C1662" s="1" t="str">
        <f t="shared" si="259"/>
        <v>21:0541</v>
      </c>
      <c r="D1662" s="1" t="str">
        <f t="shared" si="269"/>
        <v>21:0086</v>
      </c>
      <c r="E1662" t="s">
        <v>7212</v>
      </c>
      <c r="F1662" t="s">
        <v>7213</v>
      </c>
      <c r="H1662">
        <v>55.877497699999999</v>
      </c>
      <c r="I1662">
        <v>-99.838087999999999</v>
      </c>
      <c r="J1662" s="1" t="str">
        <f t="shared" si="270"/>
        <v>NGR lake sediment grab sample</v>
      </c>
      <c r="K1662" s="1" t="str">
        <f t="shared" si="271"/>
        <v>&lt;177 micron (NGR)</v>
      </c>
      <c r="L1662">
        <v>84</v>
      </c>
      <c r="M1662" t="s">
        <v>223</v>
      </c>
      <c r="N1662">
        <v>1661</v>
      </c>
      <c r="O1662" t="s">
        <v>336</v>
      </c>
      <c r="P1662" t="s">
        <v>82</v>
      </c>
      <c r="Q1662" t="s">
        <v>38</v>
      </c>
      <c r="R1662" t="s">
        <v>37</v>
      </c>
      <c r="S1662" t="s">
        <v>304</v>
      </c>
      <c r="T1662" t="s">
        <v>40</v>
      </c>
      <c r="U1662" t="s">
        <v>78</v>
      </c>
      <c r="V1662" t="s">
        <v>49</v>
      </c>
      <c r="W1662" t="s">
        <v>40</v>
      </c>
      <c r="X1662" t="s">
        <v>168</v>
      </c>
      <c r="Y1662" t="s">
        <v>45</v>
      </c>
      <c r="Z1662" t="s">
        <v>352</v>
      </c>
      <c r="AA1662" t="s">
        <v>155</v>
      </c>
      <c r="AB1662" t="s">
        <v>1405</v>
      </c>
      <c r="AC1662" t="s">
        <v>121</v>
      </c>
      <c r="AD1662" t="s">
        <v>979</v>
      </c>
      <c r="AE1662" t="s">
        <v>132</v>
      </c>
    </row>
    <row r="1663" spans="1:31" x14ac:dyDescent="0.3">
      <c r="A1663" t="s">
        <v>7214</v>
      </c>
      <c r="B1663" t="s">
        <v>7215</v>
      </c>
      <c r="C1663" s="1" t="str">
        <f t="shared" si="259"/>
        <v>21:0541</v>
      </c>
      <c r="D1663" s="1" t="str">
        <f t="shared" si="269"/>
        <v>21:0086</v>
      </c>
      <c r="E1663" t="s">
        <v>7216</v>
      </c>
      <c r="F1663" t="s">
        <v>7217</v>
      </c>
      <c r="H1663">
        <v>55.855536200000003</v>
      </c>
      <c r="I1663">
        <v>-99.883288800000003</v>
      </c>
      <c r="J1663" s="1" t="str">
        <f t="shared" si="270"/>
        <v>NGR lake sediment grab sample</v>
      </c>
      <c r="K1663" s="1" t="str">
        <f t="shared" si="271"/>
        <v>&lt;177 micron (NGR)</v>
      </c>
      <c r="L1663">
        <v>84</v>
      </c>
      <c r="M1663" t="s">
        <v>234</v>
      </c>
      <c r="N1663">
        <v>1662</v>
      </c>
      <c r="O1663" t="s">
        <v>336</v>
      </c>
      <c r="P1663" t="s">
        <v>164</v>
      </c>
      <c r="Q1663" t="s">
        <v>189</v>
      </c>
      <c r="R1663" t="s">
        <v>386</v>
      </c>
      <c r="S1663" t="s">
        <v>92</v>
      </c>
      <c r="T1663" t="s">
        <v>40</v>
      </c>
      <c r="U1663" t="s">
        <v>1388</v>
      </c>
      <c r="V1663" t="s">
        <v>95</v>
      </c>
      <c r="W1663" t="s">
        <v>132</v>
      </c>
      <c r="X1663" t="s">
        <v>168</v>
      </c>
      <c r="Y1663" t="s">
        <v>64</v>
      </c>
      <c r="Z1663" t="s">
        <v>155</v>
      </c>
      <c r="AA1663" t="s">
        <v>46</v>
      </c>
      <c r="AB1663" t="s">
        <v>2969</v>
      </c>
      <c r="AC1663" t="s">
        <v>62</v>
      </c>
      <c r="AD1663" t="s">
        <v>172</v>
      </c>
      <c r="AE1663" t="s">
        <v>40</v>
      </c>
    </row>
    <row r="1664" spans="1:31" x14ac:dyDescent="0.3">
      <c r="A1664" t="s">
        <v>7218</v>
      </c>
      <c r="B1664" t="s">
        <v>7219</v>
      </c>
      <c r="C1664" s="1" t="str">
        <f t="shared" si="259"/>
        <v>21:0541</v>
      </c>
      <c r="D1664" s="1" t="str">
        <f t="shared" si="269"/>
        <v>21:0086</v>
      </c>
      <c r="E1664" t="s">
        <v>7220</v>
      </c>
      <c r="F1664" t="s">
        <v>7221</v>
      </c>
      <c r="H1664">
        <v>55.851029500000003</v>
      </c>
      <c r="I1664">
        <v>-99.8468321</v>
      </c>
      <c r="J1664" s="1" t="str">
        <f t="shared" si="270"/>
        <v>NGR lake sediment grab sample</v>
      </c>
      <c r="K1664" s="1" t="str">
        <f t="shared" si="271"/>
        <v>&lt;177 micron (NGR)</v>
      </c>
      <c r="L1664">
        <v>84</v>
      </c>
      <c r="M1664" t="s">
        <v>243</v>
      </c>
      <c r="N1664">
        <v>1663</v>
      </c>
      <c r="O1664" t="s">
        <v>207</v>
      </c>
      <c r="P1664" t="s">
        <v>106</v>
      </c>
      <c r="Q1664" t="s">
        <v>179</v>
      </c>
      <c r="R1664" t="s">
        <v>144</v>
      </c>
      <c r="S1664" t="s">
        <v>60</v>
      </c>
      <c r="T1664" t="s">
        <v>110</v>
      </c>
      <c r="U1664" t="s">
        <v>94</v>
      </c>
      <c r="V1664" t="s">
        <v>113</v>
      </c>
      <c r="W1664" t="s">
        <v>40</v>
      </c>
      <c r="X1664" t="s">
        <v>45</v>
      </c>
      <c r="Y1664" t="s">
        <v>45</v>
      </c>
      <c r="Z1664" t="s">
        <v>81</v>
      </c>
      <c r="AA1664" t="s">
        <v>140</v>
      </c>
      <c r="AB1664" t="s">
        <v>1731</v>
      </c>
      <c r="AC1664" t="s">
        <v>742</v>
      </c>
      <c r="AD1664" t="s">
        <v>395</v>
      </c>
      <c r="AE1664" t="s">
        <v>40</v>
      </c>
    </row>
    <row r="1665" spans="1:31" x14ac:dyDescent="0.3">
      <c r="A1665" t="s">
        <v>7222</v>
      </c>
      <c r="B1665" t="s">
        <v>7223</v>
      </c>
      <c r="C1665" s="1" t="str">
        <f t="shared" si="259"/>
        <v>21:0541</v>
      </c>
      <c r="D1665" s="1" t="str">
        <f t="shared" si="269"/>
        <v>21:0086</v>
      </c>
      <c r="E1665" t="s">
        <v>7224</v>
      </c>
      <c r="F1665" t="s">
        <v>7225</v>
      </c>
      <c r="H1665">
        <v>55.856544200000002</v>
      </c>
      <c r="I1665">
        <v>-99.795942499999995</v>
      </c>
      <c r="J1665" s="1" t="str">
        <f t="shared" si="270"/>
        <v>NGR lake sediment grab sample</v>
      </c>
      <c r="K1665" s="1" t="str">
        <f t="shared" si="271"/>
        <v>&lt;177 micron (NGR)</v>
      </c>
      <c r="L1665">
        <v>84</v>
      </c>
      <c r="M1665" t="s">
        <v>251</v>
      </c>
      <c r="N1665">
        <v>1664</v>
      </c>
      <c r="O1665" t="s">
        <v>336</v>
      </c>
      <c r="P1665" t="s">
        <v>753</v>
      </c>
      <c r="Q1665" t="s">
        <v>189</v>
      </c>
      <c r="R1665" t="s">
        <v>66</v>
      </c>
      <c r="S1665" t="s">
        <v>179</v>
      </c>
      <c r="T1665" t="s">
        <v>40</v>
      </c>
      <c r="U1665" t="s">
        <v>458</v>
      </c>
      <c r="V1665" t="s">
        <v>253</v>
      </c>
      <c r="W1665" t="s">
        <v>132</v>
      </c>
      <c r="X1665" t="s">
        <v>261</v>
      </c>
      <c r="Y1665" t="s">
        <v>45</v>
      </c>
      <c r="Z1665" t="s">
        <v>164</v>
      </c>
      <c r="AA1665" t="s">
        <v>193</v>
      </c>
      <c r="AB1665" t="s">
        <v>2921</v>
      </c>
      <c r="AC1665" t="s">
        <v>123</v>
      </c>
      <c r="AD1665" t="s">
        <v>85</v>
      </c>
      <c r="AE1665" t="s">
        <v>40</v>
      </c>
    </row>
    <row r="1666" spans="1:31" x14ac:dyDescent="0.3">
      <c r="A1666" t="s">
        <v>7226</v>
      </c>
      <c r="B1666" t="s">
        <v>7227</v>
      </c>
      <c r="C1666" s="1" t="str">
        <f t="shared" ref="C1666:C1729" si="272">HYPERLINK("http://geochem.nrcan.gc.ca/cdogs/content/bdl/bdl210541_e.htm", "21:0541")</f>
        <v>21:0541</v>
      </c>
      <c r="D1666" s="1" t="str">
        <f t="shared" si="269"/>
        <v>21:0086</v>
      </c>
      <c r="E1666" t="s">
        <v>7228</v>
      </c>
      <c r="F1666" t="s">
        <v>7229</v>
      </c>
      <c r="H1666">
        <v>55.858495599999998</v>
      </c>
      <c r="I1666">
        <v>-99.764461600000004</v>
      </c>
      <c r="J1666" s="1" t="str">
        <f t="shared" si="270"/>
        <v>NGR lake sediment grab sample</v>
      </c>
      <c r="K1666" s="1" t="str">
        <f t="shared" si="271"/>
        <v>&lt;177 micron (NGR)</v>
      </c>
      <c r="L1666">
        <v>84</v>
      </c>
      <c r="M1666" t="s">
        <v>258</v>
      </c>
      <c r="N1666">
        <v>1665</v>
      </c>
      <c r="O1666" t="s">
        <v>339</v>
      </c>
      <c r="P1666" t="s">
        <v>224</v>
      </c>
      <c r="Q1666" t="s">
        <v>189</v>
      </c>
      <c r="R1666" t="s">
        <v>144</v>
      </c>
      <c r="S1666" t="s">
        <v>38</v>
      </c>
      <c r="T1666" t="s">
        <v>40</v>
      </c>
      <c r="U1666" t="s">
        <v>264</v>
      </c>
      <c r="V1666" t="s">
        <v>317</v>
      </c>
      <c r="W1666" t="s">
        <v>132</v>
      </c>
      <c r="X1666" t="s">
        <v>261</v>
      </c>
      <c r="Y1666" t="s">
        <v>45</v>
      </c>
      <c r="Z1666" t="s">
        <v>164</v>
      </c>
      <c r="AA1666" t="s">
        <v>81</v>
      </c>
      <c r="AB1666" t="s">
        <v>127</v>
      </c>
      <c r="AC1666" t="s">
        <v>98</v>
      </c>
      <c r="AD1666" t="s">
        <v>229</v>
      </c>
      <c r="AE1666" t="s">
        <v>40</v>
      </c>
    </row>
    <row r="1667" spans="1:31" x14ac:dyDescent="0.3">
      <c r="A1667" t="s">
        <v>7230</v>
      </c>
      <c r="B1667" t="s">
        <v>7231</v>
      </c>
      <c r="C1667" s="1" t="str">
        <f t="shared" si="272"/>
        <v>21:0541</v>
      </c>
      <c r="D1667" s="1" t="str">
        <f t="shared" si="269"/>
        <v>21:0086</v>
      </c>
      <c r="E1667" t="s">
        <v>7232</v>
      </c>
      <c r="F1667" t="s">
        <v>7233</v>
      </c>
      <c r="H1667">
        <v>55.896895800000003</v>
      </c>
      <c r="I1667">
        <v>-99.688806999999997</v>
      </c>
      <c r="J1667" s="1" t="str">
        <f t="shared" si="270"/>
        <v>NGR lake sediment grab sample</v>
      </c>
      <c r="K1667" s="1" t="str">
        <f t="shared" si="271"/>
        <v>&lt;177 micron (NGR)</v>
      </c>
      <c r="L1667">
        <v>84</v>
      </c>
      <c r="M1667" t="s">
        <v>269</v>
      </c>
      <c r="N1667">
        <v>1666</v>
      </c>
      <c r="O1667" t="s">
        <v>207</v>
      </c>
      <c r="P1667" t="s">
        <v>82</v>
      </c>
      <c r="Q1667" t="s">
        <v>179</v>
      </c>
      <c r="R1667" t="s">
        <v>66</v>
      </c>
      <c r="S1667" t="s">
        <v>92</v>
      </c>
      <c r="T1667" t="s">
        <v>40</v>
      </c>
      <c r="U1667" t="s">
        <v>604</v>
      </c>
      <c r="V1667" t="s">
        <v>49</v>
      </c>
      <c r="W1667" t="s">
        <v>40</v>
      </c>
      <c r="X1667" t="s">
        <v>261</v>
      </c>
      <c r="Y1667" t="s">
        <v>152</v>
      </c>
      <c r="Z1667" t="s">
        <v>81</v>
      </c>
      <c r="AA1667" t="s">
        <v>46</v>
      </c>
      <c r="AB1667" t="s">
        <v>225</v>
      </c>
      <c r="AC1667" t="s">
        <v>123</v>
      </c>
      <c r="AD1667" t="s">
        <v>576</v>
      </c>
      <c r="AE1667" t="s">
        <v>40</v>
      </c>
    </row>
    <row r="1668" spans="1:31" x14ac:dyDescent="0.3">
      <c r="A1668" t="s">
        <v>7234</v>
      </c>
      <c r="B1668" t="s">
        <v>7235</v>
      </c>
      <c r="C1668" s="1" t="str">
        <f t="shared" si="272"/>
        <v>21:0541</v>
      </c>
      <c r="D1668" s="1" t="str">
        <f t="shared" si="269"/>
        <v>21:0086</v>
      </c>
      <c r="E1668" t="s">
        <v>7236</v>
      </c>
      <c r="F1668" t="s">
        <v>7237</v>
      </c>
      <c r="H1668">
        <v>55.8831232</v>
      </c>
      <c r="I1668">
        <v>-99.632964700000002</v>
      </c>
      <c r="J1668" s="1" t="str">
        <f t="shared" si="270"/>
        <v>NGR lake sediment grab sample</v>
      </c>
      <c r="K1668" s="1" t="str">
        <f t="shared" si="271"/>
        <v>&lt;177 micron (NGR)</v>
      </c>
      <c r="L1668">
        <v>85</v>
      </c>
      <c r="M1668" t="s">
        <v>35</v>
      </c>
      <c r="N1668">
        <v>1667</v>
      </c>
      <c r="O1668" t="s">
        <v>336</v>
      </c>
      <c r="P1668" t="s">
        <v>259</v>
      </c>
      <c r="Q1668" t="s">
        <v>166</v>
      </c>
      <c r="R1668" t="s">
        <v>379</v>
      </c>
      <c r="S1668" t="s">
        <v>92</v>
      </c>
      <c r="T1668" t="s">
        <v>132</v>
      </c>
      <c r="U1668" t="s">
        <v>604</v>
      </c>
      <c r="V1668" t="s">
        <v>121</v>
      </c>
      <c r="W1668" t="s">
        <v>40</v>
      </c>
      <c r="X1668" t="s">
        <v>45</v>
      </c>
      <c r="Y1668" t="s">
        <v>45</v>
      </c>
      <c r="Z1668" t="s">
        <v>155</v>
      </c>
      <c r="AA1668" t="s">
        <v>164</v>
      </c>
      <c r="AB1668" t="s">
        <v>1655</v>
      </c>
      <c r="AC1668" t="s">
        <v>123</v>
      </c>
      <c r="AD1668" t="s">
        <v>1879</v>
      </c>
      <c r="AE1668" t="s">
        <v>40</v>
      </c>
    </row>
    <row r="1669" spans="1:31" x14ac:dyDescent="0.3">
      <c r="A1669" t="s">
        <v>7238</v>
      </c>
      <c r="B1669" t="s">
        <v>7239</v>
      </c>
      <c r="C1669" s="1" t="str">
        <f t="shared" si="272"/>
        <v>21:0541</v>
      </c>
      <c r="D1669" s="1" t="str">
        <f t="shared" si="269"/>
        <v>21:0086</v>
      </c>
      <c r="E1669" t="s">
        <v>7236</v>
      </c>
      <c r="F1669" t="s">
        <v>7240</v>
      </c>
      <c r="H1669">
        <v>55.8831232</v>
      </c>
      <c r="I1669">
        <v>-99.632964700000002</v>
      </c>
      <c r="J1669" s="1" t="str">
        <f t="shared" si="270"/>
        <v>NGR lake sediment grab sample</v>
      </c>
      <c r="K1669" s="1" t="str">
        <f t="shared" si="271"/>
        <v>&lt;177 micron (NGR)</v>
      </c>
      <c r="L1669">
        <v>85</v>
      </c>
      <c r="M1669" t="s">
        <v>74</v>
      </c>
      <c r="N1669">
        <v>1668</v>
      </c>
      <c r="O1669" t="s">
        <v>336</v>
      </c>
      <c r="P1669" t="s">
        <v>225</v>
      </c>
      <c r="Q1669" t="s">
        <v>179</v>
      </c>
      <c r="R1669" t="s">
        <v>140</v>
      </c>
      <c r="S1669" t="s">
        <v>38</v>
      </c>
      <c r="T1669" t="s">
        <v>40</v>
      </c>
      <c r="U1669" t="s">
        <v>604</v>
      </c>
      <c r="V1669" t="s">
        <v>121</v>
      </c>
      <c r="W1669" t="s">
        <v>40</v>
      </c>
      <c r="X1669" t="s">
        <v>168</v>
      </c>
      <c r="Y1669" t="s">
        <v>152</v>
      </c>
      <c r="Z1669" t="s">
        <v>46</v>
      </c>
      <c r="AA1669" t="s">
        <v>46</v>
      </c>
      <c r="AB1669" t="s">
        <v>1621</v>
      </c>
      <c r="AC1669" t="s">
        <v>68</v>
      </c>
      <c r="AD1669" t="s">
        <v>590</v>
      </c>
      <c r="AE1669" t="s">
        <v>40</v>
      </c>
    </row>
    <row r="1670" spans="1:31" x14ac:dyDescent="0.3">
      <c r="A1670" t="s">
        <v>7241</v>
      </c>
      <c r="B1670" t="s">
        <v>7242</v>
      </c>
      <c r="C1670" s="1" t="str">
        <f t="shared" si="272"/>
        <v>21:0541</v>
      </c>
      <c r="D1670" s="1" t="str">
        <f t="shared" si="269"/>
        <v>21:0086</v>
      </c>
      <c r="E1670" t="s">
        <v>7236</v>
      </c>
      <c r="F1670" t="s">
        <v>7243</v>
      </c>
      <c r="H1670">
        <v>55.8831232</v>
      </c>
      <c r="I1670">
        <v>-99.632964700000002</v>
      </c>
      <c r="J1670" s="1" t="str">
        <f t="shared" si="270"/>
        <v>NGR lake sediment grab sample</v>
      </c>
      <c r="K1670" s="1" t="str">
        <f t="shared" si="271"/>
        <v>&lt;177 micron (NGR)</v>
      </c>
      <c r="L1670">
        <v>85</v>
      </c>
      <c r="M1670" t="s">
        <v>90</v>
      </c>
      <c r="N1670">
        <v>1669</v>
      </c>
      <c r="O1670" t="s">
        <v>178</v>
      </c>
      <c r="P1670" t="s">
        <v>225</v>
      </c>
      <c r="Q1670" t="s">
        <v>179</v>
      </c>
      <c r="R1670" t="s">
        <v>379</v>
      </c>
      <c r="S1670" t="s">
        <v>93</v>
      </c>
      <c r="T1670" t="s">
        <v>132</v>
      </c>
      <c r="U1670" t="s">
        <v>366</v>
      </c>
      <c r="V1670" t="s">
        <v>121</v>
      </c>
      <c r="W1670" t="s">
        <v>40</v>
      </c>
      <c r="X1670" t="s">
        <v>45</v>
      </c>
      <c r="Y1670" t="s">
        <v>152</v>
      </c>
      <c r="Z1670" t="s">
        <v>155</v>
      </c>
      <c r="AA1670" t="s">
        <v>144</v>
      </c>
      <c r="AB1670" t="s">
        <v>289</v>
      </c>
      <c r="AC1670" t="s">
        <v>84</v>
      </c>
      <c r="AD1670" t="s">
        <v>979</v>
      </c>
      <c r="AE1670" t="s">
        <v>40</v>
      </c>
    </row>
    <row r="1671" spans="1:31" x14ac:dyDescent="0.3">
      <c r="A1671" t="s">
        <v>7244</v>
      </c>
      <c r="B1671" t="s">
        <v>7245</v>
      </c>
      <c r="C1671" s="1" t="str">
        <f t="shared" si="272"/>
        <v>21:0541</v>
      </c>
      <c r="D1671" s="1" t="str">
        <f>HYPERLINK("http://geochem.nrcan.gc.ca/cdogs/content/svy/svy_e.htm", "")</f>
        <v/>
      </c>
      <c r="G1671" s="1" t="str">
        <f>HYPERLINK("http://geochem.nrcan.gc.ca/cdogs/content/cr_/cr_00055_e.htm", "55")</f>
        <v>55</v>
      </c>
      <c r="J1671" t="s">
        <v>277</v>
      </c>
      <c r="K1671" t="s">
        <v>278</v>
      </c>
      <c r="L1671">
        <v>85</v>
      </c>
      <c r="M1671" t="s">
        <v>279</v>
      </c>
      <c r="N1671">
        <v>1670</v>
      </c>
      <c r="O1671" t="s">
        <v>386</v>
      </c>
      <c r="P1671" t="s">
        <v>180</v>
      </c>
      <c r="Q1671" t="s">
        <v>123</v>
      </c>
      <c r="R1671" t="s">
        <v>60</v>
      </c>
      <c r="S1671" t="s">
        <v>123</v>
      </c>
      <c r="T1671" t="s">
        <v>40</v>
      </c>
      <c r="U1671" t="s">
        <v>226</v>
      </c>
      <c r="V1671" t="s">
        <v>653</v>
      </c>
      <c r="W1671" t="s">
        <v>80</v>
      </c>
      <c r="X1671" t="s">
        <v>45</v>
      </c>
      <c r="Y1671" t="s">
        <v>121</v>
      </c>
      <c r="Z1671" t="s">
        <v>326</v>
      </c>
      <c r="AA1671" t="s">
        <v>508</v>
      </c>
      <c r="AB1671" t="s">
        <v>800</v>
      </c>
      <c r="AC1671" t="s">
        <v>48</v>
      </c>
      <c r="AD1671" t="s">
        <v>56</v>
      </c>
      <c r="AE1671" t="s">
        <v>40</v>
      </c>
    </row>
    <row r="1672" spans="1:31" x14ac:dyDescent="0.3">
      <c r="A1672" t="s">
        <v>7246</v>
      </c>
      <c r="B1672" t="s">
        <v>7247</v>
      </c>
      <c r="C1672" s="1" t="str">
        <f t="shared" si="272"/>
        <v>21:0541</v>
      </c>
      <c r="D1672" s="1" t="str">
        <f t="shared" ref="D1672:D1697" si="273">HYPERLINK("http://geochem.nrcan.gc.ca/cdogs/content/svy/svy210086_e.htm", "21:0086")</f>
        <v>21:0086</v>
      </c>
      <c r="E1672" t="s">
        <v>7248</v>
      </c>
      <c r="F1672" t="s">
        <v>7249</v>
      </c>
      <c r="H1672">
        <v>55.867387999999998</v>
      </c>
      <c r="I1672">
        <v>-99.597187099999999</v>
      </c>
      <c r="J1672" s="1" t="str">
        <f t="shared" ref="J1672:J1697" si="274">HYPERLINK("http://geochem.nrcan.gc.ca/cdogs/content/kwd/kwd020027_e.htm", "NGR lake sediment grab sample")</f>
        <v>NGR lake sediment grab sample</v>
      </c>
      <c r="K1672" s="1" t="str">
        <f t="shared" ref="K1672:K1697" si="275">HYPERLINK("http://geochem.nrcan.gc.ca/cdogs/content/kwd/kwd080006_e.htm", "&lt;177 micron (NGR)")</f>
        <v>&lt;177 micron (NGR)</v>
      </c>
      <c r="L1672">
        <v>85</v>
      </c>
      <c r="M1672" t="s">
        <v>55</v>
      </c>
      <c r="N1672">
        <v>1671</v>
      </c>
      <c r="O1672" t="s">
        <v>170</v>
      </c>
      <c r="P1672" t="s">
        <v>205</v>
      </c>
      <c r="Q1672" t="s">
        <v>107</v>
      </c>
      <c r="R1672" t="s">
        <v>39</v>
      </c>
      <c r="S1672" t="s">
        <v>44</v>
      </c>
      <c r="T1672" t="s">
        <v>40</v>
      </c>
      <c r="U1672" t="s">
        <v>167</v>
      </c>
      <c r="V1672" t="s">
        <v>95</v>
      </c>
      <c r="W1672" t="s">
        <v>40</v>
      </c>
      <c r="X1672" t="s">
        <v>261</v>
      </c>
      <c r="Y1672" t="s">
        <v>152</v>
      </c>
      <c r="Z1672" t="s">
        <v>82</v>
      </c>
      <c r="AA1672" t="s">
        <v>144</v>
      </c>
      <c r="AB1672" t="s">
        <v>800</v>
      </c>
      <c r="AC1672" t="s">
        <v>168</v>
      </c>
      <c r="AD1672" t="s">
        <v>292</v>
      </c>
      <c r="AE1672" t="s">
        <v>40</v>
      </c>
    </row>
    <row r="1673" spans="1:31" x14ac:dyDescent="0.3">
      <c r="A1673" t="s">
        <v>7250</v>
      </c>
      <c r="B1673" t="s">
        <v>7251</v>
      </c>
      <c r="C1673" s="1" t="str">
        <f t="shared" si="272"/>
        <v>21:0541</v>
      </c>
      <c r="D1673" s="1" t="str">
        <f t="shared" si="273"/>
        <v>21:0086</v>
      </c>
      <c r="E1673" t="s">
        <v>7252</v>
      </c>
      <c r="F1673" t="s">
        <v>7253</v>
      </c>
      <c r="H1673">
        <v>55.862128599999998</v>
      </c>
      <c r="I1673">
        <v>-99.543215500000002</v>
      </c>
      <c r="J1673" s="1" t="str">
        <f t="shared" si="274"/>
        <v>NGR lake sediment grab sample</v>
      </c>
      <c r="K1673" s="1" t="str">
        <f t="shared" si="275"/>
        <v>&lt;177 micron (NGR)</v>
      </c>
      <c r="L1673">
        <v>85</v>
      </c>
      <c r="M1673" t="s">
        <v>104</v>
      </c>
      <c r="N1673">
        <v>1672</v>
      </c>
      <c r="O1673" t="s">
        <v>81</v>
      </c>
      <c r="P1673" t="s">
        <v>60</v>
      </c>
      <c r="Q1673" t="s">
        <v>121</v>
      </c>
      <c r="R1673" t="s">
        <v>626</v>
      </c>
      <c r="S1673" t="s">
        <v>189</v>
      </c>
      <c r="T1673" t="s">
        <v>40</v>
      </c>
      <c r="U1673" t="s">
        <v>354</v>
      </c>
      <c r="V1673" t="s">
        <v>325</v>
      </c>
      <c r="W1673" t="s">
        <v>132</v>
      </c>
      <c r="X1673" t="s">
        <v>125</v>
      </c>
      <c r="Y1673" t="s">
        <v>45</v>
      </c>
      <c r="Z1673" t="s">
        <v>281</v>
      </c>
      <c r="AA1673" t="s">
        <v>81</v>
      </c>
      <c r="AB1673" t="s">
        <v>3060</v>
      </c>
      <c r="AC1673" t="s">
        <v>722</v>
      </c>
      <c r="AD1673" t="s">
        <v>203</v>
      </c>
      <c r="AE1673" t="s">
        <v>40</v>
      </c>
    </row>
    <row r="1674" spans="1:31" x14ac:dyDescent="0.3">
      <c r="A1674" t="s">
        <v>7254</v>
      </c>
      <c r="B1674" t="s">
        <v>7255</v>
      </c>
      <c r="C1674" s="1" t="str">
        <f t="shared" si="272"/>
        <v>21:0541</v>
      </c>
      <c r="D1674" s="1" t="str">
        <f t="shared" si="273"/>
        <v>21:0086</v>
      </c>
      <c r="E1674" t="s">
        <v>7256</v>
      </c>
      <c r="F1674" t="s">
        <v>7257</v>
      </c>
      <c r="H1674">
        <v>55.881022399999999</v>
      </c>
      <c r="I1674">
        <v>-99.489913400000006</v>
      </c>
      <c r="J1674" s="1" t="str">
        <f t="shared" si="274"/>
        <v>NGR lake sediment grab sample</v>
      </c>
      <c r="K1674" s="1" t="str">
        <f t="shared" si="275"/>
        <v>&lt;177 micron (NGR)</v>
      </c>
      <c r="L1674">
        <v>85</v>
      </c>
      <c r="M1674" t="s">
        <v>119</v>
      </c>
      <c r="N1674">
        <v>1673</v>
      </c>
      <c r="O1674" t="s">
        <v>1382</v>
      </c>
      <c r="P1674" t="s">
        <v>626</v>
      </c>
      <c r="Q1674" t="s">
        <v>166</v>
      </c>
      <c r="R1674" t="s">
        <v>165</v>
      </c>
      <c r="S1674" t="s">
        <v>93</v>
      </c>
      <c r="T1674" t="s">
        <v>40</v>
      </c>
      <c r="U1674" t="s">
        <v>507</v>
      </c>
      <c r="V1674" t="s">
        <v>121</v>
      </c>
      <c r="W1674" t="s">
        <v>132</v>
      </c>
      <c r="X1674" t="s">
        <v>98</v>
      </c>
      <c r="Y1674" t="s">
        <v>45</v>
      </c>
      <c r="Z1674" t="s">
        <v>164</v>
      </c>
      <c r="AA1674" t="s">
        <v>164</v>
      </c>
      <c r="AB1674" t="s">
        <v>589</v>
      </c>
      <c r="AC1674" t="s">
        <v>715</v>
      </c>
      <c r="AD1674" t="s">
        <v>425</v>
      </c>
      <c r="AE1674" t="s">
        <v>40</v>
      </c>
    </row>
    <row r="1675" spans="1:31" x14ac:dyDescent="0.3">
      <c r="A1675" t="s">
        <v>7258</v>
      </c>
      <c r="B1675" t="s">
        <v>7259</v>
      </c>
      <c r="C1675" s="1" t="str">
        <f t="shared" si="272"/>
        <v>21:0541</v>
      </c>
      <c r="D1675" s="1" t="str">
        <f t="shared" si="273"/>
        <v>21:0086</v>
      </c>
      <c r="E1675" t="s">
        <v>7260</v>
      </c>
      <c r="F1675" t="s">
        <v>7261</v>
      </c>
      <c r="H1675">
        <v>55.882317</v>
      </c>
      <c r="I1675">
        <v>-99.459285499999993</v>
      </c>
      <c r="J1675" s="1" t="str">
        <f t="shared" si="274"/>
        <v>NGR lake sediment grab sample</v>
      </c>
      <c r="K1675" s="1" t="str">
        <f t="shared" si="275"/>
        <v>&lt;177 micron (NGR)</v>
      </c>
      <c r="L1675">
        <v>85</v>
      </c>
      <c r="M1675" t="s">
        <v>137</v>
      </c>
      <c r="N1675">
        <v>1674</v>
      </c>
      <c r="O1675" t="s">
        <v>207</v>
      </c>
      <c r="P1675" t="s">
        <v>626</v>
      </c>
      <c r="Q1675" t="s">
        <v>92</v>
      </c>
      <c r="R1675" t="s">
        <v>37</v>
      </c>
      <c r="S1675" t="s">
        <v>180</v>
      </c>
      <c r="T1675" t="s">
        <v>40</v>
      </c>
      <c r="U1675" t="s">
        <v>50</v>
      </c>
      <c r="V1675" t="s">
        <v>49</v>
      </c>
      <c r="W1675" t="s">
        <v>40</v>
      </c>
      <c r="X1675" t="s">
        <v>64</v>
      </c>
      <c r="Y1675" t="s">
        <v>152</v>
      </c>
      <c r="Z1675" t="s">
        <v>155</v>
      </c>
      <c r="AA1675" t="s">
        <v>46</v>
      </c>
      <c r="AB1675" t="s">
        <v>1591</v>
      </c>
      <c r="AC1675" t="s">
        <v>2218</v>
      </c>
      <c r="AD1675" t="s">
        <v>395</v>
      </c>
      <c r="AE1675" t="s">
        <v>40</v>
      </c>
    </row>
    <row r="1676" spans="1:31" x14ac:dyDescent="0.3">
      <c r="A1676" t="s">
        <v>7262</v>
      </c>
      <c r="B1676" t="s">
        <v>7263</v>
      </c>
      <c r="C1676" s="1" t="str">
        <f t="shared" si="272"/>
        <v>21:0541</v>
      </c>
      <c r="D1676" s="1" t="str">
        <f t="shared" si="273"/>
        <v>21:0086</v>
      </c>
      <c r="E1676" t="s">
        <v>7264</v>
      </c>
      <c r="F1676" t="s">
        <v>7265</v>
      </c>
      <c r="H1676">
        <v>55.764494200000001</v>
      </c>
      <c r="I1676">
        <v>-99.417661199999998</v>
      </c>
      <c r="J1676" s="1" t="str">
        <f t="shared" si="274"/>
        <v>NGR lake sediment grab sample</v>
      </c>
      <c r="K1676" s="1" t="str">
        <f t="shared" si="275"/>
        <v>&lt;177 micron (NGR)</v>
      </c>
      <c r="L1676">
        <v>85</v>
      </c>
      <c r="M1676" t="s">
        <v>151</v>
      </c>
      <c r="N1676">
        <v>1675</v>
      </c>
      <c r="O1676" t="s">
        <v>423</v>
      </c>
      <c r="P1676" t="s">
        <v>271</v>
      </c>
      <c r="Q1676" t="s">
        <v>107</v>
      </c>
      <c r="R1676" t="s">
        <v>626</v>
      </c>
      <c r="S1676" t="s">
        <v>179</v>
      </c>
      <c r="T1676" t="s">
        <v>40</v>
      </c>
      <c r="U1676" t="s">
        <v>167</v>
      </c>
      <c r="V1676" t="s">
        <v>130</v>
      </c>
      <c r="W1676" t="s">
        <v>40</v>
      </c>
      <c r="X1676" t="s">
        <v>261</v>
      </c>
      <c r="Y1676" t="s">
        <v>152</v>
      </c>
      <c r="Z1676" t="s">
        <v>144</v>
      </c>
      <c r="AA1676" t="s">
        <v>46</v>
      </c>
      <c r="AB1676" t="s">
        <v>165</v>
      </c>
      <c r="AC1676" t="s">
        <v>62</v>
      </c>
      <c r="AD1676" t="s">
        <v>146</v>
      </c>
      <c r="AE1676" t="s">
        <v>40</v>
      </c>
    </row>
    <row r="1677" spans="1:31" x14ac:dyDescent="0.3">
      <c r="A1677" t="s">
        <v>7266</v>
      </c>
      <c r="B1677" t="s">
        <v>7267</v>
      </c>
      <c r="C1677" s="1" t="str">
        <f t="shared" si="272"/>
        <v>21:0541</v>
      </c>
      <c r="D1677" s="1" t="str">
        <f t="shared" si="273"/>
        <v>21:0086</v>
      </c>
      <c r="E1677" t="s">
        <v>7268</v>
      </c>
      <c r="F1677" t="s">
        <v>7269</v>
      </c>
      <c r="H1677">
        <v>55.690159800000004</v>
      </c>
      <c r="I1677">
        <v>-99.356487299999998</v>
      </c>
      <c r="J1677" s="1" t="str">
        <f t="shared" si="274"/>
        <v>NGR lake sediment grab sample</v>
      </c>
      <c r="K1677" s="1" t="str">
        <f t="shared" si="275"/>
        <v>&lt;177 micron (NGR)</v>
      </c>
      <c r="L1677">
        <v>85</v>
      </c>
      <c r="M1677" t="s">
        <v>162</v>
      </c>
      <c r="N1677">
        <v>1676</v>
      </c>
      <c r="O1677" t="s">
        <v>437</v>
      </c>
      <c r="P1677" t="s">
        <v>189</v>
      </c>
      <c r="Q1677" t="s">
        <v>152</v>
      </c>
      <c r="R1677" t="s">
        <v>141</v>
      </c>
      <c r="S1677" t="s">
        <v>45</v>
      </c>
      <c r="T1677" t="s">
        <v>132</v>
      </c>
      <c r="U1677" t="s">
        <v>131</v>
      </c>
      <c r="V1677" t="s">
        <v>70</v>
      </c>
      <c r="W1677" t="s">
        <v>110</v>
      </c>
      <c r="X1677" t="s">
        <v>309</v>
      </c>
      <c r="Y1677" t="s">
        <v>45</v>
      </c>
      <c r="Z1677" t="s">
        <v>1013</v>
      </c>
      <c r="AA1677" t="s">
        <v>155</v>
      </c>
      <c r="AB1677" t="s">
        <v>6863</v>
      </c>
      <c r="AC1677" t="s">
        <v>273</v>
      </c>
      <c r="AD1677" t="s">
        <v>46</v>
      </c>
      <c r="AE1677" t="s">
        <v>40</v>
      </c>
    </row>
    <row r="1678" spans="1:31" x14ac:dyDescent="0.3">
      <c r="A1678" t="s">
        <v>7270</v>
      </c>
      <c r="B1678" t="s">
        <v>7271</v>
      </c>
      <c r="C1678" s="1" t="str">
        <f t="shared" si="272"/>
        <v>21:0541</v>
      </c>
      <c r="D1678" s="1" t="str">
        <f t="shared" si="273"/>
        <v>21:0086</v>
      </c>
      <c r="E1678" t="s">
        <v>7272</v>
      </c>
      <c r="F1678" t="s">
        <v>7273</v>
      </c>
      <c r="H1678">
        <v>55.645334200000001</v>
      </c>
      <c r="I1678">
        <v>-99.461232999999993</v>
      </c>
      <c r="J1678" s="1" t="str">
        <f t="shared" si="274"/>
        <v>NGR lake sediment grab sample</v>
      </c>
      <c r="K1678" s="1" t="str">
        <f t="shared" si="275"/>
        <v>&lt;177 micron (NGR)</v>
      </c>
      <c r="L1678">
        <v>85</v>
      </c>
      <c r="M1678" t="s">
        <v>177</v>
      </c>
      <c r="N1678">
        <v>1677</v>
      </c>
      <c r="O1678" t="s">
        <v>270</v>
      </c>
      <c r="P1678" t="s">
        <v>166</v>
      </c>
      <c r="Q1678" t="s">
        <v>121</v>
      </c>
      <c r="R1678" t="s">
        <v>92</v>
      </c>
      <c r="S1678" t="s">
        <v>121</v>
      </c>
      <c r="T1678" t="s">
        <v>40</v>
      </c>
      <c r="U1678" t="s">
        <v>318</v>
      </c>
      <c r="V1678" t="s">
        <v>6803</v>
      </c>
      <c r="W1678" t="s">
        <v>110</v>
      </c>
      <c r="X1678" t="s">
        <v>125</v>
      </c>
      <c r="Y1678" t="s">
        <v>45</v>
      </c>
      <c r="Z1678" t="s">
        <v>60</v>
      </c>
      <c r="AA1678" t="s">
        <v>46</v>
      </c>
      <c r="AB1678" t="s">
        <v>1554</v>
      </c>
      <c r="AC1678" t="s">
        <v>1731</v>
      </c>
      <c r="AD1678" t="s">
        <v>339</v>
      </c>
      <c r="AE1678" t="s">
        <v>40</v>
      </c>
    </row>
    <row r="1679" spans="1:31" x14ac:dyDescent="0.3">
      <c r="A1679" t="s">
        <v>7274</v>
      </c>
      <c r="B1679" t="s">
        <v>7275</v>
      </c>
      <c r="C1679" s="1" t="str">
        <f t="shared" si="272"/>
        <v>21:0541</v>
      </c>
      <c r="D1679" s="1" t="str">
        <f t="shared" si="273"/>
        <v>21:0086</v>
      </c>
      <c r="E1679" t="s">
        <v>7276</v>
      </c>
      <c r="F1679" t="s">
        <v>7277</v>
      </c>
      <c r="H1679">
        <v>55.613239</v>
      </c>
      <c r="I1679">
        <v>-99.536616199999997</v>
      </c>
      <c r="J1679" s="1" t="str">
        <f t="shared" si="274"/>
        <v>NGR lake sediment grab sample</v>
      </c>
      <c r="K1679" s="1" t="str">
        <f t="shared" si="275"/>
        <v>&lt;177 micron (NGR)</v>
      </c>
      <c r="L1679">
        <v>85</v>
      </c>
      <c r="M1679" t="s">
        <v>187</v>
      </c>
      <c r="N1679">
        <v>1678</v>
      </c>
      <c r="O1679" t="s">
        <v>235</v>
      </c>
      <c r="P1679" t="s">
        <v>236</v>
      </c>
      <c r="Q1679" t="s">
        <v>122</v>
      </c>
      <c r="R1679" t="s">
        <v>245</v>
      </c>
      <c r="S1679" t="s">
        <v>291</v>
      </c>
      <c r="T1679" t="s">
        <v>40</v>
      </c>
      <c r="U1679" t="s">
        <v>3330</v>
      </c>
      <c r="V1679" t="s">
        <v>715</v>
      </c>
      <c r="W1679" t="s">
        <v>40</v>
      </c>
      <c r="X1679" t="s">
        <v>289</v>
      </c>
      <c r="Y1679" t="s">
        <v>45</v>
      </c>
      <c r="Z1679" t="s">
        <v>1029</v>
      </c>
      <c r="AA1679" t="s">
        <v>127</v>
      </c>
      <c r="AB1679" t="s">
        <v>327</v>
      </c>
      <c r="AC1679" t="s">
        <v>227</v>
      </c>
      <c r="AD1679" t="s">
        <v>411</v>
      </c>
      <c r="AE1679" t="s">
        <v>132</v>
      </c>
    </row>
    <row r="1680" spans="1:31" x14ac:dyDescent="0.3">
      <c r="A1680" t="s">
        <v>7278</v>
      </c>
      <c r="B1680" t="s">
        <v>7279</v>
      </c>
      <c r="C1680" s="1" t="str">
        <f t="shared" si="272"/>
        <v>21:0541</v>
      </c>
      <c r="D1680" s="1" t="str">
        <f t="shared" si="273"/>
        <v>21:0086</v>
      </c>
      <c r="E1680" t="s">
        <v>7280</v>
      </c>
      <c r="F1680" t="s">
        <v>7281</v>
      </c>
      <c r="H1680">
        <v>55.609755800000002</v>
      </c>
      <c r="I1680">
        <v>-99.572000500000001</v>
      </c>
      <c r="J1680" s="1" t="str">
        <f t="shared" si="274"/>
        <v>NGR lake sediment grab sample</v>
      </c>
      <c r="K1680" s="1" t="str">
        <f t="shared" si="275"/>
        <v>&lt;177 micron (NGR)</v>
      </c>
      <c r="L1680">
        <v>85</v>
      </c>
      <c r="M1680" t="s">
        <v>200</v>
      </c>
      <c r="N1680">
        <v>1679</v>
      </c>
      <c r="O1680" t="s">
        <v>472</v>
      </c>
      <c r="P1680" t="s">
        <v>127</v>
      </c>
      <c r="Q1680" t="s">
        <v>93</v>
      </c>
      <c r="R1680" t="s">
        <v>97</v>
      </c>
      <c r="S1680" t="s">
        <v>205</v>
      </c>
      <c r="T1680" t="s">
        <v>40</v>
      </c>
      <c r="U1680" t="s">
        <v>4920</v>
      </c>
      <c r="V1680" t="s">
        <v>113</v>
      </c>
      <c r="W1680" t="s">
        <v>40</v>
      </c>
      <c r="X1680" t="s">
        <v>189</v>
      </c>
      <c r="Y1680" t="s">
        <v>152</v>
      </c>
      <c r="Z1680" t="s">
        <v>193</v>
      </c>
      <c r="AA1680" t="s">
        <v>144</v>
      </c>
      <c r="AB1680" t="s">
        <v>1355</v>
      </c>
      <c r="AC1680" t="s">
        <v>598</v>
      </c>
      <c r="AD1680" t="s">
        <v>69</v>
      </c>
      <c r="AE1680" t="s">
        <v>132</v>
      </c>
    </row>
    <row r="1681" spans="1:31" x14ac:dyDescent="0.3">
      <c r="A1681" t="s">
        <v>7282</v>
      </c>
      <c r="B1681" t="s">
        <v>7283</v>
      </c>
      <c r="C1681" s="1" t="str">
        <f t="shared" si="272"/>
        <v>21:0541</v>
      </c>
      <c r="D1681" s="1" t="str">
        <f t="shared" si="273"/>
        <v>21:0086</v>
      </c>
      <c r="E1681" t="s">
        <v>7284</v>
      </c>
      <c r="F1681" t="s">
        <v>7285</v>
      </c>
      <c r="H1681">
        <v>55.633521799999997</v>
      </c>
      <c r="I1681">
        <v>-99.722643099999999</v>
      </c>
      <c r="J1681" s="1" t="str">
        <f t="shared" si="274"/>
        <v>NGR lake sediment grab sample</v>
      </c>
      <c r="K1681" s="1" t="str">
        <f t="shared" si="275"/>
        <v>&lt;177 micron (NGR)</v>
      </c>
      <c r="L1681">
        <v>85</v>
      </c>
      <c r="M1681" t="s">
        <v>212</v>
      </c>
      <c r="N1681">
        <v>1680</v>
      </c>
      <c r="O1681" t="s">
        <v>270</v>
      </c>
      <c r="P1681" t="s">
        <v>225</v>
      </c>
      <c r="Q1681" t="s">
        <v>58</v>
      </c>
      <c r="R1681" t="s">
        <v>188</v>
      </c>
      <c r="S1681" t="s">
        <v>179</v>
      </c>
      <c r="T1681" t="s">
        <v>132</v>
      </c>
      <c r="U1681" t="s">
        <v>195</v>
      </c>
      <c r="V1681" t="s">
        <v>575</v>
      </c>
      <c r="W1681" t="s">
        <v>132</v>
      </c>
      <c r="X1681" t="s">
        <v>125</v>
      </c>
      <c r="Y1681" t="s">
        <v>45</v>
      </c>
      <c r="Z1681" t="s">
        <v>46</v>
      </c>
      <c r="AA1681" t="s">
        <v>155</v>
      </c>
      <c r="AB1681" t="s">
        <v>6129</v>
      </c>
      <c r="AC1681" t="s">
        <v>3539</v>
      </c>
      <c r="AD1681" t="s">
        <v>50</v>
      </c>
      <c r="AE1681" t="s">
        <v>40</v>
      </c>
    </row>
    <row r="1682" spans="1:31" x14ac:dyDescent="0.3">
      <c r="A1682" t="s">
        <v>7286</v>
      </c>
      <c r="B1682" t="s">
        <v>7287</v>
      </c>
      <c r="C1682" s="1" t="str">
        <f t="shared" si="272"/>
        <v>21:0541</v>
      </c>
      <c r="D1682" s="1" t="str">
        <f t="shared" si="273"/>
        <v>21:0086</v>
      </c>
      <c r="E1682" t="s">
        <v>7288</v>
      </c>
      <c r="F1682" t="s">
        <v>7289</v>
      </c>
      <c r="H1682">
        <v>55.606416000000003</v>
      </c>
      <c r="I1682">
        <v>-99.787892799999995</v>
      </c>
      <c r="J1682" s="1" t="str">
        <f t="shared" si="274"/>
        <v>NGR lake sediment grab sample</v>
      </c>
      <c r="K1682" s="1" t="str">
        <f t="shared" si="275"/>
        <v>&lt;177 micron (NGR)</v>
      </c>
      <c r="L1682">
        <v>85</v>
      </c>
      <c r="M1682" t="s">
        <v>223</v>
      </c>
      <c r="N1682">
        <v>1681</v>
      </c>
      <c r="O1682" t="s">
        <v>262</v>
      </c>
      <c r="P1682" t="s">
        <v>38</v>
      </c>
      <c r="Q1682" t="s">
        <v>152</v>
      </c>
      <c r="R1682" t="s">
        <v>326</v>
      </c>
      <c r="S1682" t="s">
        <v>121</v>
      </c>
      <c r="T1682" t="s">
        <v>132</v>
      </c>
      <c r="U1682" t="s">
        <v>120</v>
      </c>
      <c r="V1682" t="s">
        <v>43</v>
      </c>
      <c r="W1682" t="s">
        <v>80</v>
      </c>
      <c r="X1682" t="s">
        <v>309</v>
      </c>
      <c r="Y1682" t="s">
        <v>152</v>
      </c>
      <c r="Z1682" t="s">
        <v>179</v>
      </c>
      <c r="AA1682" t="s">
        <v>155</v>
      </c>
      <c r="AB1682" t="s">
        <v>1538</v>
      </c>
      <c r="AC1682" t="s">
        <v>95</v>
      </c>
      <c r="AD1682" t="s">
        <v>457</v>
      </c>
      <c r="AE1682" t="s">
        <v>40</v>
      </c>
    </row>
    <row r="1683" spans="1:31" x14ac:dyDescent="0.3">
      <c r="A1683" t="s">
        <v>7290</v>
      </c>
      <c r="B1683" t="s">
        <v>7291</v>
      </c>
      <c r="C1683" s="1" t="str">
        <f t="shared" si="272"/>
        <v>21:0541</v>
      </c>
      <c r="D1683" s="1" t="str">
        <f t="shared" si="273"/>
        <v>21:0086</v>
      </c>
      <c r="E1683" t="s">
        <v>7292</v>
      </c>
      <c r="F1683" t="s">
        <v>7293</v>
      </c>
      <c r="H1683">
        <v>55.518405199999997</v>
      </c>
      <c r="I1683">
        <v>-99.916546499999995</v>
      </c>
      <c r="J1683" s="1" t="str">
        <f t="shared" si="274"/>
        <v>NGR lake sediment grab sample</v>
      </c>
      <c r="K1683" s="1" t="str">
        <f t="shared" si="275"/>
        <v>&lt;177 micron (NGR)</v>
      </c>
      <c r="L1683">
        <v>85</v>
      </c>
      <c r="M1683" t="s">
        <v>234</v>
      </c>
      <c r="N1683">
        <v>1682</v>
      </c>
      <c r="O1683" t="s">
        <v>207</v>
      </c>
      <c r="P1683" t="s">
        <v>281</v>
      </c>
      <c r="Q1683" t="s">
        <v>45</v>
      </c>
      <c r="R1683" t="s">
        <v>291</v>
      </c>
      <c r="S1683" t="s">
        <v>189</v>
      </c>
      <c r="T1683" t="s">
        <v>40</v>
      </c>
      <c r="U1683" t="s">
        <v>142</v>
      </c>
      <c r="V1683" t="s">
        <v>273</v>
      </c>
      <c r="W1683" t="s">
        <v>110</v>
      </c>
      <c r="X1683" t="s">
        <v>309</v>
      </c>
      <c r="Y1683" t="s">
        <v>152</v>
      </c>
      <c r="Z1683" t="s">
        <v>127</v>
      </c>
      <c r="AA1683" t="s">
        <v>155</v>
      </c>
      <c r="AB1683" t="s">
        <v>2809</v>
      </c>
      <c r="AC1683" t="s">
        <v>754</v>
      </c>
      <c r="AD1683" t="s">
        <v>388</v>
      </c>
      <c r="AE1683" t="s">
        <v>40</v>
      </c>
    </row>
    <row r="1684" spans="1:31" x14ac:dyDescent="0.3">
      <c r="A1684" t="s">
        <v>7294</v>
      </c>
      <c r="B1684" t="s">
        <v>7295</v>
      </c>
      <c r="C1684" s="1" t="str">
        <f t="shared" si="272"/>
        <v>21:0541</v>
      </c>
      <c r="D1684" s="1" t="str">
        <f t="shared" si="273"/>
        <v>21:0086</v>
      </c>
      <c r="E1684" t="s">
        <v>7296</v>
      </c>
      <c r="F1684" t="s">
        <v>7297</v>
      </c>
      <c r="H1684">
        <v>55.504850400000002</v>
      </c>
      <c r="I1684">
        <v>-99.902504800000003</v>
      </c>
      <c r="J1684" s="1" t="str">
        <f t="shared" si="274"/>
        <v>NGR lake sediment grab sample</v>
      </c>
      <c r="K1684" s="1" t="str">
        <f t="shared" si="275"/>
        <v>&lt;177 micron (NGR)</v>
      </c>
      <c r="L1684">
        <v>85</v>
      </c>
      <c r="M1684" t="s">
        <v>243</v>
      </c>
      <c r="N1684">
        <v>1683</v>
      </c>
      <c r="O1684" t="s">
        <v>193</v>
      </c>
      <c r="P1684" t="s">
        <v>93</v>
      </c>
      <c r="Q1684" t="s">
        <v>64</v>
      </c>
      <c r="R1684" t="s">
        <v>205</v>
      </c>
      <c r="S1684" t="s">
        <v>121</v>
      </c>
      <c r="T1684" t="s">
        <v>40</v>
      </c>
      <c r="U1684" t="s">
        <v>679</v>
      </c>
      <c r="V1684" t="s">
        <v>125</v>
      </c>
      <c r="W1684" t="s">
        <v>40</v>
      </c>
      <c r="X1684" t="s">
        <v>309</v>
      </c>
      <c r="Y1684" t="s">
        <v>152</v>
      </c>
      <c r="Z1684" t="s">
        <v>205</v>
      </c>
      <c r="AA1684" t="s">
        <v>193</v>
      </c>
      <c r="AB1684" t="s">
        <v>1177</v>
      </c>
      <c r="AC1684" t="s">
        <v>1132</v>
      </c>
      <c r="AD1684" t="s">
        <v>388</v>
      </c>
      <c r="AE1684" t="s">
        <v>40</v>
      </c>
    </row>
    <row r="1685" spans="1:31" x14ac:dyDescent="0.3">
      <c r="A1685" t="s">
        <v>7298</v>
      </c>
      <c r="B1685" t="s">
        <v>7299</v>
      </c>
      <c r="C1685" s="1" t="str">
        <f t="shared" si="272"/>
        <v>21:0541</v>
      </c>
      <c r="D1685" s="1" t="str">
        <f t="shared" si="273"/>
        <v>21:0086</v>
      </c>
      <c r="E1685" t="s">
        <v>7300</v>
      </c>
      <c r="F1685" t="s">
        <v>7301</v>
      </c>
      <c r="H1685">
        <v>55.505685100000001</v>
      </c>
      <c r="I1685">
        <v>-99.939747699999998</v>
      </c>
      <c r="J1685" s="1" t="str">
        <f t="shared" si="274"/>
        <v>NGR lake sediment grab sample</v>
      </c>
      <c r="K1685" s="1" t="str">
        <f t="shared" si="275"/>
        <v>&lt;177 micron (NGR)</v>
      </c>
      <c r="L1685">
        <v>85</v>
      </c>
      <c r="M1685" t="s">
        <v>251</v>
      </c>
      <c r="N1685">
        <v>1684</v>
      </c>
      <c r="O1685" t="s">
        <v>336</v>
      </c>
      <c r="P1685" t="s">
        <v>289</v>
      </c>
      <c r="Q1685" t="s">
        <v>141</v>
      </c>
      <c r="R1685" t="s">
        <v>753</v>
      </c>
      <c r="S1685" t="s">
        <v>141</v>
      </c>
      <c r="T1685" t="s">
        <v>132</v>
      </c>
      <c r="U1685" t="s">
        <v>195</v>
      </c>
      <c r="V1685" t="s">
        <v>95</v>
      </c>
      <c r="W1685" t="s">
        <v>132</v>
      </c>
      <c r="X1685" t="s">
        <v>45</v>
      </c>
      <c r="Y1685" t="s">
        <v>45</v>
      </c>
      <c r="Z1685" t="s">
        <v>59</v>
      </c>
      <c r="AA1685" t="s">
        <v>352</v>
      </c>
      <c r="AB1685" t="s">
        <v>165</v>
      </c>
      <c r="AC1685" t="s">
        <v>253</v>
      </c>
      <c r="AD1685" t="s">
        <v>114</v>
      </c>
      <c r="AE1685" t="s">
        <v>40</v>
      </c>
    </row>
    <row r="1686" spans="1:31" x14ac:dyDescent="0.3">
      <c r="A1686" t="s">
        <v>7302</v>
      </c>
      <c r="B1686" t="s">
        <v>7303</v>
      </c>
      <c r="C1686" s="1" t="str">
        <f t="shared" si="272"/>
        <v>21:0541</v>
      </c>
      <c r="D1686" s="1" t="str">
        <f t="shared" si="273"/>
        <v>21:0086</v>
      </c>
      <c r="E1686" t="s">
        <v>7304</v>
      </c>
      <c r="F1686" t="s">
        <v>7305</v>
      </c>
      <c r="H1686">
        <v>55.5836039</v>
      </c>
      <c r="I1686">
        <v>-99.970860799999997</v>
      </c>
      <c r="J1686" s="1" t="str">
        <f t="shared" si="274"/>
        <v>NGR lake sediment grab sample</v>
      </c>
      <c r="K1686" s="1" t="str">
        <f t="shared" si="275"/>
        <v>&lt;177 micron (NGR)</v>
      </c>
      <c r="L1686">
        <v>85</v>
      </c>
      <c r="M1686" t="s">
        <v>258</v>
      </c>
      <c r="N1686">
        <v>1685</v>
      </c>
      <c r="O1686" t="s">
        <v>336</v>
      </c>
      <c r="P1686" t="s">
        <v>66</v>
      </c>
      <c r="Q1686" t="s">
        <v>179</v>
      </c>
      <c r="R1686" t="s">
        <v>76</v>
      </c>
      <c r="S1686" t="s">
        <v>38</v>
      </c>
      <c r="T1686" t="s">
        <v>40</v>
      </c>
      <c r="U1686" t="s">
        <v>2751</v>
      </c>
      <c r="V1686" t="s">
        <v>121</v>
      </c>
      <c r="W1686" t="s">
        <v>132</v>
      </c>
      <c r="X1686" t="s">
        <v>45</v>
      </c>
      <c r="Y1686" t="s">
        <v>45</v>
      </c>
      <c r="Z1686" t="s">
        <v>1654</v>
      </c>
      <c r="AA1686" t="s">
        <v>155</v>
      </c>
      <c r="AB1686" t="s">
        <v>1621</v>
      </c>
      <c r="AC1686" t="s">
        <v>96</v>
      </c>
      <c r="AD1686" t="s">
        <v>2370</v>
      </c>
      <c r="AE1686" t="s">
        <v>40</v>
      </c>
    </row>
    <row r="1687" spans="1:31" x14ac:dyDescent="0.3">
      <c r="A1687" t="s">
        <v>7306</v>
      </c>
      <c r="B1687" t="s">
        <v>7307</v>
      </c>
      <c r="C1687" s="1" t="str">
        <f t="shared" si="272"/>
        <v>21:0541</v>
      </c>
      <c r="D1687" s="1" t="str">
        <f t="shared" si="273"/>
        <v>21:0086</v>
      </c>
      <c r="E1687" t="s">
        <v>7308</v>
      </c>
      <c r="F1687" t="s">
        <v>7309</v>
      </c>
      <c r="H1687">
        <v>55.563030699999999</v>
      </c>
      <c r="I1687">
        <v>-99.910401300000004</v>
      </c>
      <c r="J1687" s="1" t="str">
        <f t="shared" si="274"/>
        <v>NGR lake sediment grab sample</v>
      </c>
      <c r="K1687" s="1" t="str">
        <f t="shared" si="275"/>
        <v>&lt;177 micron (NGR)</v>
      </c>
      <c r="L1687">
        <v>85</v>
      </c>
      <c r="M1687" t="s">
        <v>269</v>
      </c>
      <c r="N1687">
        <v>1686</v>
      </c>
      <c r="O1687" t="s">
        <v>406</v>
      </c>
      <c r="P1687" t="s">
        <v>44</v>
      </c>
      <c r="Q1687" t="s">
        <v>45</v>
      </c>
      <c r="R1687" t="s">
        <v>93</v>
      </c>
      <c r="S1687" t="s">
        <v>64</v>
      </c>
      <c r="T1687" t="s">
        <v>40</v>
      </c>
      <c r="U1687" t="s">
        <v>178</v>
      </c>
      <c r="V1687" t="s">
        <v>99</v>
      </c>
      <c r="W1687" t="s">
        <v>110</v>
      </c>
      <c r="X1687" t="s">
        <v>309</v>
      </c>
      <c r="Y1687" t="s">
        <v>64</v>
      </c>
      <c r="Z1687" t="s">
        <v>93</v>
      </c>
      <c r="AA1687" t="s">
        <v>46</v>
      </c>
      <c r="AB1687" t="s">
        <v>2300</v>
      </c>
      <c r="AC1687" t="s">
        <v>45</v>
      </c>
      <c r="AD1687" t="s">
        <v>178</v>
      </c>
      <c r="AE1687" t="s">
        <v>40</v>
      </c>
    </row>
    <row r="1688" spans="1:31" x14ac:dyDescent="0.3">
      <c r="A1688" t="s">
        <v>7310</v>
      </c>
      <c r="B1688" t="s">
        <v>7311</v>
      </c>
      <c r="C1688" s="1" t="str">
        <f t="shared" si="272"/>
        <v>21:0541</v>
      </c>
      <c r="D1688" s="1" t="str">
        <f t="shared" si="273"/>
        <v>21:0086</v>
      </c>
      <c r="E1688" t="s">
        <v>7312</v>
      </c>
      <c r="F1688" t="s">
        <v>7313</v>
      </c>
      <c r="H1688">
        <v>55.899744200000001</v>
      </c>
      <c r="I1688">
        <v>-99.324689100000001</v>
      </c>
      <c r="J1688" s="1" t="str">
        <f t="shared" si="274"/>
        <v>NGR lake sediment grab sample</v>
      </c>
      <c r="K1688" s="1" t="str">
        <f t="shared" si="275"/>
        <v>&lt;177 micron (NGR)</v>
      </c>
      <c r="L1688">
        <v>86</v>
      </c>
      <c r="M1688" t="s">
        <v>35</v>
      </c>
      <c r="N1688">
        <v>1687</v>
      </c>
      <c r="O1688" t="s">
        <v>508</v>
      </c>
      <c r="P1688" t="s">
        <v>291</v>
      </c>
      <c r="Q1688" t="s">
        <v>141</v>
      </c>
      <c r="R1688" t="s">
        <v>753</v>
      </c>
      <c r="S1688" t="s">
        <v>107</v>
      </c>
      <c r="T1688" t="s">
        <v>40</v>
      </c>
      <c r="U1688" t="s">
        <v>195</v>
      </c>
      <c r="V1688" t="s">
        <v>575</v>
      </c>
      <c r="W1688" t="s">
        <v>40</v>
      </c>
      <c r="X1688" t="s">
        <v>125</v>
      </c>
      <c r="Y1688" t="s">
        <v>45</v>
      </c>
      <c r="Z1688" t="s">
        <v>46</v>
      </c>
      <c r="AA1688" t="s">
        <v>193</v>
      </c>
      <c r="AB1688" t="s">
        <v>1056</v>
      </c>
      <c r="AC1688" t="s">
        <v>1702</v>
      </c>
      <c r="AD1688" t="s">
        <v>441</v>
      </c>
      <c r="AE1688" t="s">
        <v>40</v>
      </c>
    </row>
    <row r="1689" spans="1:31" x14ac:dyDescent="0.3">
      <c r="A1689" t="s">
        <v>7314</v>
      </c>
      <c r="B1689" t="s">
        <v>7315</v>
      </c>
      <c r="C1689" s="1" t="str">
        <f t="shared" si="272"/>
        <v>21:0541</v>
      </c>
      <c r="D1689" s="1" t="str">
        <f t="shared" si="273"/>
        <v>21:0086</v>
      </c>
      <c r="E1689" t="s">
        <v>7312</v>
      </c>
      <c r="F1689" t="s">
        <v>7316</v>
      </c>
      <c r="H1689">
        <v>55.899744200000001</v>
      </c>
      <c r="I1689">
        <v>-99.324689100000001</v>
      </c>
      <c r="J1689" s="1" t="str">
        <f t="shared" si="274"/>
        <v>NGR lake sediment grab sample</v>
      </c>
      <c r="K1689" s="1" t="str">
        <f t="shared" si="275"/>
        <v>&lt;177 micron (NGR)</v>
      </c>
      <c r="L1689">
        <v>86</v>
      </c>
      <c r="M1689" t="s">
        <v>74</v>
      </c>
      <c r="N1689">
        <v>1688</v>
      </c>
      <c r="O1689" t="s">
        <v>603</v>
      </c>
      <c r="P1689" t="s">
        <v>259</v>
      </c>
      <c r="Q1689" t="s">
        <v>141</v>
      </c>
      <c r="R1689" t="s">
        <v>626</v>
      </c>
      <c r="S1689" t="s">
        <v>166</v>
      </c>
      <c r="T1689" t="s">
        <v>40</v>
      </c>
      <c r="U1689" t="s">
        <v>534</v>
      </c>
      <c r="V1689" t="s">
        <v>42</v>
      </c>
      <c r="W1689" t="s">
        <v>40</v>
      </c>
      <c r="X1689" t="s">
        <v>125</v>
      </c>
      <c r="Y1689" t="s">
        <v>45</v>
      </c>
      <c r="Z1689" t="s">
        <v>46</v>
      </c>
      <c r="AA1689" t="s">
        <v>155</v>
      </c>
      <c r="AB1689" t="s">
        <v>2450</v>
      </c>
      <c r="AC1689" t="s">
        <v>451</v>
      </c>
      <c r="AD1689" t="s">
        <v>229</v>
      </c>
      <c r="AE1689" t="s">
        <v>40</v>
      </c>
    </row>
    <row r="1690" spans="1:31" x14ac:dyDescent="0.3">
      <c r="A1690" t="s">
        <v>7317</v>
      </c>
      <c r="B1690" t="s">
        <v>7318</v>
      </c>
      <c r="C1690" s="1" t="str">
        <f t="shared" si="272"/>
        <v>21:0541</v>
      </c>
      <c r="D1690" s="1" t="str">
        <f t="shared" si="273"/>
        <v>21:0086</v>
      </c>
      <c r="E1690" t="s">
        <v>7312</v>
      </c>
      <c r="F1690" t="s">
        <v>7319</v>
      </c>
      <c r="H1690">
        <v>55.899744200000001</v>
      </c>
      <c r="I1690">
        <v>-99.324689100000001</v>
      </c>
      <c r="J1690" s="1" t="str">
        <f t="shared" si="274"/>
        <v>NGR lake sediment grab sample</v>
      </c>
      <c r="K1690" s="1" t="str">
        <f t="shared" si="275"/>
        <v>&lt;177 micron (NGR)</v>
      </c>
      <c r="L1690">
        <v>86</v>
      </c>
      <c r="M1690" t="s">
        <v>90</v>
      </c>
      <c r="N1690">
        <v>1689</v>
      </c>
      <c r="O1690" t="s">
        <v>508</v>
      </c>
      <c r="P1690" t="s">
        <v>259</v>
      </c>
      <c r="Q1690" t="s">
        <v>141</v>
      </c>
      <c r="R1690" t="s">
        <v>753</v>
      </c>
      <c r="S1690" t="s">
        <v>141</v>
      </c>
      <c r="T1690" t="s">
        <v>40</v>
      </c>
      <c r="U1690" t="s">
        <v>1365</v>
      </c>
      <c r="V1690" t="s">
        <v>575</v>
      </c>
      <c r="W1690" t="s">
        <v>40</v>
      </c>
      <c r="X1690" t="s">
        <v>125</v>
      </c>
      <c r="Y1690" t="s">
        <v>45</v>
      </c>
      <c r="Z1690" t="s">
        <v>164</v>
      </c>
      <c r="AA1690" t="s">
        <v>81</v>
      </c>
      <c r="AB1690" t="s">
        <v>66</v>
      </c>
      <c r="AC1690" t="s">
        <v>3539</v>
      </c>
      <c r="AD1690" t="s">
        <v>50</v>
      </c>
      <c r="AE1690" t="s">
        <v>40</v>
      </c>
    </row>
    <row r="1691" spans="1:31" x14ac:dyDescent="0.3">
      <c r="A1691" t="s">
        <v>7320</v>
      </c>
      <c r="B1691" t="s">
        <v>7321</v>
      </c>
      <c r="C1691" s="1" t="str">
        <f t="shared" si="272"/>
        <v>21:0541</v>
      </c>
      <c r="D1691" s="1" t="str">
        <f t="shared" si="273"/>
        <v>21:0086</v>
      </c>
      <c r="E1691" t="s">
        <v>7322</v>
      </c>
      <c r="F1691" t="s">
        <v>7323</v>
      </c>
      <c r="H1691">
        <v>55.910332699999998</v>
      </c>
      <c r="I1691">
        <v>-99.290735799999993</v>
      </c>
      <c r="J1691" s="1" t="str">
        <f t="shared" si="274"/>
        <v>NGR lake sediment grab sample</v>
      </c>
      <c r="K1691" s="1" t="str">
        <f t="shared" si="275"/>
        <v>&lt;177 micron (NGR)</v>
      </c>
      <c r="L1691">
        <v>86</v>
      </c>
      <c r="M1691" t="s">
        <v>55</v>
      </c>
      <c r="N1691">
        <v>1690</v>
      </c>
      <c r="O1691" t="s">
        <v>735</v>
      </c>
      <c r="P1691" t="s">
        <v>122</v>
      </c>
      <c r="Q1691" t="s">
        <v>123</v>
      </c>
      <c r="R1691" t="s">
        <v>127</v>
      </c>
      <c r="S1691" t="s">
        <v>141</v>
      </c>
      <c r="T1691" t="s">
        <v>40</v>
      </c>
      <c r="U1691" t="s">
        <v>944</v>
      </c>
      <c r="V1691" t="s">
        <v>303</v>
      </c>
      <c r="W1691" t="s">
        <v>132</v>
      </c>
      <c r="X1691" t="s">
        <v>309</v>
      </c>
      <c r="Y1691" t="s">
        <v>45</v>
      </c>
      <c r="Z1691" t="s">
        <v>140</v>
      </c>
      <c r="AA1691" t="s">
        <v>155</v>
      </c>
      <c r="AB1691" t="s">
        <v>2764</v>
      </c>
      <c r="AC1691" t="s">
        <v>373</v>
      </c>
      <c r="AD1691" t="s">
        <v>452</v>
      </c>
      <c r="AE1691" t="s">
        <v>40</v>
      </c>
    </row>
    <row r="1692" spans="1:31" x14ac:dyDescent="0.3">
      <c r="A1692" t="s">
        <v>7324</v>
      </c>
      <c r="B1692" t="s">
        <v>7325</v>
      </c>
      <c r="C1692" s="1" t="str">
        <f t="shared" si="272"/>
        <v>21:0541</v>
      </c>
      <c r="D1692" s="1" t="str">
        <f t="shared" si="273"/>
        <v>21:0086</v>
      </c>
      <c r="E1692" t="s">
        <v>7326</v>
      </c>
      <c r="F1692" t="s">
        <v>7327</v>
      </c>
      <c r="H1692">
        <v>55.9239143</v>
      </c>
      <c r="I1692">
        <v>-99.160304699999998</v>
      </c>
      <c r="J1692" s="1" t="str">
        <f t="shared" si="274"/>
        <v>NGR lake sediment grab sample</v>
      </c>
      <c r="K1692" s="1" t="str">
        <f t="shared" si="275"/>
        <v>&lt;177 micron (NGR)</v>
      </c>
      <c r="L1692">
        <v>86</v>
      </c>
      <c r="M1692" t="s">
        <v>104</v>
      </c>
      <c r="N1692">
        <v>1691</v>
      </c>
      <c r="O1692" t="s">
        <v>207</v>
      </c>
      <c r="P1692" t="s">
        <v>753</v>
      </c>
      <c r="Q1692" t="s">
        <v>179</v>
      </c>
      <c r="R1692" t="s">
        <v>140</v>
      </c>
      <c r="S1692" t="s">
        <v>166</v>
      </c>
      <c r="T1692" t="s">
        <v>132</v>
      </c>
      <c r="U1692" t="s">
        <v>374</v>
      </c>
      <c r="V1692" t="s">
        <v>373</v>
      </c>
      <c r="W1692" t="s">
        <v>40</v>
      </c>
      <c r="X1692" t="s">
        <v>261</v>
      </c>
      <c r="Y1692" t="s">
        <v>45</v>
      </c>
      <c r="Z1692" t="s">
        <v>182</v>
      </c>
      <c r="AA1692" t="s">
        <v>193</v>
      </c>
      <c r="AB1692" t="s">
        <v>509</v>
      </c>
      <c r="AC1692" t="s">
        <v>298</v>
      </c>
      <c r="AD1692" t="s">
        <v>85</v>
      </c>
      <c r="AE1692" t="s">
        <v>40</v>
      </c>
    </row>
    <row r="1693" spans="1:31" x14ac:dyDescent="0.3">
      <c r="A1693" t="s">
        <v>7328</v>
      </c>
      <c r="B1693" t="s">
        <v>7329</v>
      </c>
      <c r="C1693" s="1" t="str">
        <f t="shared" si="272"/>
        <v>21:0541</v>
      </c>
      <c r="D1693" s="1" t="str">
        <f t="shared" si="273"/>
        <v>21:0086</v>
      </c>
      <c r="E1693" t="s">
        <v>7330</v>
      </c>
      <c r="F1693" t="s">
        <v>7331</v>
      </c>
      <c r="H1693">
        <v>55.9328954</v>
      </c>
      <c r="I1693">
        <v>-99.163542899999996</v>
      </c>
      <c r="J1693" s="1" t="str">
        <f t="shared" si="274"/>
        <v>NGR lake sediment grab sample</v>
      </c>
      <c r="K1693" s="1" t="str">
        <f t="shared" si="275"/>
        <v>&lt;177 micron (NGR)</v>
      </c>
      <c r="L1693">
        <v>86</v>
      </c>
      <c r="M1693" t="s">
        <v>119</v>
      </c>
      <c r="N1693">
        <v>1692</v>
      </c>
      <c r="O1693" t="s">
        <v>336</v>
      </c>
      <c r="P1693" t="s">
        <v>291</v>
      </c>
      <c r="Q1693" t="s">
        <v>189</v>
      </c>
      <c r="R1693" t="s">
        <v>97</v>
      </c>
      <c r="S1693" t="s">
        <v>180</v>
      </c>
      <c r="T1693" t="s">
        <v>40</v>
      </c>
      <c r="U1693" t="s">
        <v>302</v>
      </c>
      <c r="V1693" t="s">
        <v>597</v>
      </c>
      <c r="W1693" t="s">
        <v>40</v>
      </c>
      <c r="X1693" t="s">
        <v>261</v>
      </c>
      <c r="Y1693" t="s">
        <v>45</v>
      </c>
      <c r="Z1693" t="s">
        <v>193</v>
      </c>
      <c r="AA1693" t="s">
        <v>140</v>
      </c>
      <c r="AB1693" t="s">
        <v>316</v>
      </c>
      <c r="AC1693" t="s">
        <v>84</v>
      </c>
      <c r="AD1693" t="s">
        <v>69</v>
      </c>
      <c r="AE1693" t="s">
        <v>40</v>
      </c>
    </row>
    <row r="1694" spans="1:31" x14ac:dyDescent="0.3">
      <c r="A1694" t="s">
        <v>7332</v>
      </c>
      <c r="B1694" t="s">
        <v>7333</v>
      </c>
      <c r="C1694" s="1" t="str">
        <f t="shared" si="272"/>
        <v>21:0541</v>
      </c>
      <c r="D1694" s="1" t="str">
        <f t="shared" si="273"/>
        <v>21:0086</v>
      </c>
      <c r="E1694" t="s">
        <v>7334</v>
      </c>
      <c r="F1694" t="s">
        <v>7335</v>
      </c>
      <c r="H1694">
        <v>55.941943799999997</v>
      </c>
      <c r="I1694">
        <v>-99.105945199999994</v>
      </c>
      <c r="J1694" s="1" t="str">
        <f t="shared" si="274"/>
        <v>NGR lake sediment grab sample</v>
      </c>
      <c r="K1694" s="1" t="str">
        <f t="shared" si="275"/>
        <v>&lt;177 micron (NGR)</v>
      </c>
      <c r="L1694">
        <v>86</v>
      </c>
      <c r="M1694" t="s">
        <v>137</v>
      </c>
      <c r="N1694">
        <v>1693</v>
      </c>
      <c r="O1694" t="s">
        <v>416</v>
      </c>
      <c r="P1694" t="s">
        <v>626</v>
      </c>
      <c r="Q1694" t="s">
        <v>107</v>
      </c>
      <c r="R1694" t="s">
        <v>66</v>
      </c>
      <c r="S1694" t="s">
        <v>92</v>
      </c>
      <c r="T1694" t="s">
        <v>40</v>
      </c>
      <c r="U1694" t="s">
        <v>641</v>
      </c>
      <c r="V1694" t="s">
        <v>79</v>
      </c>
      <c r="W1694" t="s">
        <v>40</v>
      </c>
      <c r="X1694" t="s">
        <v>261</v>
      </c>
      <c r="Y1694" t="s">
        <v>45</v>
      </c>
      <c r="Z1694" t="s">
        <v>81</v>
      </c>
      <c r="AA1694" t="s">
        <v>81</v>
      </c>
      <c r="AB1694" t="s">
        <v>673</v>
      </c>
      <c r="AC1694" t="s">
        <v>2383</v>
      </c>
      <c r="AD1694" t="s">
        <v>411</v>
      </c>
      <c r="AE1694" t="s">
        <v>40</v>
      </c>
    </row>
    <row r="1695" spans="1:31" x14ac:dyDescent="0.3">
      <c r="A1695" t="s">
        <v>7336</v>
      </c>
      <c r="B1695" t="s">
        <v>7337</v>
      </c>
      <c r="C1695" s="1" t="str">
        <f t="shared" si="272"/>
        <v>21:0541</v>
      </c>
      <c r="D1695" s="1" t="str">
        <f t="shared" si="273"/>
        <v>21:0086</v>
      </c>
      <c r="E1695" t="s">
        <v>7338</v>
      </c>
      <c r="F1695" t="s">
        <v>7339</v>
      </c>
      <c r="H1695">
        <v>55.949731499999999</v>
      </c>
      <c r="I1695">
        <v>-99.072242700000004</v>
      </c>
      <c r="J1695" s="1" t="str">
        <f t="shared" si="274"/>
        <v>NGR lake sediment grab sample</v>
      </c>
      <c r="K1695" s="1" t="str">
        <f t="shared" si="275"/>
        <v>&lt;177 micron (NGR)</v>
      </c>
      <c r="L1695">
        <v>86</v>
      </c>
      <c r="M1695" t="s">
        <v>151</v>
      </c>
      <c r="N1695">
        <v>1694</v>
      </c>
      <c r="O1695" t="s">
        <v>270</v>
      </c>
      <c r="P1695" t="s">
        <v>39</v>
      </c>
      <c r="Q1695" t="s">
        <v>166</v>
      </c>
      <c r="R1695" t="s">
        <v>144</v>
      </c>
      <c r="S1695" t="s">
        <v>38</v>
      </c>
      <c r="T1695" t="s">
        <v>40</v>
      </c>
      <c r="U1695" t="s">
        <v>549</v>
      </c>
      <c r="V1695" t="s">
        <v>79</v>
      </c>
      <c r="W1695" t="s">
        <v>40</v>
      </c>
      <c r="X1695" t="s">
        <v>45</v>
      </c>
      <c r="Y1695" t="s">
        <v>45</v>
      </c>
      <c r="Z1695" t="s">
        <v>193</v>
      </c>
      <c r="AA1695" t="s">
        <v>164</v>
      </c>
      <c r="AB1695" t="s">
        <v>171</v>
      </c>
      <c r="AC1695" t="s">
        <v>782</v>
      </c>
      <c r="AD1695" t="s">
        <v>425</v>
      </c>
      <c r="AE1695" t="s">
        <v>132</v>
      </c>
    </row>
    <row r="1696" spans="1:31" x14ac:dyDescent="0.3">
      <c r="A1696" t="s">
        <v>7340</v>
      </c>
      <c r="B1696" t="s">
        <v>7341</v>
      </c>
      <c r="C1696" s="1" t="str">
        <f t="shared" si="272"/>
        <v>21:0541</v>
      </c>
      <c r="D1696" s="1" t="str">
        <f t="shared" si="273"/>
        <v>21:0086</v>
      </c>
      <c r="E1696" t="s">
        <v>7342</v>
      </c>
      <c r="F1696" t="s">
        <v>7343</v>
      </c>
      <c r="H1696">
        <v>55.893219700000003</v>
      </c>
      <c r="I1696">
        <v>-99.042142100000007</v>
      </c>
      <c r="J1696" s="1" t="str">
        <f t="shared" si="274"/>
        <v>NGR lake sediment grab sample</v>
      </c>
      <c r="K1696" s="1" t="str">
        <f t="shared" si="275"/>
        <v>&lt;177 micron (NGR)</v>
      </c>
      <c r="L1696">
        <v>86</v>
      </c>
      <c r="M1696" t="s">
        <v>162</v>
      </c>
      <c r="N1696">
        <v>1695</v>
      </c>
      <c r="O1696" t="s">
        <v>75</v>
      </c>
      <c r="P1696" t="s">
        <v>291</v>
      </c>
      <c r="Q1696" t="s">
        <v>179</v>
      </c>
      <c r="R1696" t="s">
        <v>66</v>
      </c>
      <c r="S1696" t="s">
        <v>92</v>
      </c>
      <c r="T1696" t="s">
        <v>40</v>
      </c>
      <c r="U1696" t="s">
        <v>366</v>
      </c>
      <c r="V1696" t="s">
        <v>157</v>
      </c>
      <c r="W1696" t="s">
        <v>40</v>
      </c>
      <c r="X1696" t="s">
        <v>261</v>
      </c>
      <c r="Y1696" t="s">
        <v>45</v>
      </c>
      <c r="Z1696" t="s">
        <v>155</v>
      </c>
      <c r="AA1696" t="s">
        <v>81</v>
      </c>
      <c r="AB1696" t="s">
        <v>334</v>
      </c>
      <c r="AC1696" t="s">
        <v>722</v>
      </c>
      <c r="AD1696" t="s">
        <v>425</v>
      </c>
      <c r="AE1696" t="s">
        <v>132</v>
      </c>
    </row>
    <row r="1697" spans="1:31" x14ac:dyDescent="0.3">
      <c r="A1697" t="s">
        <v>7344</v>
      </c>
      <c r="B1697" t="s">
        <v>7345</v>
      </c>
      <c r="C1697" s="1" t="str">
        <f t="shared" si="272"/>
        <v>21:0541</v>
      </c>
      <c r="D1697" s="1" t="str">
        <f t="shared" si="273"/>
        <v>21:0086</v>
      </c>
      <c r="E1697" t="s">
        <v>7346</v>
      </c>
      <c r="F1697" t="s">
        <v>7347</v>
      </c>
      <c r="H1697">
        <v>55.886739400000003</v>
      </c>
      <c r="I1697">
        <v>-99.093901500000001</v>
      </c>
      <c r="J1697" s="1" t="str">
        <f t="shared" si="274"/>
        <v>NGR lake sediment grab sample</v>
      </c>
      <c r="K1697" s="1" t="str">
        <f t="shared" si="275"/>
        <v>&lt;177 micron (NGR)</v>
      </c>
      <c r="L1697">
        <v>86</v>
      </c>
      <c r="M1697" t="s">
        <v>177</v>
      </c>
      <c r="N1697">
        <v>1696</v>
      </c>
      <c r="O1697" t="s">
        <v>207</v>
      </c>
      <c r="P1697" t="s">
        <v>190</v>
      </c>
      <c r="Q1697" t="s">
        <v>179</v>
      </c>
      <c r="R1697" t="s">
        <v>202</v>
      </c>
      <c r="S1697" t="s">
        <v>304</v>
      </c>
      <c r="T1697" t="s">
        <v>40</v>
      </c>
      <c r="U1697" t="s">
        <v>297</v>
      </c>
      <c r="V1697" t="s">
        <v>811</v>
      </c>
      <c r="W1697" t="s">
        <v>40</v>
      </c>
      <c r="X1697" t="s">
        <v>168</v>
      </c>
      <c r="Y1697" t="s">
        <v>45</v>
      </c>
      <c r="Z1697" t="s">
        <v>352</v>
      </c>
      <c r="AA1697" t="s">
        <v>155</v>
      </c>
      <c r="AB1697" t="s">
        <v>4419</v>
      </c>
      <c r="AC1697" t="s">
        <v>597</v>
      </c>
      <c r="AD1697" t="s">
        <v>979</v>
      </c>
      <c r="AE1697" t="s">
        <v>132</v>
      </c>
    </row>
    <row r="1698" spans="1:31" x14ac:dyDescent="0.3">
      <c r="A1698" t="s">
        <v>7348</v>
      </c>
      <c r="B1698" t="s">
        <v>7349</v>
      </c>
      <c r="C1698" s="1" t="str">
        <f t="shared" si="272"/>
        <v>21:0541</v>
      </c>
      <c r="D1698" s="1" t="str">
        <f>HYPERLINK("http://geochem.nrcan.gc.ca/cdogs/content/svy/svy_e.htm", "")</f>
        <v/>
      </c>
      <c r="G1698" s="1" t="str">
        <f>HYPERLINK("http://geochem.nrcan.gc.ca/cdogs/content/cr_/cr_00056_e.htm", "56")</f>
        <v>56</v>
      </c>
      <c r="J1698" t="s">
        <v>277</v>
      </c>
      <c r="K1698" t="s">
        <v>278</v>
      </c>
      <c r="L1698">
        <v>86</v>
      </c>
      <c r="M1698" t="s">
        <v>279</v>
      </c>
      <c r="N1698">
        <v>1697</v>
      </c>
      <c r="O1698" t="s">
        <v>142</v>
      </c>
      <c r="P1698" t="s">
        <v>406</v>
      </c>
      <c r="Q1698" t="s">
        <v>289</v>
      </c>
      <c r="R1698" t="s">
        <v>245</v>
      </c>
      <c r="S1698" t="s">
        <v>180</v>
      </c>
      <c r="T1698" t="s">
        <v>40</v>
      </c>
      <c r="U1698" t="s">
        <v>446</v>
      </c>
      <c r="V1698" t="s">
        <v>123</v>
      </c>
      <c r="W1698" t="s">
        <v>132</v>
      </c>
      <c r="X1698" t="s">
        <v>289</v>
      </c>
      <c r="Y1698" t="s">
        <v>189</v>
      </c>
      <c r="Z1698" t="s">
        <v>193</v>
      </c>
      <c r="AA1698" t="s">
        <v>339</v>
      </c>
      <c r="AB1698" t="s">
        <v>298</v>
      </c>
      <c r="AC1698" t="s">
        <v>690</v>
      </c>
      <c r="AD1698" t="s">
        <v>441</v>
      </c>
      <c r="AE1698" t="s">
        <v>86</v>
      </c>
    </row>
    <row r="1699" spans="1:31" x14ac:dyDescent="0.3">
      <c r="A1699" t="s">
        <v>7350</v>
      </c>
      <c r="B1699" t="s">
        <v>7351</v>
      </c>
      <c r="C1699" s="1" t="str">
        <f t="shared" si="272"/>
        <v>21:0541</v>
      </c>
      <c r="D1699" s="1" t="str">
        <f t="shared" ref="D1699:D1719" si="276">HYPERLINK("http://geochem.nrcan.gc.ca/cdogs/content/svy/svy210086_e.htm", "21:0086")</f>
        <v>21:0086</v>
      </c>
      <c r="E1699" t="s">
        <v>7352</v>
      </c>
      <c r="F1699" t="s">
        <v>7353</v>
      </c>
      <c r="H1699">
        <v>55.860039899999997</v>
      </c>
      <c r="I1699">
        <v>-99.099637099999995</v>
      </c>
      <c r="J1699" s="1" t="str">
        <f t="shared" ref="J1699:J1719" si="277">HYPERLINK("http://geochem.nrcan.gc.ca/cdogs/content/kwd/kwd020027_e.htm", "NGR lake sediment grab sample")</f>
        <v>NGR lake sediment grab sample</v>
      </c>
      <c r="K1699" s="1" t="str">
        <f t="shared" ref="K1699:K1719" si="278">HYPERLINK("http://geochem.nrcan.gc.ca/cdogs/content/kwd/kwd080006_e.htm", "&lt;177 micron (NGR)")</f>
        <v>&lt;177 micron (NGR)</v>
      </c>
      <c r="L1699">
        <v>86</v>
      </c>
      <c r="M1699" t="s">
        <v>187</v>
      </c>
      <c r="N1699">
        <v>1698</v>
      </c>
      <c r="O1699" t="s">
        <v>178</v>
      </c>
      <c r="P1699" t="s">
        <v>626</v>
      </c>
      <c r="Q1699" t="s">
        <v>44</v>
      </c>
      <c r="R1699" t="s">
        <v>47</v>
      </c>
      <c r="S1699" t="s">
        <v>271</v>
      </c>
      <c r="T1699" t="s">
        <v>40</v>
      </c>
      <c r="U1699" t="s">
        <v>759</v>
      </c>
      <c r="V1699" t="s">
        <v>84</v>
      </c>
      <c r="W1699" t="s">
        <v>40</v>
      </c>
      <c r="X1699" t="s">
        <v>261</v>
      </c>
      <c r="Y1699" t="s">
        <v>45</v>
      </c>
      <c r="Z1699" t="s">
        <v>352</v>
      </c>
      <c r="AA1699" t="s">
        <v>164</v>
      </c>
      <c r="AB1699" t="s">
        <v>972</v>
      </c>
      <c r="AC1699" t="s">
        <v>154</v>
      </c>
      <c r="AD1699" t="s">
        <v>395</v>
      </c>
      <c r="AE1699" t="s">
        <v>132</v>
      </c>
    </row>
    <row r="1700" spans="1:31" x14ac:dyDescent="0.3">
      <c r="A1700" t="s">
        <v>7354</v>
      </c>
      <c r="B1700" t="s">
        <v>7355</v>
      </c>
      <c r="C1700" s="1" t="str">
        <f t="shared" si="272"/>
        <v>21:0541</v>
      </c>
      <c r="D1700" s="1" t="str">
        <f t="shared" si="276"/>
        <v>21:0086</v>
      </c>
      <c r="E1700" t="s">
        <v>7356</v>
      </c>
      <c r="F1700" t="s">
        <v>7357</v>
      </c>
      <c r="H1700">
        <v>55.836142799999998</v>
      </c>
      <c r="I1700">
        <v>-99.083115199999995</v>
      </c>
      <c r="J1700" s="1" t="str">
        <f t="shared" si="277"/>
        <v>NGR lake sediment grab sample</v>
      </c>
      <c r="K1700" s="1" t="str">
        <f t="shared" si="278"/>
        <v>&lt;177 micron (NGR)</v>
      </c>
      <c r="L1700">
        <v>86</v>
      </c>
      <c r="M1700" t="s">
        <v>200</v>
      </c>
      <c r="N1700">
        <v>1699</v>
      </c>
      <c r="O1700" t="s">
        <v>75</v>
      </c>
      <c r="P1700" t="s">
        <v>259</v>
      </c>
      <c r="Q1700" t="s">
        <v>189</v>
      </c>
      <c r="R1700" t="s">
        <v>106</v>
      </c>
      <c r="S1700" t="s">
        <v>107</v>
      </c>
      <c r="T1700" t="s">
        <v>40</v>
      </c>
      <c r="U1700" t="s">
        <v>534</v>
      </c>
      <c r="V1700" t="s">
        <v>575</v>
      </c>
      <c r="W1700" t="s">
        <v>40</v>
      </c>
      <c r="X1700" t="s">
        <v>125</v>
      </c>
      <c r="Y1700" t="s">
        <v>45</v>
      </c>
      <c r="Z1700" t="s">
        <v>46</v>
      </c>
      <c r="AA1700" t="s">
        <v>193</v>
      </c>
      <c r="AB1700" t="s">
        <v>2818</v>
      </c>
      <c r="AC1700" t="s">
        <v>327</v>
      </c>
      <c r="AD1700" t="s">
        <v>441</v>
      </c>
      <c r="AE1700" t="s">
        <v>132</v>
      </c>
    </row>
    <row r="1701" spans="1:31" x14ac:dyDescent="0.3">
      <c r="A1701" t="s">
        <v>7358</v>
      </c>
      <c r="B1701" t="s">
        <v>7359</v>
      </c>
      <c r="C1701" s="1" t="str">
        <f t="shared" si="272"/>
        <v>21:0541</v>
      </c>
      <c r="D1701" s="1" t="str">
        <f t="shared" si="276"/>
        <v>21:0086</v>
      </c>
      <c r="E1701" t="s">
        <v>7360</v>
      </c>
      <c r="F1701" t="s">
        <v>7361</v>
      </c>
      <c r="H1701">
        <v>55.830806799999998</v>
      </c>
      <c r="I1701">
        <v>-99.048014800000004</v>
      </c>
      <c r="J1701" s="1" t="str">
        <f t="shared" si="277"/>
        <v>NGR lake sediment grab sample</v>
      </c>
      <c r="K1701" s="1" t="str">
        <f t="shared" si="278"/>
        <v>&lt;177 micron (NGR)</v>
      </c>
      <c r="L1701">
        <v>86</v>
      </c>
      <c r="M1701" t="s">
        <v>212</v>
      </c>
      <c r="N1701">
        <v>1700</v>
      </c>
      <c r="O1701" t="s">
        <v>75</v>
      </c>
      <c r="P1701" t="s">
        <v>291</v>
      </c>
      <c r="Q1701" t="s">
        <v>189</v>
      </c>
      <c r="R1701" t="s">
        <v>190</v>
      </c>
      <c r="S1701" t="s">
        <v>141</v>
      </c>
      <c r="T1701" t="s">
        <v>40</v>
      </c>
      <c r="U1701" t="s">
        <v>1268</v>
      </c>
      <c r="V1701" t="s">
        <v>168</v>
      </c>
      <c r="W1701" t="s">
        <v>132</v>
      </c>
      <c r="X1701" t="s">
        <v>125</v>
      </c>
      <c r="Y1701" t="s">
        <v>45</v>
      </c>
      <c r="Z1701" t="s">
        <v>144</v>
      </c>
      <c r="AA1701" t="s">
        <v>164</v>
      </c>
      <c r="AB1701" t="s">
        <v>1050</v>
      </c>
      <c r="AC1701" t="s">
        <v>253</v>
      </c>
      <c r="AD1701" t="s">
        <v>114</v>
      </c>
      <c r="AE1701" t="s">
        <v>132</v>
      </c>
    </row>
    <row r="1702" spans="1:31" x14ac:dyDescent="0.3">
      <c r="A1702" t="s">
        <v>7362</v>
      </c>
      <c r="B1702" t="s">
        <v>7363</v>
      </c>
      <c r="C1702" s="1" t="str">
        <f t="shared" si="272"/>
        <v>21:0541</v>
      </c>
      <c r="D1702" s="1" t="str">
        <f t="shared" si="276"/>
        <v>21:0086</v>
      </c>
      <c r="E1702" t="s">
        <v>7364</v>
      </c>
      <c r="F1702" t="s">
        <v>7365</v>
      </c>
      <c r="H1702">
        <v>55.811120500000001</v>
      </c>
      <c r="I1702">
        <v>-98.997665299999994</v>
      </c>
      <c r="J1702" s="1" t="str">
        <f t="shared" si="277"/>
        <v>NGR lake sediment grab sample</v>
      </c>
      <c r="K1702" s="1" t="str">
        <f t="shared" si="278"/>
        <v>&lt;177 micron (NGR)</v>
      </c>
      <c r="L1702">
        <v>86</v>
      </c>
      <c r="M1702" t="s">
        <v>223</v>
      </c>
      <c r="N1702">
        <v>1701</v>
      </c>
      <c r="O1702" t="s">
        <v>75</v>
      </c>
      <c r="P1702" t="s">
        <v>225</v>
      </c>
      <c r="Q1702" t="s">
        <v>141</v>
      </c>
      <c r="R1702" t="s">
        <v>165</v>
      </c>
      <c r="S1702" t="s">
        <v>92</v>
      </c>
      <c r="T1702" t="s">
        <v>40</v>
      </c>
      <c r="U1702" t="s">
        <v>787</v>
      </c>
      <c r="V1702" t="s">
        <v>317</v>
      </c>
      <c r="W1702" t="s">
        <v>40</v>
      </c>
      <c r="X1702" t="s">
        <v>125</v>
      </c>
      <c r="Y1702" t="s">
        <v>152</v>
      </c>
      <c r="Z1702" t="s">
        <v>386</v>
      </c>
      <c r="AA1702" t="s">
        <v>164</v>
      </c>
      <c r="AB1702" t="s">
        <v>3371</v>
      </c>
      <c r="AC1702" t="s">
        <v>522</v>
      </c>
      <c r="AD1702" t="s">
        <v>1703</v>
      </c>
      <c r="AE1702" t="s">
        <v>132</v>
      </c>
    </row>
    <row r="1703" spans="1:31" x14ac:dyDescent="0.3">
      <c r="A1703" t="s">
        <v>7366</v>
      </c>
      <c r="B1703" t="s">
        <v>7367</v>
      </c>
      <c r="C1703" s="1" t="str">
        <f t="shared" si="272"/>
        <v>21:0541</v>
      </c>
      <c r="D1703" s="1" t="str">
        <f t="shared" si="276"/>
        <v>21:0086</v>
      </c>
      <c r="E1703" t="s">
        <v>7368</v>
      </c>
      <c r="F1703" t="s">
        <v>7369</v>
      </c>
      <c r="H1703">
        <v>55.792791399999999</v>
      </c>
      <c r="I1703">
        <v>-99.040074099999998</v>
      </c>
      <c r="J1703" s="1" t="str">
        <f t="shared" si="277"/>
        <v>NGR lake sediment grab sample</v>
      </c>
      <c r="K1703" s="1" t="str">
        <f t="shared" si="278"/>
        <v>&lt;177 micron (NGR)</v>
      </c>
      <c r="L1703">
        <v>86</v>
      </c>
      <c r="M1703" t="s">
        <v>234</v>
      </c>
      <c r="N1703">
        <v>1702</v>
      </c>
      <c r="O1703" t="s">
        <v>207</v>
      </c>
      <c r="P1703" t="s">
        <v>127</v>
      </c>
      <c r="Q1703" t="s">
        <v>166</v>
      </c>
      <c r="R1703" t="s">
        <v>77</v>
      </c>
      <c r="S1703" t="s">
        <v>92</v>
      </c>
      <c r="T1703" t="s">
        <v>40</v>
      </c>
      <c r="U1703" t="s">
        <v>809</v>
      </c>
      <c r="V1703" t="s">
        <v>98</v>
      </c>
      <c r="W1703" t="s">
        <v>40</v>
      </c>
      <c r="X1703" t="s">
        <v>261</v>
      </c>
      <c r="Y1703" t="s">
        <v>45</v>
      </c>
      <c r="Z1703" t="s">
        <v>155</v>
      </c>
      <c r="AA1703" t="s">
        <v>81</v>
      </c>
      <c r="AB1703" t="s">
        <v>335</v>
      </c>
      <c r="AC1703" t="s">
        <v>83</v>
      </c>
      <c r="AD1703" t="s">
        <v>411</v>
      </c>
      <c r="AE1703" t="s">
        <v>86</v>
      </c>
    </row>
    <row r="1704" spans="1:31" x14ac:dyDescent="0.3">
      <c r="A1704" t="s">
        <v>7370</v>
      </c>
      <c r="B1704" t="s">
        <v>7371</v>
      </c>
      <c r="C1704" s="1" t="str">
        <f t="shared" si="272"/>
        <v>21:0541</v>
      </c>
      <c r="D1704" s="1" t="str">
        <f t="shared" si="276"/>
        <v>21:0086</v>
      </c>
      <c r="E1704" t="s">
        <v>7372</v>
      </c>
      <c r="F1704" t="s">
        <v>7373</v>
      </c>
      <c r="H1704">
        <v>55.800489200000001</v>
      </c>
      <c r="I1704">
        <v>-99.104271900000001</v>
      </c>
      <c r="J1704" s="1" t="str">
        <f t="shared" si="277"/>
        <v>NGR lake sediment grab sample</v>
      </c>
      <c r="K1704" s="1" t="str">
        <f t="shared" si="278"/>
        <v>&lt;177 micron (NGR)</v>
      </c>
      <c r="L1704">
        <v>86</v>
      </c>
      <c r="M1704" t="s">
        <v>243</v>
      </c>
      <c r="N1704">
        <v>1703</v>
      </c>
      <c r="O1704" t="s">
        <v>182</v>
      </c>
      <c r="P1704" t="s">
        <v>271</v>
      </c>
      <c r="Q1704" t="s">
        <v>189</v>
      </c>
      <c r="R1704" t="s">
        <v>127</v>
      </c>
      <c r="S1704" t="s">
        <v>189</v>
      </c>
      <c r="T1704" t="s">
        <v>40</v>
      </c>
      <c r="U1704" t="s">
        <v>490</v>
      </c>
      <c r="V1704" t="s">
        <v>192</v>
      </c>
      <c r="W1704" t="s">
        <v>132</v>
      </c>
      <c r="X1704" t="s">
        <v>309</v>
      </c>
      <c r="Y1704" t="s">
        <v>45</v>
      </c>
      <c r="Z1704" t="s">
        <v>82</v>
      </c>
      <c r="AA1704" t="s">
        <v>164</v>
      </c>
      <c r="AB1704" t="s">
        <v>1099</v>
      </c>
      <c r="AC1704" t="s">
        <v>68</v>
      </c>
      <c r="AD1704" t="s">
        <v>452</v>
      </c>
      <c r="AE1704" t="s">
        <v>40</v>
      </c>
    </row>
    <row r="1705" spans="1:31" x14ac:dyDescent="0.3">
      <c r="A1705" t="s">
        <v>7374</v>
      </c>
      <c r="B1705" t="s">
        <v>7375</v>
      </c>
      <c r="C1705" s="1" t="str">
        <f t="shared" si="272"/>
        <v>21:0541</v>
      </c>
      <c r="D1705" s="1" t="str">
        <f t="shared" si="276"/>
        <v>21:0086</v>
      </c>
      <c r="E1705" t="s">
        <v>7376</v>
      </c>
      <c r="F1705" t="s">
        <v>7377</v>
      </c>
      <c r="H1705">
        <v>55.789823599999998</v>
      </c>
      <c r="I1705">
        <v>-99.139710800000003</v>
      </c>
      <c r="J1705" s="1" t="str">
        <f t="shared" si="277"/>
        <v>NGR lake sediment grab sample</v>
      </c>
      <c r="K1705" s="1" t="str">
        <f t="shared" si="278"/>
        <v>&lt;177 micron (NGR)</v>
      </c>
      <c r="L1705">
        <v>86</v>
      </c>
      <c r="M1705" t="s">
        <v>251</v>
      </c>
      <c r="N1705">
        <v>1704</v>
      </c>
      <c r="O1705" t="s">
        <v>207</v>
      </c>
      <c r="P1705" t="s">
        <v>39</v>
      </c>
      <c r="Q1705" t="s">
        <v>93</v>
      </c>
      <c r="R1705" t="s">
        <v>46</v>
      </c>
      <c r="S1705" t="s">
        <v>205</v>
      </c>
      <c r="T1705" t="s">
        <v>40</v>
      </c>
      <c r="U1705" t="s">
        <v>5748</v>
      </c>
      <c r="V1705" t="s">
        <v>988</v>
      </c>
      <c r="W1705" t="s">
        <v>40</v>
      </c>
      <c r="X1705" t="s">
        <v>45</v>
      </c>
      <c r="Y1705" t="s">
        <v>45</v>
      </c>
      <c r="Z1705" t="s">
        <v>352</v>
      </c>
      <c r="AA1705" t="s">
        <v>164</v>
      </c>
      <c r="AB1705" t="s">
        <v>2184</v>
      </c>
      <c r="AC1705" t="s">
        <v>111</v>
      </c>
      <c r="AD1705" t="s">
        <v>590</v>
      </c>
      <c r="AE1705" t="s">
        <v>132</v>
      </c>
    </row>
    <row r="1706" spans="1:31" x14ac:dyDescent="0.3">
      <c r="A1706" t="s">
        <v>7378</v>
      </c>
      <c r="B1706" t="s">
        <v>7379</v>
      </c>
      <c r="C1706" s="1" t="str">
        <f t="shared" si="272"/>
        <v>21:0541</v>
      </c>
      <c r="D1706" s="1" t="str">
        <f t="shared" si="276"/>
        <v>21:0086</v>
      </c>
      <c r="E1706" t="s">
        <v>7380</v>
      </c>
      <c r="F1706" t="s">
        <v>7381</v>
      </c>
      <c r="H1706">
        <v>55.856936900000001</v>
      </c>
      <c r="I1706">
        <v>-99.161068799999995</v>
      </c>
      <c r="J1706" s="1" t="str">
        <f t="shared" si="277"/>
        <v>NGR lake sediment grab sample</v>
      </c>
      <c r="K1706" s="1" t="str">
        <f t="shared" si="278"/>
        <v>&lt;177 micron (NGR)</v>
      </c>
      <c r="L1706">
        <v>86</v>
      </c>
      <c r="M1706" t="s">
        <v>258</v>
      </c>
      <c r="N1706">
        <v>1705</v>
      </c>
      <c r="O1706" t="s">
        <v>207</v>
      </c>
      <c r="P1706" t="s">
        <v>224</v>
      </c>
      <c r="Q1706" t="s">
        <v>92</v>
      </c>
      <c r="R1706" t="s">
        <v>202</v>
      </c>
      <c r="S1706" t="s">
        <v>180</v>
      </c>
      <c r="T1706" t="s">
        <v>40</v>
      </c>
      <c r="U1706" t="s">
        <v>446</v>
      </c>
      <c r="V1706" t="s">
        <v>113</v>
      </c>
      <c r="W1706" t="s">
        <v>40</v>
      </c>
      <c r="X1706" t="s">
        <v>45</v>
      </c>
      <c r="Y1706" t="s">
        <v>45</v>
      </c>
      <c r="Z1706" t="s">
        <v>193</v>
      </c>
      <c r="AA1706" t="s">
        <v>155</v>
      </c>
      <c r="AB1706" t="s">
        <v>60</v>
      </c>
      <c r="AC1706" t="s">
        <v>522</v>
      </c>
      <c r="AD1706" t="s">
        <v>1879</v>
      </c>
      <c r="AE1706" t="s">
        <v>132</v>
      </c>
    </row>
    <row r="1707" spans="1:31" x14ac:dyDescent="0.3">
      <c r="A1707" t="s">
        <v>7382</v>
      </c>
      <c r="B1707" t="s">
        <v>7383</v>
      </c>
      <c r="C1707" s="1" t="str">
        <f t="shared" si="272"/>
        <v>21:0541</v>
      </c>
      <c r="D1707" s="1" t="str">
        <f t="shared" si="276"/>
        <v>21:0086</v>
      </c>
      <c r="E1707" t="s">
        <v>7384</v>
      </c>
      <c r="F1707" t="s">
        <v>7385</v>
      </c>
      <c r="H1707">
        <v>55.890498000000001</v>
      </c>
      <c r="I1707">
        <v>-99.145985699999997</v>
      </c>
      <c r="J1707" s="1" t="str">
        <f t="shared" si="277"/>
        <v>NGR lake sediment grab sample</v>
      </c>
      <c r="K1707" s="1" t="str">
        <f t="shared" si="278"/>
        <v>&lt;177 micron (NGR)</v>
      </c>
      <c r="L1707">
        <v>86</v>
      </c>
      <c r="M1707" t="s">
        <v>269</v>
      </c>
      <c r="N1707">
        <v>1706</v>
      </c>
      <c r="O1707" t="s">
        <v>75</v>
      </c>
      <c r="P1707" t="s">
        <v>127</v>
      </c>
      <c r="Q1707" t="s">
        <v>205</v>
      </c>
      <c r="R1707" t="s">
        <v>140</v>
      </c>
      <c r="S1707" t="s">
        <v>107</v>
      </c>
      <c r="T1707" t="s">
        <v>40</v>
      </c>
      <c r="U1707" t="s">
        <v>787</v>
      </c>
      <c r="V1707" t="s">
        <v>253</v>
      </c>
      <c r="W1707" t="s">
        <v>40</v>
      </c>
      <c r="X1707" t="s">
        <v>261</v>
      </c>
      <c r="Y1707" t="s">
        <v>152</v>
      </c>
      <c r="Z1707" t="s">
        <v>81</v>
      </c>
      <c r="AA1707" t="s">
        <v>81</v>
      </c>
      <c r="AB1707" t="s">
        <v>553</v>
      </c>
      <c r="AC1707" t="s">
        <v>605</v>
      </c>
      <c r="AD1707" t="s">
        <v>50</v>
      </c>
      <c r="AE1707" t="s">
        <v>125</v>
      </c>
    </row>
    <row r="1708" spans="1:31" x14ac:dyDescent="0.3">
      <c r="A1708" t="s">
        <v>7386</v>
      </c>
      <c r="B1708" t="s">
        <v>7387</v>
      </c>
      <c r="C1708" s="1" t="str">
        <f t="shared" si="272"/>
        <v>21:0541</v>
      </c>
      <c r="D1708" s="1" t="str">
        <f t="shared" si="276"/>
        <v>21:0086</v>
      </c>
      <c r="E1708" t="s">
        <v>7388</v>
      </c>
      <c r="F1708" t="s">
        <v>7389</v>
      </c>
      <c r="H1708">
        <v>55.887472000000002</v>
      </c>
      <c r="I1708">
        <v>-99.222602499999994</v>
      </c>
      <c r="J1708" s="1" t="str">
        <f t="shared" si="277"/>
        <v>NGR lake sediment grab sample</v>
      </c>
      <c r="K1708" s="1" t="str">
        <f t="shared" si="278"/>
        <v>&lt;177 micron (NGR)</v>
      </c>
      <c r="L1708">
        <v>87</v>
      </c>
      <c r="M1708" t="s">
        <v>35</v>
      </c>
      <c r="N1708">
        <v>1707</v>
      </c>
      <c r="O1708" t="s">
        <v>207</v>
      </c>
      <c r="P1708" t="s">
        <v>39</v>
      </c>
      <c r="Q1708" t="s">
        <v>179</v>
      </c>
      <c r="R1708" t="s">
        <v>59</v>
      </c>
      <c r="S1708" t="s">
        <v>44</v>
      </c>
      <c r="T1708" t="s">
        <v>40</v>
      </c>
      <c r="U1708" t="s">
        <v>1388</v>
      </c>
      <c r="V1708" t="s">
        <v>49</v>
      </c>
      <c r="W1708" t="s">
        <v>40</v>
      </c>
      <c r="X1708" t="s">
        <v>261</v>
      </c>
      <c r="Y1708" t="s">
        <v>152</v>
      </c>
      <c r="Z1708" t="s">
        <v>193</v>
      </c>
      <c r="AA1708" t="s">
        <v>193</v>
      </c>
      <c r="AB1708" t="s">
        <v>3309</v>
      </c>
      <c r="AC1708" t="s">
        <v>1072</v>
      </c>
      <c r="AD1708" t="s">
        <v>590</v>
      </c>
      <c r="AE1708" t="s">
        <v>132</v>
      </c>
    </row>
    <row r="1709" spans="1:31" x14ac:dyDescent="0.3">
      <c r="A1709" t="s">
        <v>7390</v>
      </c>
      <c r="B1709" t="s">
        <v>7391</v>
      </c>
      <c r="C1709" s="1" t="str">
        <f t="shared" si="272"/>
        <v>21:0541</v>
      </c>
      <c r="D1709" s="1" t="str">
        <f t="shared" si="276"/>
        <v>21:0086</v>
      </c>
      <c r="E1709" t="s">
        <v>7388</v>
      </c>
      <c r="F1709" t="s">
        <v>7392</v>
      </c>
      <c r="H1709">
        <v>55.887472000000002</v>
      </c>
      <c r="I1709">
        <v>-99.222602499999994</v>
      </c>
      <c r="J1709" s="1" t="str">
        <f t="shared" si="277"/>
        <v>NGR lake sediment grab sample</v>
      </c>
      <c r="K1709" s="1" t="str">
        <f t="shared" si="278"/>
        <v>&lt;177 micron (NGR)</v>
      </c>
      <c r="L1709">
        <v>87</v>
      </c>
      <c r="M1709" t="s">
        <v>74</v>
      </c>
      <c r="N1709">
        <v>1708</v>
      </c>
      <c r="O1709" t="s">
        <v>207</v>
      </c>
      <c r="P1709" t="s">
        <v>39</v>
      </c>
      <c r="Q1709" t="s">
        <v>166</v>
      </c>
      <c r="R1709" t="s">
        <v>202</v>
      </c>
      <c r="S1709" t="s">
        <v>92</v>
      </c>
      <c r="T1709" t="s">
        <v>40</v>
      </c>
      <c r="U1709" t="s">
        <v>1388</v>
      </c>
      <c r="V1709" t="s">
        <v>113</v>
      </c>
      <c r="W1709" t="s">
        <v>40</v>
      </c>
      <c r="X1709" t="s">
        <v>261</v>
      </c>
      <c r="Y1709" t="s">
        <v>45</v>
      </c>
      <c r="Z1709" t="s">
        <v>193</v>
      </c>
      <c r="AA1709" t="s">
        <v>193</v>
      </c>
      <c r="AB1709" t="s">
        <v>360</v>
      </c>
      <c r="AC1709" t="s">
        <v>1072</v>
      </c>
      <c r="AD1709" t="s">
        <v>979</v>
      </c>
      <c r="AE1709" t="s">
        <v>132</v>
      </c>
    </row>
    <row r="1710" spans="1:31" x14ac:dyDescent="0.3">
      <c r="A1710" t="s">
        <v>7393</v>
      </c>
      <c r="B1710" t="s">
        <v>7394</v>
      </c>
      <c r="C1710" s="1" t="str">
        <f t="shared" si="272"/>
        <v>21:0541</v>
      </c>
      <c r="D1710" s="1" t="str">
        <f t="shared" si="276"/>
        <v>21:0086</v>
      </c>
      <c r="E1710" t="s">
        <v>7388</v>
      </c>
      <c r="F1710" t="s">
        <v>7395</v>
      </c>
      <c r="H1710">
        <v>55.887472000000002</v>
      </c>
      <c r="I1710">
        <v>-99.222602499999994</v>
      </c>
      <c r="J1710" s="1" t="str">
        <f t="shared" si="277"/>
        <v>NGR lake sediment grab sample</v>
      </c>
      <c r="K1710" s="1" t="str">
        <f t="shared" si="278"/>
        <v>&lt;177 micron (NGR)</v>
      </c>
      <c r="L1710">
        <v>87</v>
      </c>
      <c r="M1710" t="s">
        <v>90</v>
      </c>
      <c r="N1710">
        <v>1709</v>
      </c>
      <c r="O1710" t="s">
        <v>75</v>
      </c>
      <c r="P1710" t="s">
        <v>39</v>
      </c>
      <c r="Q1710" t="s">
        <v>166</v>
      </c>
      <c r="R1710" t="s">
        <v>97</v>
      </c>
      <c r="S1710" t="s">
        <v>44</v>
      </c>
      <c r="T1710" t="s">
        <v>40</v>
      </c>
      <c r="U1710" t="s">
        <v>290</v>
      </c>
      <c r="V1710" t="s">
        <v>49</v>
      </c>
      <c r="W1710" t="s">
        <v>40</v>
      </c>
      <c r="X1710" t="s">
        <v>309</v>
      </c>
      <c r="Y1710" t="s">
        <v>45</v>
      </c>
      <c r="Z1710" t="s">
        <v>193</v>
      </c>
      <c r="AA1710" t="s">
        <v>193</v>
      </c>
      <c r="AB1710" t="s">
        <v>814</v>
      </c>
      <c r="AC1710" t="s">
        <v>58</v>
      </c>
      <c r="AD1710" t="s">
        <v>979</v>
      </c>
      <c r="AE1710" t="s">
        <v>40</v>
      </c>
    </row>
    <row r="1711" spans="1:31" x14ac:dyDescent="0.3">
      <c r="A1711" t="s">
        <v>7396</v>
      </c>
      <c r="B1711" t="s">
        <v>7397</v>
      </c>
      <c r="C1711" s="1" t="str">
        <f t="shared" si="272"/>
        <v>21:0541</v>
      </c>
      <c r="D1711" s="1" t="str">
        <f t="shared" si="276"/>
        <v>21:0086</v>
      </c>
      <c r="E1711" t="s">
        <v>7398</v>
      </c>
      <c r="F1711" t="s">
        <v>7399</v>
      </c>
      <c r="H1711">
        <v>55.8125815</v>
      </c>
      <c r="I1711">
        <v>-99.579322700000006</v>
      </c>
      <c r="J1711" s="1" t="str">
        <f t="shared" si="277"/>
        <v>NGR lake sediment grab sample</v>
      </c>
      <c r="K1711" s="1" t="str">
        <f t="shared" si="278"/>
        <v>&lt;177 micron (NGR)</v>
      </c>
      <c r="L1711">
        <v>87</v>
      </c>
      <c r="M1711" t="s">
        <v>55</v>
      </c>
      <c r="N1711">
        <v>1710</v>
      </c>
      <c r="O1711" t="s">
        <v>280</v>
      </c>
      <c r="P1711" t="s">
        <v>326</v>
      </c>
      <c r="Q1711" t="s">
        <v>121</v>
      </c>
      <c r="R1711" t="s">
        <v>180</v>
      </c>
      <c r="S1711" t="s">
        <v>123</v>
      </c>
      <c r="T1711" t="s">
        <v>40</v>
      </c>
      <c r="U1711" t="s">
        <v>679</v>
      </c>
      <c r="V1711" t="s">
        <v>591</v>
      </c>
      <c r="W1711" t="s">
        <v>132</v>
      </c>
      <c r="X1711" t="s">
        <v>45</v>
      </c>
      <c r="Y1711" t="s">
        <v>64</v>
      </c>
      <c r="Z1711" t="s">
        <v>140</v>
      </c>
      <c r="AA1711" t="s">
        <v>81</v>
      </c>
      <c r="AB1711" t="s">
        <v>46</v>
      </c>
      <c r="AC1711" t="s">
        <v>598</v>
      </c>
      <c r="AD1711" t="s">
        <v>292</v>
      </c>
      <c r="AE1711" t="s">
        <v>40</v>
      </c>
    </row>
    <row r="1712" spans="1:31" x14ac:dyDescent="0.3">
      <c r="A1712" t="s">
        <v>7400</v>
      </c>
      <c r="B1712" t="s">
        <v>7401</v>
      </c>
      <c r="C1712" s="1" t="str">
        <f t="shared" si="272"/>
        <v>21:0541</v>
      </c>
      <c r="D1712" s="1" t="str">
        <f t="shared" si="276"/>
        <v>21:0086</v>
      </c>
      <c r="E1712" t="s">
        <v>7402</v>
      </c>
      <c r="F1712" t="s">
        <v>7403</v>
      </c>
      <c r="H1712">
        <v>55.776431000000002</v>
      </c>
      <c r="I1712">
        <v>-99.634441699999996</v>
      </c>
      <c r="J1712" s="1" t="str">
        <f t="shared" si="277"/>
        <v>NGR lake sediment grab sample</v>
      </c>
      <c r="K1712" s="1" t="str">
        <f t="shared" si="278"/>
        <v>&lt;177 micron (NGR)</v>
      </c>
      <c r="L1712">
        <v>87</v>
      </c>
      <c r="M1712" t="s">
        <v>104</v>
      </c>
      <c r="N1712">
        <v>1711</v>
      </c>
      <c r="O1712" t="s">
        <v>478</v>
      </c>
      <c r="P1712" t="s">
        <v>225</v>
      </c>
      <c r="Q1712" t="s">
        <v>58</v>
      </c>
      <c r="R1712" t="s">
        <v>188</v>
      </c>
      <c r="S1712" t="s">
        <v>179</v>
      </c>
      <c r="T1712" t="s">
        <v>40</v>
      </c>
      <c r="U1712" t="s">
        <v>944</v>
      </c>
      <c r="V1712" t="s">
        <v>109</v>
      </c>
      <c r="W1712" t="s">
        <v>40</v>
      </c>
      <c r="X1712" t="s">
        <v>309</v>
      </c>
      <c r="Y1712" t="s">
        <v>45</v>
      </c>
      <c r="Z1712" t="s">
        <v>46</v>
      </c>
      <c r="AA1712" t="s">
        <v>245</v>
      </c>
      <c r="AB1712" t="s">
        <v>1287</v>
      </c>
      <c r="AC1712" t="s">
        <v>121</v>
      </c>
      <c r="AD1712" t="s">
        <v>292</v>
      </c>
      <c r="AE1712" t="s">
        <v>40</v>
      </c>
    </row>
    <row r="1713" spans="1:31" x14ac:dyDescent="0.3">
      <c r="A1713" t="s">
        <v>7404</v>
      </c>
      <c r="B1713" t="s">
        <v>7405</v>
      </c>
      <c r="C1713" s="1" t="str">
        <f t="shared" si="272"/>
        <v>21:0541</v>
      </c>
      <c r="D1713" s="1" t="str">
        <f t="shared" si="276"/>
        <v>21:0086</v>
      </c>
      <c r="E1713" t="s">
        <v>7406</v>
      </c>
      <c r="F1713" t="s">
        <v>7407</v>
      </c>
      <c r="H1713">
        <v>55.788909199999999</v>
      </c>
      <c r="I1713">
        <v>-99.683698399999997</v>
      </c>
      <c r="J1713" s="1" t="str">
        <f t="shared" si="277"/>
        <v>NGR lake sediment grab sample</v>
      </c>
      <c r="K1713" s="1" t="str">
        <f t="shared" si="278"/>
        <v>&lt;177 micron (NGR)</v>
      </c>
      <c r="L1713">
        <v>87</v>
      </c>
      <c r="M1713" t="s">
        <v>119</v>
      </c>
      <c r="N1713">
        <v>1712</v>
      </c>
      <c r="O1713" t="s">
        <v>508</v>
      </c>
      <c r="P1713" t="s">
        <v>334</v>
      </c>
      <c r="Q1713" t="s">
        <v>123</v>
      </c>
      <c r="R1713" t="s">
        <v>39</v>
      </c>
      <c r="S1713" t="s">
        <v>58</v>
      </c>
      <c r="T1713" t="s">
        <v>132</v>
      </c>
      <c r="U1713" t="s">
        <v>131</v>
      </c>
      <c r="V1713" t="s">
        <v>261</v>
      </c>
      <c r="W1713" t="s">
        <v>132</v>
      </c>
      <c r="X1713" t="s">
        <v>309</v>
      </c>
      <c r="Y1713" t="s">
        <v>45</v>
      </c>
      <c r="Z1713" t="s">
        <v>59</v>
      </c>
      <c r="AA1713" t="s">
        <v>245</v>
      </c>
      <c r="AB1713" t="s">
        <v>2533</v>
      </c>
      <c r="AC1713" t="s">
        <v>168</v>
      </c>
      <c r="AD1713" t="s">
        <v>36</v>
      </c>
      <c r="AE1713" t="s">
        <v>40</v>
      </c>
    </row>
    <row r="1714" spans="1:31" x14ac:dyDescent="0.3">
      <c r="A1714" t="s">
        <v>7408</v>
      </c>
      <c r="B1714" t="s">
        <v>7409</v>
      </c>
      <c r="C1714" s="1" t="str">
        <f t="shared" si="272"/>
        <v>21:0541</v>
      </c>
      <c r="D1714" s="1" t="str">
        <f t="shared" si="276"/>
        <v>21:0086</v>
      </c>
      <c r="E1714" t="s">
        <v>7410</v>
      </c>
      <c r="F1714" t="s">
        <v>7411</v>
      </c>
      <c r="H1714">
        <v>55.627757699999997</v>
      </c>
      <c r="I1714">
        <v>-99.873067800000001</v>
      </c>
      <c r="J1714" s="1" t="str">
        <f t="shared" si="277"/>
        <v>NGR lake sediment grab sample</v>
      </c>
      <c r="K1714" s="1" t="str">
        <f t="shared" si="278"/>
        <v>&lt;177 micron (NGR)</v>
      </c>
      <c r="L1714">
        <v>87</v>
      </c>
      <c r="M1714" t="s">
        <v>137</v>
      </c>
      <c r="N1714">
        <v>1713</v>
      </c>
      <c r="O1714" t="s">
        <v>65</v>
      </c>
      <c r="P1714" t="s">
        <v>93</v>
      </c>
      <c r="Q1714" t="s">
        <v>152</v>
      </c>
      <c r="R1714" t="s">
        <v>259</v>
      </c>
      <c r="S1714" t="s">
        <v>123</v>
      </c>
      <c r="T1714" t="s">
        <v>40</v>
      </c>
      <c r="U1714" t="s">
        <v>1029</v>
      </c>
      <c r="V1714" t="s">
        <v>43</v>
      </c>
      <c r="W1714" t="s">
        <v>80</v>
      </c>
      <c r="X1714" t="s">
        <v>309</v>
      </c>
      <c r="Y1714" t="s">
        <v>45</v>
      </c>
      <c r="Z1714" t="s">
        <v>205</v>
      </c>
      <c r="AA1714" t="s">
        <v>97</v>
      </c>
      <c r="AB1714" t="s">
        <v>2075</v>
      </c>
      <c r="AC1714" t="s">
        <v>273</v>
      </c>
      <c r="AD1714" t="s">
        <v>336</v>
      </c>
      <c r="AE1714" t="s">
        <v>40</v>
      </c>
    </row>
    <row r="1715" spans="1:31" x14ac:dyDescent="0.3">
      <c r="A1715" t="s">
        <v>7412</v>
      </c>
      <c r="B1715" t="s">
        <v>7413</v>
      </c>
      <c r="C1715" s="1" t="str">
        <f t="shared" si="272"/>
        <v>21:0541</v>
      </c>
      <c r="D1715" s="1" t="str">
        <f t="shared" si="276"/>
        <v>21:0086</v>
      </c>
      <c r="E1715" t="s">
        <v>7414</v>
      </c>
      <c r="F1715" t="s">
        <v>7415</v>
      </c>
      <c r="H1715">
        <v>55.635507199999999</v>
      </c>
      <c r="I1715">
        <v>-99.798404399999995</v>
      </c>
      <c r="J1715" s="1" t="str">
        <f t="shared" si="277"/>
        <v>NGR lake sediment grab sample</v>
      </c>
      <c r="K1715" s="1" t="str">
        <f t="shared" si="278"/>
        <v>&lt;177 micron (NGR)</v>
      </c>
      <c r="L1715">
        <v>87</v>
      </c>
      <c r="M1715" t="s">
        <v>151</v>
      </c>
      <c r="N1715">
        <v>1714</v>
      </c>
      <c r="O1715" t="s">
        <v>521</v>
      </c>
      <c r="P1715" t="s">
        <v>225</v>
      </c>
      <c r="Q1715" t="s">
        <v>166</v>
      </c>
      <c r="R1715" t="s">
        <v>97</v>
      </c>
      <c r="S1715" t="s">
        <v>38</v>
      </c>
      <c r="T1715" t="s">
        <v>40</v>
      </c>
      <c r="U1715" t="s">
        <v>302</v>
      </c>
      <c r="V1715" t="s">
        <v>98</v>
      </c>
      <c r="W1715" t="s">
        <v>40</v>
      </c>
      <c r="X1715" t="s">
        <v>45</v>
      </c>
      <c r="Y1715" t="s">
        <v>45</v>
      </c>
      <c r="Z1715" t="s">
        <v>81</v>
      </c>
      <c r="AA1715" t="s">
        <v>245</v>
      </c>
      <c r="AB1715" t="s">
        <v>246</v>
      </c>
      <c r="AC1715" t="s">
        <v>361</v>
      </c>
      <c r="AD1715" t="s">
        <v>425</v>
      </c>
      <c r="AE1715" t="s">
        <v>40</v>
      </c>
    </row>
    <row r="1716" spans="1:31" x14ac:dyDescent="0.3">
      <c r="A1716" t="s">
        <v>7416</v>
      </c>
      <c r="B1716" t="s">
        <v>7417</v>
      </c>
      <c r="C1716" s="1" t="str">
        <f t="shared" si="272"/>
        <v>21:0541</v>
      </c>
      <c r="D1716" s="1" t="str">
        <f t="shared" si="276"/>
        <v>21:0086</v>
      </c>
      <c r="E1716" t="s">
        <v>7418</v>
      </c>
      <c r="F1716" t="s">
        <v>7419</v>
      </c>
      <c r="H1716">
        <v>55.570171299999998</v>
      </c>
      <c r="I1716">
        <v>-99.460796799999997</v>
      </c>
      <c r="J1716" s="1" t="str">
        <f t="shared" si="277"/>
        <v>NGR lake sediment grab sample</v>
      </c>
      <c r="K1716" s="1" t="str">
        <f t="shared" si="278"/>
        <v>&lt;177 micron (NGR)</v>
      </c>
      <c r="L1716">
        <v>87</v>
      </c>
      <c r="M1716" t="s">
        <v>162</v>
      </c>
      <c r="N1716">
        <v>1715</v>
      </c>
      <c r="O1716" t="s">
        <v>112</v>
      </c>
      <c r="P1716" t="s">
        <v>44</v>
      </c>
      <c r="Q1716" t="s">
        <v>152</v>
      </c>
      <c r="R1716" t="s">
        <v>122</v>
      </c>
      <c r="S1716" t="s">
        <v>121</v>
      </c>
      <c r="T1716" t="s">
        <v>40</v>
      </c>
      <c r="U1716" t="s">
        <v>124</v>
      </c>
      <c r="V1716" t="s">
        <v>110</v>
      </c>
      <c r="W1716" t="s">
        <v>110</v>
      </c>
      <c r="X1716" t="s">
        <v>309</v>
      </c>
      <c r="Y1716" t="s">
        <v>45</v>
      </c>
      <c r="Z1716" t="s">
        <v>179</v>
      </c>
      <c r="AA1716" t="s">
        <v>245</v>
      </c>
      <c r="AB1716" t="s">
        <v>2300</v>
      </c>
      <c r="AC1716" t="s">
        <v>218</v>
      </c>
      <c r="AD1716" t="s">
        <v>235</v>
      </c>
      <c r="AE1716" t="s">
        <v>132</v>
      </c>
    </row>
    <row r="1717" spans="1:31" x14ac:dyDescent="0.3">
      <c r="A1717" t="s">
        <v>7420</v>
      </c>
      <c r="B1717" t="s">
        <v>7421</v>
      </c>
      <c r="C1717" s="1" t="str">
        <f t="shared" si="272"/>
        <v>21:0541</v>
      </c>
      <c r="D1717" s="1" t="str">
        <f t="shared" si="276"/>
        <v>21:0086</v>
      </c>
      <c r="E1717" t="s">
        <v>7422</v>
      </c>
      <c r="F1717" t="s">
        <v>7423</v>
      </c>
      <c r="H1717">
        <v>55.511512799999998</v>
      </c>
      <c r="I1717">
        <v>-99.420698999999999</v>
      </c>
      <c r="J1717" s="1" t="str">
        <f t="shared" si="277"/>
        <v>NGR lake sediment grab sample</v>
      </c>
      <c r="K1717" s="1" t="str">
        <f t="shared" si="278"/>
        <v>&lt;177 micron (NGR)</v>
      </c>
      <c r="L1717">
        <v>87</v>
      </c>
      <c r="M1717" t="s">
        <v>177</v>
      </c>
      <c r="N1717">
        <v>1716</v>
      </c>
      <c r="O1717" t="s">
        <v>336</v>
      </c>
      <c r="P1717" t="s">
        <v>38</v>
      </c>
      <c r="Q1717" t="s">
        <v>64</v>
      </c>
      <c r="R1717" t="s">
        <v>326</v>
      </c>
      <c r="S1717" t="s">
        <v>123</v>
      </c>
      <c r="T1717" t="s">
        <v>40</v>
      </c>
      <c r="U1717" t="s">
        <v>163</v>
      </c>
      <c r="V1717" t="s">
        <v>218</v>
      </c>
      <c r="W1717" t="s">
        <v>132</v>
      </c>
      <c r="X1717" t="s">
        <v>125</v>
      </c>
      <c r="Y1717" t="s">
        <v>45</v>
      </c>
      <c r="Z1717" t="s">
        <v>127</v>
      </c>
      <c r="AA1717" t="s">
        <v>97</v>
      </c>
      <c r="AB1717" t="s">
        <v>922</v>
      </c>
      <c r="AC1717" t="s">
        <v>45</v>
      </c>
      <c r="AD1717" t="s">
        <v>457</v>
      </c>
      <c r="AE1717" t="s">
        <v>40</v>
      </c>
    </row>
    <row r="1718" spans="1:31" x14ac:dyDescent="0.3">
      <c r="A1718" t="s">
        <v>7424</v>
      </c>
      <c r="B1718" t="s">
        <v>7425</v>
      </c>
      <c r="C1718" s="1" t="str">
        <f t="shared" si="272"/>
        <v>21:0541</v>
      </c>
      <c r="D1718" s="1" t="str">
        <f t="shared" si="276"/>
        <v>21:0086</v>
      </c>
      <c r="E1718" t="s">
        <v>7426</v>
      </c>
      <c r="F1718" t="s">
        <v>7427</v>
      </c>
      <c r="H1718">
        <v>55.532794899999999</v>
      </c>
      <c r="I1718">
        <v>-99.459869299999994</v>
      </c>
      <c r="J1718" s="1" t="str">
        <f t="shared" si="277"/>
        <v>NGR lake sediment grab sample</v>
      </c>
      <c r="K1718" s="1" t="str">
        <f t="shared" si="278"/>
        <v>&lt;177 micron (NGR)</v>
      </c>
      <c r="L1718">
        <v>87</v>
      </c>
      <c r="M1718" t="s">
        <v>187</v>
      </c>
      <c r="N1718">
        <v>1717</v>
      </c>
      <c r="O1718" t="s">
        <v>244</v>
      </c>
      <c r="P1718" t="s">
        <v>92</v>
      </c>
      <c r="Q1718" t="s">
        <v>64</v>
      </c>
      <c r="R1718" t="s">
        <v>289</v>
      </c>
      <c r="S1718" t="s">
        <v>123</v>
      </c>
      <c r="T1718" t="s">
        <v>40</v>
      </c>
      <c r="U1718" t="s">
        <v>1029</v>
      </c>
      <c r="V1718" t="s">
        <v>43</v>
      </c>
      <c r="W1718" t="s">
        <v>132</v>
      </c>
      <c r="X1718" t="s">
        <v>309</v>
      </c>
      <c r="Y1718" t="s">
        <v>45</v>
      </c>
      <c r="Z1718" t="s">
        <v>93</v>
      </c>
      <c r="AA1718" t="s">
        <v>165</v>
      </c>
      <c r="AB1718" t="s">
        <v>401</v>
      </c>
      <c r="AC1718" t="s">
        <v>325</v>
      </c>
      <c r="AD1718" t="s">
        <v>336</v>
      </c>
      <c r="AE1718" t="s">
        <v>40</v>
      </c>
    </row>
    <row r="1719" spans="1:31" x14ac:dyDescent="0.3">
      <c r="A1719" t="s">
        <v>7428</v>
      </c>
      <c r="B1719" t="s">
        <v>7429</v>
      </c>
      <c r="C1719" s="1" t="str">
        <f t="shared" si="272"/>
        <v>21:0541</v>
      </c>
      <c r="D1719" s="1" t="str">
        <f t="shared" si="276"/>
        <v>21:0086</v>
      </c>
      <c r="E1719" t="s">
        <v>7430</v>
      </c>
      <c r="F1719" t="s">
        <v>7431</v>
      </c>
      <c r="H1719">
        <v>55.580360599999999</v>
      </c>
      <c r="I1719">
        <v>-99.536580599999994</v>
      </c>
      <c r="J1719" s="1" t="str">
        <f t="shared" si="277"/>
        <v>NGR lake sediment grab sample</v>
      </c>
      <c r="K1719" s="1" t="str">
        <f t="shared" si="278"/>
        <v>&lt;177 micron (NGR)</v>
      </c>
      <c r="L1719">
        <v>87</v>
      </c>
      <c r="M1719" t="s">
        <v>200</v>
      </c>
      <c r="N1719">
        <v>1718</v>
      </c>
      <c r="O1719" t="s">
        <v>262</v>
      </c>
      <c r="P1719" t="s">
        <v>122</v>
      </c>
      <c r="Q1719" t="s">
        <v>44</v>
      </c>
      <c r="R1719" t="s">
        <v>39</v>
      </c>
      <c r="S1719" t="s">
        <v>93</v>
      </c>
      <c r="T1719" t="s">
        <v>40</v>
      </c>
      <c r="U1719" t="s">
        <v>776</v>
      </c>
      <c r="V1719" t="s">
        <v>64</v>
      </c>
      <c r="W1719" t="s">
        <v>132</v>
      </c>
      <c r="X1719" t="s">
        <v>189</v>
      </c>
      <c r="Y1719" t="s">
        <v>45</v>
      </c>
      <c r="Z1719" t="s">
        <v>155</v>
      </c>
      <c r="AA1719" t="s">
        <v>82</v>
      </c>
      <c r="AB1719" t="s">
        <v>154</v>
      </c>
      <c r="AC1719" t="s">
        <v>62</v>
      </c>
      <c r="AD1719" t="s">
        <v>146</v>
      </c>
      <c r="AE1719" t="s">
        <v>40</v>
      </c>
    </row>
    <row r="1720" spans="1:31" x14ac:dyDescent="0.3">
      <c r="A1720" t="s">
        <v>7432</v>
      </c>
      <c r="B1720" t="s">
        <v>7433</v>
      </c>
      <c r="C1720" s="1" t="str">
        <f t="shared" si="272"/>
        <v>21:0541</v>
      </c>
      <c r="D1720" s="1" t="str">
        <f>HYPERLINK("http://geochem.nrcan.gc.ca/cdogs/content/svy/svy_e.htm", "")</f>
        <v/>
      </c>
      <c r="G1720" s="1" t="str">
        <f>HYPERLINK("http://geochem.nrcan.gc.ca/cdogs/content/cr_/cr_00055_e.htm", "55")</f>
        <v>55</v>
      </c>
      <c r="J1720" t="s">
        <v>277</v>
      </c>
      <c r="K1720" t="s">
        <v>278</v>
      </c>
      <c r="L1720">
        <v>87</v>
      </c>
      <c r="M1720" t="s">
        <v>279</v>
      </c>
      <c r="N1720">
        <v>1719</v>
      </c>
      <c r="O1720" t="s">
        <v>47</v>
      </c>
      <c r="P1720" t="s">
        <v>304</v>
      </c>
      <c r="Q1720" t="s">
        <v>189</v>
      </c>
      <c r="R1720" t="s">
        <v>60</v>
      </c>
      <c r="S1720" t="s">
        <v>64</v>
      </c>
      <c r="T1720" t="s">
        <v>40</v>
      </c>
      <c r="U1720" t="s">
        <v>1211</v>
      </c>
      <c r="V1720" t="s">
        <v>1132</v>
      </c>
      <c r="W1720" t="s">
        <v>80</v>
      </c>
      <c r="X1720" t="s">
        <v>261</v>
      </c>
      <c r="Y1720" t="s">
        <v>121</v>
      </c>
      <c r="Z1720" t="s">
        <v>626</v>
      </c>
      <c r="AA1720" t="s">
        <v>193</v>
      </c>
      <c r="AB1720" t="s">
        <v>553</v>
      </c>
      <c r="AC1720" t="s">
        <v>361</v>
      </c>
      <c r="AD1720" t="s">
        <v>457</v>
      </c>
      <c r="AE1720" t="s">
        <v>40</v>
      </c>
    </row>
    <row r="1721" spans="1:31" x14ac:dyDescent="0.3">
      <c r="A1721" t="s">
        <v>7434</v>
      </c>
      <c r="B1721" t="s">
        <v>7435</v>
      </c>
      <c r="C1721" s="1" t="str">
        <f t="shared" si="272"/>
        <v>21:0541</v>
      </c>
      <c r="D1721" s="1" t="str">
        <f t="shared" ref="D1721:D1729" si="279">HYPERLINK("http://geochem.nrcan.gc.ca/cdogs/content/svy/svy210086_e.htm", "21:0086")</f>
        <v>21:0086</v>
      </c>
      <c r="E1721" t="s">
        <v>7436</v>
      </c>
      <c r="F1721" t="s">
        <v>7437</v>
      </c>
      <c r="H1721">
        <v>55.569565699999998</v>
      </c>
      <c r="I1721">
        <v>-99.597885000000005</v>
      </c>
      <c r="J1721" s="1" t="str">
        <f t="shared" ref="J1721:J1729" si="280">HYPERLINK("http://geochem.nrcan.gc.ca/cdogs/content/kwd/kwd020027_e.htm", "NGR lake sediment grab sample")</f>
        <v>NGR lake sediment grab sample</v>
      </c>
      <c r="K1721" s="1" t="str">
        <f t="shared" ref="K1721:K1729" si="281">HYPERLINK("http://geochem.nrcan.gc.ca/cdogs/content/kwd/kwd080006_e.htm", "&lt;177 micron (NGR)")</f>
        <v>&lt;177 micron (NGR)</v>
      </c>
      <c r="L1721">
        <v>87</v>
      </c>
      <c r="M1721" t="s">
        <v>212</v>
      </c>
      <c r="N1721">
        <v>1720</v>
      </c>
      <c r="O1721" t="s">
        <v>235</v>
      </c>
      <c r="P1721" t="s">
        <v>291</v>
      </c>
      <c r="Q1721" t="s">
        <v>180</v>
      </c>
      <c r="R1721" t="s">
        <v>144</v>
      </c>
      <c r="S1721" t="s">
        <v>93</v>
      </c>
      <c r="T1721" t="s">
        <v>40</v>
      </c>
      <c r="U1721" t="s">
        <v>5023</v>
      </c>
      <c r="V1721" t="s">
        <v>98</v>
      </c>
      <c r="W1721" t="s">
        <v>132</v>
      </c>
      <c r="X1721" t="s">
        <v>597</v>
      </c>
      <c r="Y1721" t="s">
        <v>45</v>
      </c>
      <c r="Z1721" t="s">
        <v>193</v>
      </c>
      <c r="AA1721" t="s">
        <v>66</v>
      </c>
      <c r="AB1721" t="s">
        <v>83</v>
      </c>
      <c r="AC1721" t="s">
        <v>408</v>
      </c>
      <c r="AD1721" t="s">
        <v>85</v>
      </c>
      <c r="AE1721" t="s">
        <v>132</v>
      </c>
    </row>
    <row r="1722" spans="1:31" x14ac:dyDescent="0.3">
      <c r="A1722" t="s">
        <v>7438</v>
      </c>
      <c r="B1722" t="s">
        <v>7439</v>
      </c>
      <c r="C1722" s="1" t="str">
        <f t="shared" si="272"/>
        <v>21:0541</v>
      </c>
      <c r="D1722" s="1" t="str">
        <f t="shared" si="279"/>
        <v>21:0086</v>
      </c>
      <c r="E1722" t="s">
        <v>7440</v>
      </c>
      <c r="F1722" t="s">
        <v>7441</v>
      </c>
      <c r="H1722">
        <v>55.558882699999998</v>
      </c>
      <c r="I1722">
        <v>-99.623010399999998</v>
      </c>
      <c r="J1722" s="1" t="str">
        <f t="shared" si="280"/>
        <v>NGR lake sediment grab sample</v>
      </c>
      <c r="K1722" s="1" t="str">
        <f t="shared" si="281"/>
        <v>&lt;177 micron (NGR)</v>
      </c>
      <c r="L1722">
        <v>87</v>
      </c>
      <c r="M1722" t="s">
        <v>223</v>
      </c>
      <c r="N1722">
        <v>1721</v>
      </c>
      <c r="O1722" t="s">
        <v>75</v>
      </c>
      <c r="P1722" t="s">
        <v>127</v>
      </c>
      <c r="Q1722" t="s">
        <v>180</v>
      </c>
      <c r="R1722" t="s">
        <v>202</v>
      </c>
      <c r="S1722" t="s">
        <v>304</v>
      </c>
      <c r="T1722" t="s">
        <v>40</v>
      </c>
      <c r="U1722" t="s">
        <v>1400</v>
      </c>
      <c r="V1722" t="s">
        <v>126</v>
      </c>
      <c r="W1722" t="s">
        <v>40</v>
      </c>
      <c r="X1722" t="s">
        <v>168</v>
      </c>
      <c r="Y1722" t="s">
        <v>152</v>
      </c>
      <c r="Z1722" t="s">
        <v>352</v>
      </c>
      <c r="AA1722" t="s">
        <v>66</v>
      </c>
      <c r="AB1722" t="s">
        <v>141</v>
      </c>
      <c r="AC1722" t="s">
        <v>123</v>
      </c>
      <c r="AD1722" t="s">
        <v>979</v>
      </c>
      <c r="AE1722" t="s">
        <v>40</v>
      </c>
    </row>
    <row r="1723" spans="1:31" x14ac:dyDescent="0.3">
      <c r="A1723" t="s">
        <v>7442</v>
      </c>
      <c r="B1723" t="s">
        <v>7443</v>
      </c>
      <c r="C1723" s="1" t="str">
        <f t="shared" si="272"/>
        <v>21:0541</v>
      </c>
      <c r="D1723" s="1" t="str">
        <f t="shared" si="279"/>
        <v>21:0086</v>
      </c>
      <c r="E1723" t="s">
        <v>7444</v>
      </c>
      <c r="F1723" t="s">
        <v>7445</v>
      </c>
      <c r="H1723">
        <v>55.542784699999999</v>
      </c>
      <c r="I1723">
        <v>-99.725448799999995</v>
      </c>
      <c r="J1723" s="1" t="str">
        <f t="shared" si="280"/>
        <v>NGR lake sediment grab sample</v>
      </c>
      <c r="K1723" s="1" t="str">
        <f t="shared" si="281"/>
        <v>&lt;177 micron (NGR)</v>
      </c>
      <c r="L1723">
        <v>87</v>
      </c>
      <c r="M1723" t="s">
        <v>234</v>
      </c>
      <c r="N1723">
        <v>1722</v>
      </c>
      <c r="O1723" t="s">
        <v>685</v>
      </c>
      <c r="P1723" t="s">
        <v>271</v>
      </c>
      <c r="Q1723" t="s">
        <v>58</v>
      </c>
      <c r="R1723" t="s">
        <v>626</v>
      </c>
      <c r="S1723" t="s">
        <v>189</v>
      </c>
      <c r="T1723" t="s">
        <v>40</v>
      </c>
      <c r="U1723" t="s">
        <v>237</v>
      </c>
      <c r="V1723" t="s">
        <v>261</v>
      </c>
      <c r="W1723" t="s">
        <v>132</v>
      </c>
      <c r="X1723" t="s">
        <v>125</v>
      </c>
      <c r="Y1723" t="s">
        <v>45</v>
      </c>
      <c r="Z1723" t="s">
        <v>82</v>
      </c>
      <c r="AA1723" t="s">
        <v>245</v>
      </c>
      <c r="AB1723" t="s">
        <v>1426</v>
      </c>
      <c r="AC1723" t="s">
        <v>126</v>
      </c>
      <c r="AD1723" t="s">
        <v>264</v>
      </c>
      <c r="AE1723" t="s">
        <v>40</v>
      </c>
    </row>
    <row r="1724" spans="1:31" x14ac:dyDescent="0.3">
      <c r="A1724" t="s">
        <v>7446</v>
      </c>
      <c r="B1724" t="s">
        <v>7447</v>
      </c>
      <c r="C1724" s="1" t="str">
        <f t="shared" si="272"/>
        <v>21:0541</v>
      </c>
      <c r="D1724" s="1" t="str">
        <f t="shared" si="279"/>
        <v>21:0086</v>
      </c>
      <c r="E1724" t="s">
        <v>7448</v>
      </c>
      <c r="F1724" t="s">
        <v>7449</v>
      </c>
      <c r="H1724">
        <v>55.484118899999999</v>
      </c>
      <c r="I1724">
        <v>-99.786229599999999</v>
      </c>
      <c r="J1724" s="1" t="str">
        <f t="shared" si="280"/>
        <v>NGR lake sediment grab sample</v>
      </c>
      <c r="K1724" s="1" t="str">
        <f t="shared" si="281"/>
        <v>&lt;177 micron (NGR)</v>
      </c>
      <c r="L1724">
        <v>87</v>
      </c>
      <c r="M1724" t="s">
        <v>243</v>
      </c>
      <c r="N1724">
        <v>1723</v>
      </c>
      <c r="O1724" t="s">
        <v>120</v>
      </c>
      <c r="P1724" t="s">
        <v>60</v>
      </c>
      <c r="Q1724" t="s">
        <v>58</v>
      </c>
      <c r="R1724" t="s">
        <v>39</v>
      </c>
      <c r="S1724" t="s">
        <v>121</v>
      </c>
      <c r="T1724" t="s">
        <v>40</v>
      </c>
      <c r="U1724" t="s">
        <v>457</v>
      </c>
      <c r="V1724" t="s">
        <v>218</v>
      </c>
      <c r="W1724" t="s">
        <v>132</v>
      </c>
      <c r="X1724" t="s">
        <v>309</v>
      </c>
      <c r="Y1724" t="s">
        <v>45</v>
      </c>
      <c r="Z1724" t="s">
        <v>127</v>
      </c>
      <c r="AA1724" t="s">
        <v>245</v>
      </c>
      <c r="AB1724" t="s">
        <v>1426</v>
      </c>
      <c r="AC1724" t="s">
        <v>410</v>
      </c>
      <c r="AD1724" t="s">
        <v>56</v>
      </c>
      <c r="AE1724" t="s">
        <v>40</v>
      </c>
    </row>
    <row r="1725" spans="1:31" x14ac:dyDescent="0.3">
      <c r="A1725" t="s">
        <v>7450</v>
      </c>
      <c r="B1725" t="s">
        <v>7451</v>
      </c>
      <c r="C1725" s="1" t="str">
        <f t="shared" si="272"/>
        <v>21:0541</v>
      </c>
      <c r="D1725" s="1" t="str">
        <f t="shared" si="279"/>
        <v>21:0086</v>
      </c>
      <c r="E1725" t="s">
        <v>7452</v>
      </c>
      <c r="F1725" t="s">
        <v>7453</v>
      </c>
      <c r="H1725">
        <v>55.457150900000002</v>
      </c>
      <c r="I1725">
        <v>-99.888988999999995</v>
      </c>
      <c r="J1725" s="1" t="str">
        <f t="shared" si="280"/>
        <v>NGR lake sediment grab sample</v>
      </c>
      <c r="K1725" s="1" t="str">
        <f t="shared" si="281"/>
        <v>&lt;177 micron (NGR)</v>
      </c>
      <c r="L1725">
        <v>87</v>
      </c>
      <c r="M1725" t="s">
        <v>251</v>
      </c>
      <c r="N1725">
        <v>1724</v>
      </c>
      <c r="O1725" t="s">
        <v>1654</v>
      </c>
      <c r="P1725" t="s">
        <v>271</v>
      </c>
      <c r="Q1725" t="s">
        <v>45</v>
      </c>
      <c r="R1725" t="s">
        <v>326</v>
      </c>
      <c r="S1725" t="s">
        <v>64</v>
      </c>
      <c r="T1725" t="s">
        <v>40</v>
      </c>
      <c r="U1725" t="s">
        <v>339</v>
      </c>
      <c r="V1725" t="s">
        <v>125</v>
      </c>
      <c r="W1725" t="s">
        <v>132</v>
      </c>
      <c r="X1725" t="s">
        <v>309</v>
      </c>
      <c r="Y1725" t="s">
        <v>45</v>
      </c>
      <c r="Z1725" t="s">
        <v>326</v>
      </c>
      <c r="AA1725" t="s">
        <v>128</v>
      </c>
      <c r="AB1725" t="s">
        <v>213</v>
      </c>
      <c r="AC1725" t="s">
        <v>130</v>
      </c>
      <c r="AD1725" t="s">
        <v>36</v>
      </c>
      <c r="AE1725" t="s">
        <v>40</v>
      </c>
    </row>
    <row r="1726" spans="1:31" x14ac:dyDescent="0.3">
      <c r="A1726" t="s">
        <v>7454</v>
      </c>
      <c r="B1726" t="s">
        <v>7455</v>
      </c>
      <c r="C1726" s="1" t="str">
        <f t="shared" si="272"/>
        <v>21:0541</v>
      </c>
      <c r="D1726" s="1" t="str">
        <f t="shared" si="279"/>
        <v>21:0086</v>
      </c>
      <c r="E1726" t="s">
        <v>7456</v>
      </c>
      <c r="F1726" t="s">
        <v>7457</v>
      </c>
      <c r="H1726">
        <v>55.441626100000001</v>
      </c>
      <c r="I1726">
        <v>-99.912952899999993</v>
      </c>
      <c r="J1726" s="1" t="str">
        <f t="shared" si="280"/>
        <v>NGR lake sediment grab sample</v>
      </c>
      <c r="K1726" s="1" t="str">
        <f t="shared" si="281"/>
        <v>&lt;177 micron (NGR)</v>
      </c>
      <c r="L1726">
        <v>87</v>
      </c>
      <c r="M1726" t="s">
        <v>258</v>
      </c>
      <c r="N1726">
        <v>1725</v>
      </c>
      <c r="O1726" t="s">
        <v>270</v>
      </c>
      <c r="P1726" t="s">
        <v>326</v>
      </c>
      <c r="Q1726" t="s">
        <v>58</v>
      </c>
      <c r="R1726" t="s">
        <v>626</v>
      </c>
      <c r="S1726" t="s">
        <v>107</v>
      </c>
      <c r="T1726" t="s">
        <v>40</v>
      </c>
      <c r="U1726" t="s">
        <v>1245</v>
      </c>
      <c r="V1726" t="s">
        <v>45</v>
      </c>
      <c r="W1726" t="s">
        <v>132</v>
      </c>
      <c r="X1726" t="s">
        <v>125</v>
      </c>
      <c r="Y1726" t="s">
        <v>45</v>
      </c>
      <c r="Z1726" t="s">
        <v>59</v>
      </c>
      <c r="AA1726" t="s">
        <v>155</v>
      </c>
      <c r="AB1726" t="s">
        <v>876</v>
      </c>
      <c r="AC1726" t="s">
        <v>154</v>
      </c>
      <c r="AD1726" t="s">
        <v>492</v>
      </c>
      <c r="AE1726" t="s">
        <v>40</v>
      </c>
    </row>
    <row r="1727" spans="1:31" x14ac:dyDescent="0.3">
      <c r="A1727" t="s">
        <v>7458</v>
      </c>
      <c r="B1727" t="s">
        <v>7459</v>
      </c>
      <c r="C1727" s="1" t="str">
        <f t="shared" si="272"/>
        <v>21:0541</v>
      </c>
      <c r="D1727" s="1" t="str">
        <f t="shared" si="279"/>
        <v>21:0086</v>
      </c>
      <c r="E1727" t="s">
        <v>7460</v>
      </c>
      <c r="F1727" t="s">
        <v>7461</v>
      </c>
      <c r="H1727">
        <v>55.435593599999997</v>
      </c>
      <c r="I1727">
        <v>-99.887605199999996</v>
      </c>
      <c r="J1727" s="1" t="str">
        <f t="shared" si="280"/>
        <v>NGR lake sediment grab sample</v>
      </c>
      <c r="K1727" s="1" t="str">
        <f t="shared" si="281"/>
        <v>&lt;177 micron (NGR)</v>
      </c>
      <c r="L1727">
        <v>87</v>
      </c>
      <c r="M1727" t="s">
        <v>269</v>
      </c>
      <c r="N1727">
        <v>1726</v>
      </c>
      <c r="O1727" t="s">
        <v>437</v>
      </c>
      <c r="P1727" t="s">
        <v>291</v>
      </c>
      <c r="Q1727" t="s">
        <v>141</v>
      </c>
      <c r="R1727" t="s">
        <v>39</v>
      </c>
      <c r="S1727" t="s">
        <v>179</v>
      </c>
      <c r="T1727" t="s">
        <v>40</v>
      </c>
      <c r="U1727" t="s">
        <v>237</v>
      </c>
      <c r="V1727" t="s">
        <v>45</v>
      </c>
      <c r="W1727" t="s">
        <v>132</v>
      </c>
      <c r="X1727" t="s">
        <v>309</v>
      </c>
      <c r="Y1727" t="s">
        <v>45</v>
      </c>
      <c r="Z1727" t="s">
        <v>59</v>
      </c>
      <c r="AA1727" t="s">
        <v>280</v>
      </c>
      <c r="AB1727" t="s">
        <v>2327</v>
      </c>
      <c r="AC1727" t="s">
        <v>83</v>
      </c>
      <c r="AD1727" t="s">
        <v>237</v>
      </c>
      <c r="AE1727" t="s">
        <v>40</v>
      </c>
    </row>
    <row r="1728" spans="1:31" x14ac:dyDescent="0.3">
      <c r="A1728" t="s">
        <v>7462</v>
      </c>
      <c r="B1728" t="s">
        <v>7463</v>
      </c>
      <c r="C1728" s="1" t="str">
        <f t="shared" si="272"/>
        <v>21:0541</v>
      </c>
      <c r="D1728" s="1" t="str">
        <f t="shared" si="279"/>
        <v>21:0086</v>
      </c>
      <c r="E1728" t="s">
        <v>7464</v>
      </c>
      <c r="F1728" t="s">
        <v>7465</v>
      </c>
      <c r="H1728">
        <v>55.403322500000002</v>
      </c>
      <c r="I1728">
        <v>-99.908566899999997</v>
      </c>
      <c r="J1728" s="1" t="str">
        <f t="shared" si="280"/>
        <v>NGR lake sediment grab sample</v>
      </c>
      <c r="K1728" s="1" t="str">
        <f t="shared" si="281"/>
        <v>&lt;177 micron (NGR)</v>
      </c>
      <c r="L1728">
        <v>88</v>
      </c>
      <c r="M1728" t="s">
        <v>35</v>
      </c>
      <c r="N1728">
        <v>1727</v>
      </c>
      <c r="O1728" t="s">
        <v>105</v>
      </c>
      <c r="P1728" t="s">
        <v>92</v>
      </c>
      <c r="Q1728" t="s">
        <v>123</v>
      </c>
      <c r="R1728" t="s">
        <v>180</v>
      </c>
      <c r="S1728" t="s">
        <v>123</v>
      </c>
      <c r="T1728" t="s">
        <v>40</v>
      </c>
      <c r="U1728" t="s">
        <v>203</v>
      </c>
      <c r="V1728" t="s">
        <v>218</v>
      </c>
      <c r="W1728" t="s">
        <v>132</v>
      </c>
      <c r="X1728" t="s">
        <v>125</v>
      </c>
      <c r="Y1728" t="s">
        <v>45</v>
      </c>
      <c r="Z1728" t="s">
        <v>205</v>
      </c>
      <c r="AA1728" t="s">
        <v>66</v>
      </c>
      <c r="AB1728" t="s">
        <v>2847</v>
      </c>
      <c r="AC1728" t="s">
        <v>49</v>
      </c>
      <c r="AD1728" t="s">
        <v>457</v>
      </c>
      <c r="AE1728" t="s">
        <v>40</v>
      </c>
    </row>
    <row r="1729" spans="1:31" x14ac:dyDescent="0.3">
      <c r="A1729" t="s">
        <v>7466</v>
      </c>
      <c r="B1729" t="s">
        <v>7467</v>
      </c>
      <c r="C1729" s="1" t="str">
        <f t="shared" si="272"/>
        <v>21:0541</v>
      </c>
      <c r="D1729" s="1" t="str">
        <f t="shared" si="279"/>
        <v>21:0086</v>
      </c>
      <c r="E1729" t="s">
        <v>7464</v>
      </c>
      <c r="F1729" t="s">
        <v>7468</v>
      </c>
      <c r="H1729">
        <v>55.403322500000002</v>
      </c>
      <c r="I1729">
        <v>-99.908566899999997</v>
      </c>
      <c r="J1729" s="1" t="str">
        <f t="shared" si="280"/>
        <v>NGR lake sediment grab sample</v>
      </c>
      <c r="K1729" s="1" t="str">
        <f t="shared" si="281"/>
        <v>&lt;177 micron (NGR)</v>
      </c>
      <c r="L1729">
        <v>88</v>
      </c>
      <c r="M1729" t="s">
        <v>90</v>
      </c>
      <c r="N1729">
        <v>1728</v>
      </c>
      <c r="O1729" t="s">
        <v>380</v>
      </c>
      <c r="P1729" t="s">
        <v>44</v>
      </c>
      <c r="Q1729" t="s">
        <v>64</v>
      </c>
      <c r="R1729" t="s">
        <v>180</v>
      </c>
      <c r="S1729" t="s">
        <v>189</v>
      </c>
      <c r="T1729" t="s">
        <v>40</v>
      </c>
      <c r="U1729" t="s">
        <v>131</v>
      </c>
      <c r="V1729" t="s">
        <v>273</v>
      </c>
      <c r="W1729" t="s">
        <v>132</v>
      </c>
      <c r="X1729" t="s">
        <v>125</v>
      </c>
      <c r="Y1729" t="s">
        <v>45</v>
      </c>
      <c r="Z1729" t="s">
        <v>205</v>
      </c>
      <c r="AA1729" t="s">
        <v>97</v>
      </c>
      <c r="AB1729" t="s">
        <v>2847</v>
      </c>
      <c r="AC1729" t="s">
        <v>754</v>
      </c>
      <c r="AD1729" t="s">
        <v>91</v>
      </c>
      <c r="AE1729" t="s">
        <v>40</v>
      </c>
    </row>
    <row r="1730" spans="1:31" x14ac:dyDescent="0.3">
      <c r="A1730" t="s">
        <v>7469</v>
      </c>
      <c r="B1730" t="s">
        <v>7470</v>
      </c>
      <c r="C1730" s="1" t="str">
        <f t="shared" ref="C1730:C1798" si="282">HYPERLINK("http://geochem.nrcan.gc.ca/cdogs/content/bdl/bdl210541_e.htm", "21:0541")</f>
        <v>21:0541</v>
      </c>
      <c r="D1730" s="1" t="str">
        <f>HYPERLINK("http://geochem.nrcan.gc.ca/cdogs/content/svy/svy_e.htm", "")</f>
        <v/>
      </c>
      <c r="G1730" s="1" t="str">
        <f>HYPERLINK("http://geochem.nrcan.gc.ca/cdogs/content/cr_/cr_00055_e.htm", "55")</f>
        <v>55</v>
      </c>
      <c r="J1730" t="s">
        <v>277</v>
      </c>
      <c r="K1730" t="s">
        <v>278</v>
      </c>
      <c r="L1730">
        <v>88</v>
      </c>
      <c r="M1730" t="s">
        <v>279</v>
      </c>
      <c r="N1730">
        <v>1729</v>
      </c>
      <c r="O1730" t="s">
        <v>164</v>
      </c>
      <c r="P1730" t="s">
        <v>304</v>
      </c>
      <c r="Q1730" t="s">
        <v>121</v>
      </c>
      <c r="R1730" t="s">
        <v>180</v>
      </c>
      <c r="S1730" t="s">
        <v>123</v>
      </c>
      <c r="T1730" t="s">
        <v>40</v>
      </c>
      <c r="U1730" t="s">
        <v>203</v>
      </c>
      <c r="V1730" t="s">
        <v>1132</v>
      </c>
      <c r="W1730" t="s">
        <v>80</v>
      </c>
      <c r="X1730" t="s">
        <v>168</v>
      </c>
      <c r="Y1730" t="s">
        <v>123</v>
      </c>
      <c r="Z1730" t="s">
        <v>127</v>
      </c>
      <c r="AA1730" t="s">
        <v>508</v>
      </c>
      <c r="AB1730" t="s">
        <v>800</v>
      </c>
      <c r="AC1730" t="s">
        <v>1072</v>
      </c>
      <c r="AD1730" t="s">
        <v>91</v>
      </c>
      <c r="AE1730" t="s">
        <v>40</v>
      </c>
    </row>
    <row r="1731" spans="1:31" x14ac:dyDescent="0.3">
      <c r="A1731" t="s">
        <v>7471</v>
      </c>
      <c r="B1731" t="s">
        <v>7472</v>
      </c>
      <c r="C1731" s="1" t="str">
        <f t="shared" si="282"/>
        <v>21:0541</v>
      </c>
      <c r="D1731" s="1" t="str">
        <f t="shared" ref="D1731:D1751" si="283">HYPERLINK("http://geochem.nrcan.gc.ca/cdogs/content/svy/svy210086_e.htm", "21:0086")</f>
        <v>21:0086</v>
      </c>
      <c r="E1731" t="s">
        <v>7464</v>
      </c>
      <c r="F1731" t="s">
        <v>7473</v>
      </c>
      <c r="H1731">
        <v>55.403322500000002</v>
      </c>
      <c r="I1731">
        <v>-99.908566899999997</v>
      </c>
      <c r="J1731" s="1" t="str">
        <f t="shared" ref="J1731:J1751" si="284">HYPERLINK("http://geochem.nrcan.gc.ca/cdogs/content/kwd/kwd020027_e.htm", "NGR lake sediment grab sample")</f>
        <v>NGR lake sediment grab sample</v>
      </c>
      <c r="K1731" s="1" t="str">
        <f t="shared" ref="K1731:K1751" si="285">HYPERLINK("http://geochem.nrcan.gc.ca/cdogs/content/kwd/kwd080006_e.htm", "&lt;177 micron (NGR)")</f>
        <v>&lt;177 micron (NGR)</v>
      </c>
      <c r="L1731">
        <v>88</v>
      </c>
      <c r="M1731" t="s">
        <v>74</v>
      </c>
      <c r="N1731">
        <v>1730</v>
      </c>
      <c r="O1731" t="s">
        <v>380</v>
      </c>
      <c r="P1731" t="s">
        <v>166</v>
      </c>
      <c r="Q1731" t="s">
        <v>64</v>
      </c>
      <c r="R1731" t="s">
        <v>93</v>
      </c>
      <c r="S1731" t="s">
        <v>123</v>
      </c>
      <c r="T1731" t="s">
        <v>40</v>
      </c>
      <c r="U1731" t="s">
        <v>318</v>
      </c>
      <c r="V1731" t="s">
        <v>125</v>
      </c>
      <c r="W1731" t="s">
        <v>80</v>
      </c>
      <c r="X1731" t="s">
        <v>261</v>
      </c>
      <c r="Y1731" t="s">
        <v>64</v>
      </c>
      <c r="Z1731" t="s">
        <v>205</v>
      </c>
      <c r="AA1731" t="s">
        <v>59</v>
      </c>
      <c r="AB1731" t="s">
        <v>1082</v>
      </c>
      <c r="AC1731" t="s">
        <v>68</v>
      </c>
      <c r="AD1731" t="s">
        <v>318</v>
      </c>
      <c r="AE1731" t="s">
        <v>40</v>
      </c>
    </row>
    <row r="1732" spans="1:31" x14ac:dyDescent="0.3">
      <c r="A1732" t="s">
        <v>7474</v>
      </c>
      <c r="B1732" t="s">
        <v>7475</v>
      </c>
      <c r="C1732" s="1" t="str">
        <f t="shared" si="282"/>
        <v>21:0541</v>
      </c>
      <c r="D1732" s="1" t="str">
        <f t="shared" si="283"/>
        <v>21:0086</v>
      </c>
      <c r="E1732" t="s">
        <v>7476</v>
      </c>
      <c r="F1732" t="s">
        <v>7477</v>
      </c>
      <c r="H1732">
        <v>55.398217600000002</v>
      </c>
      <c r="I1732">
        <v>-99.938451299999997</v>
      </c>
      <c r="J1732" s="1" t="str">
        <f t="shared" si="284"/>
        <v>NGR lake sediment grab sample</v>
      </c>
      <c r="K1732" s="1" t="str">
        <f t="shared" si="285"/>
        <v>&lt;177 micron (NGR)</v>
      </c>
      <c r="L1732">
        <v>88</v>
      </c>
      <c r="M1732" t="s">
        <v>55</v>
      </c>
      <c r="N1732">
        <v>1731</v>
      </c>
      <c r="O1732" t="s">
        <v>170</v>
      </c>
      <c r="P1732" t="s">
        <v>304</v>
      </c>
      <c r="Q1732" t="s">
        <v>189</v>
      </c>
      <c r="R1732" t="s">
        <v>259</v>
      </c>
      <c r="S1732" t="s">
        <v>141</v>
      </c>
      <c r="T1732" t="s">
        <v>40</v>
      </c>
      <c r="U1732" t="s">
        <v>108</v>
      </c>
      <c r="V1732" t="s">
        <v>192</v>
      </c>
      <c r="W1732" t="s">
        <v>132</v>
      </c>
      <c r="X1732" t="s">
        <v>125</v>
      </c>
      <c r="Y1732" t="s">
        <v>45</v>
      </c>
      <c r="Z1732" t="s">
        <v>144</v>
      </c>
      <c r="AA1732" t="s">
        <v>128</v>
      </c>
      <c r="AB1732" t="s">
        <v>37</v>
      </c>
      <c r="AC1732" t="s">
        <v>3182</v>
      </c>
      <c r="AD1732" t="s">
        <v>146</v>
      </c>
      <c r="AE1732" t="s">
        <v>40</v>
      </c>
    </row>
    <row r="1733" spans="1:31" x14ac:dyDescent="0.3">
      <c r="A1733" t="s">
        <v>7478</v>
      </c>
      <c r="B1733" t="s">
        <v>7479</v>
      </c>
      <c r="C1733" s="1" t="str">
        <f t="shared" si="282"/>
        <v>21:0541</v>
      </c>
      <c r="D1733" s="1" t="str">
        <f t="shared" si="283"/>
        <v>21:0086</v>
      </c>
      <c r="E1733" t="s">
        <v>7480</v>
      </c>
      <c r="F1733" t="s">
        <v>7481</v>
      </c>
      <c r="H1733">
        <v>55.439443300000001</v>
      </c>
      <c r="I1733">
        <v>-99.969000600000001</v>
      </c>
      <c r="J1733" s="1" t="str">
        <f t="shared" si="284"/>
        <v>NGR lake sediment grab sample</v>
      </c>
      <c r="K1733" s="1" t="str">
        <f t="shared" si="285"/>
        <v>&lt;177 micron (NGR)</v>
      </c>
      <c r="L1733">
        <v>88</v>
      </c>
      <c r="M1733" t="s">
        <v>104</v>
      </c>
      <c r="N1733">
        <v>1732</v>
      </c>
      <c r="O1733" t="s">
        <v>120</v>
      </c>
      <c r="P1733" t="s">
        <v>180</v>
      </c>
      <c r="Q1733" t="s">
        <v>121</v>
      </c>
      <c r="R1733" t="s">
        <v>334</v>
      </c>
      <c r="S1733" t="s">
        <v>189</v>
      </c>
      <c r="T1733" t="s">
        <v>40</v>
      </c>
      <c r="U1733" t="s">
        <v>203</v>
      </c>
      <c r="V1733" t="s">
        <v>273</v>
      </c>
      <c r="W1733" t="s">
        <v>80</v>
      </c>
      <c r="X1733" t="s">
        <v>168</v>
      </c>
      <c r="Y1733" t="s">
        <v>45</v>
      </c>
      <c r="Z1733" t="s">
        <v>326</v>
      </c>
      <c r="AA1733" t="s">
        <v>213</v>
      </c>
      <c r="AB1733" t="s">
        <v>274</v>
      </c>
      <c r="AC1733" t="s">
        <v>42</v>
      </c>
      <c r="AD1733" t="s">
        <v>521</v>
      </c>
      <c r="AE1733" t="s">
        <v>40</v>
      </c>
    </row>
    <row r="1734" spans="1:31" x14ac:dyDescent="0.3">
      <c r="A1734" t="s">
        <v>7482</v>
      </c>
      <c r="B1734" t="s">
        <v>7483</v>
      </c>
      <c r="C1734" s="1" t="str">
        <f t="shared" si="282"/>
        <v>21:0541</v>
      </c>
      <c r="D1734" s="1" t="str">
        <f t="shared" si="283"/>
        <v>21:0086</v>
      </c>
      <c r="E1734" t="s">
        <v>7484</v>
      </c>
      <c r="F1734" t="s">
        <v>7485</v>
      </c>
      <c r="H1734">
        <v>55.033808100000002</v>
      </c>
      <c r="I1734">
        <v>-99.810714200000007</v>
      </c>
      <c r="J1734" s="1" t="str">
        <f t="shared" si="284"/>
        <v>NGR lake sediment grab sample</v>
      </c>
      <c r="K1734" s="1" t="str">
        <f t="shared" si="285"/>
        <v>&lt;177 micron (NGR)</v>
      </c>
      <c r="L1734">
        <v>88</v>
      </c>
      <c r="M1734" t="s">
        <v>119</v>
      </c>
      <c r="N1734">
        <v>1733</v>
      </c>
      <c r="O1734" t="s">
        <v>207</v>
      </c>
      <c r="P1734" t="s">
        <v>205</v>
      </c>
      <c r="Q1734" t="s">
        <v>189</v>
      </c>
      <c r="R1734" t="s">
        <v>122</v>
      </c>
      <c r="S1734" t="s">
        <v>141</v>
      </c>
      <c r="T1734" t="s">
        <v>40</v>
      </c>
      <c r="U1734" t="s">
        <v>521</v>
      </c>
      <c r="V1734" t="s">
        <v>70</v>
      </c>
      <c r="W1734" t="s">
        <v>43</v>
      </c>
      <c r="X1734" t="s">
        <v>98</v>
      </c>
      <c r="Y1734" t="s">
        <v>45</v>
      </c>
      <c r="Z1734" t="s">
        <v>205</v>
      </c>
      <c r="AA1734" t="s">
        <v>128</v>
      </c>
      <c r="AB1734" t="s">
        <v>2658</v>
      </c>
      <c r="AC1734" t="s">
        <v>325</v>
      </c>
      <c r="AD1734" t="s">
        <v>336</v>
      </c>
      <c r="AE1734" t="s">
        <v>40</v>
      </c>
    </row>
    <row r="1735" spans="1:31" x14ac:dyDescent="0.3">
      <c r="A1735" t="s">
        <v>7486</v>
      </c>
      <c r="B1735" t="s">
        <v>7487</v>
      </c>
      <c r="C1735" s="1" t="str">
        <f t="shared" si="282"/>
        <v>21:0541</v>
      </c>
      <c r="D1735" s="1" t="str">
        <f t="shared" si="283"/>
        <v>21:0086</v>
      </c>
      <c r="E1735" t="s">
        <v>7488</v>
      </c>
      <c r="F1735" t="s">
        <v>7489</v>
      </c>
      <c r="H1735">
        <v>55.041378700000003</v>
      </c>
      <c r="I1735">
        <v>-99.707505100000006</v>
      </c>
      <c r="J1735" s="1" t="str">
        <f t="shared" si="284"/>
        <v>NGR lake sediment grab sample</v>
      </c>
      <c r="K1735" s="1" t="str">
        <f t="shared" si="285"/>
        <v>&lt;177 micron (NGR)</v>
      </c>
      <c r="L1735">
        <v>88</v>
      </c>
      <c r="M1735" t="s">
        <v>137</v>
      </c>
      <c r="N1735">
        <v>1734</v>
      </c>
      <c r="O1735" t="s">
        <v>131</v>
      </c>
      <c r="P1735" t="s">
        <v>144</v>
      </c>
      <c r="Q1735" t="s">
        <v>189</v>
      </c>
      <c r="R1735" t="s">
        <v>77</v>
      </c>
      <c r="S1735" t="s">
        <v>180</v>
      </c>
      <c r="T1735" t="s">
        <v>40</v>
      </c>
      <c r="U1735" t="s">
        <v>69</v>
      </c>
      <c r="V1735" t="s">
        <v>410</v>
      </c>
      <c r="W1735" t="s">
        <v>110</v>
      </c>
      <c r="X1735" t="s">
        <v>125</v>
      </c>
      <c r="Y1735" t="s">
        <v>45</v>
      </c>
      <c r="Z1735" t="s">
        <v>81</v>
      </c>
      <c r="AA1735" t="s">
        <v>182</v>
      </c>
      <c r="AB1735" t="s">
        <v>626</v>
      </c>
      <c r="AC1735" t="s">
        <v>42</v>
      </c>
      <c r="AD1735" t="s">
        <v>374</v>
      </c>
      <c r="AE1735" t="s">
        <v>40</v>
      </c>
    </row>
    <row r="1736" spans="1:31" x14ac:dyDescent="0.3">
      <c r="A1736" t="s">
        <v>7490</v>
      </c>
      <c r="B1736" t="s">
        <v>7491</v>
      </c>
      <c r="C1736" s="1" t="str">
        <f t="shared" si="282"/>
        <v>21:0541</v>
      </c>
      <c r="D1736" s="1" t="str">
        <f t="shared" si="283"/>
        <v>21:0086</v>
      </c>
      <c r="E1736" t="s">
        <v>7492</v>
      </c>
      <c r="F1736" t="s">
        <v>7493</v>
      </c>
      <c r="H1736">
        <v>55.072992200000002</v>
      </c>
      <c r="I1736">
        <v>-99.726150099999998</v>
      </c>
      <c r="J1736" s="1" t="str">
        <f t="shared" si="284"/>
        <v>NGR lake sediment grab sample</v>
      </c>
      <c r="K1736" s="1" t="str">
        <f t="shared" si="285"/>
        <v>&lt;177 micron (NGR)</v>
      </c>
      <c r="L1736">
        <v>88</v>
      </c>
      <c r="M1736" t="s">
        <v>151</v>
      </c>
      <c r="N1736">
        <v>1735</v>
      </c>
      <c r="O1736" t="s">
        <v>170</v>
      </c>
      <c r="P1736" t="s">
        <v>93</v>
      </c>
      <c r="Q1736" t="s">
        <v>152</v>
      </c>
      <c r="R1736" t="s">
        <v>289</v>
      </c>
      <c r="S1736" t="s">
        <v>189</v>
      </c>
      <c r="T1736" t="s">
        <v>40</v>
      </c>
      <c r="U1736" t="s">
        <v>124</v>
      </c>
      <c r="V1736" t="s">
        <v>86</v>
      </c>
      <c r="W1736" t="s">
        <v>110</v>
      </c>
      <c r="X1736" t="s">
        <v>125</v>
      </c>
      <c r="Y1736" t="s">
        <v>45</v>
      </c>
      <c r="Z1736" t="s">
        <v>92</v>
      </c>
      <c r="AA1736" t="s">
        <v>140</v>
      </c>
      <c r="AB1736" t="s">
        <v>81</v>
      </c>
      <c r="AC1736" t="s">
        <v>1072</v>
      </c>
      <c r="AD1736" t="s">
        <v>193</v>
      </c>
      <c r="AE1736" t="s">
        <v>40</v>
      </c>
    </row>
    <row r="1737" spans="1:31" x14ac:dyDescent="0.3">
      <c r="A1737" t="s">
        <v>7494</v>
      </c>
      <c r="B1737" t="s">
        <v>7495</v>
      </c>
      <c r="C1737" s="1" t="str">
        <f t="shared" si="282"/>
        <v>21:0541</v>
      </c>
      <c r="D1737" s="1" t="str">
        <f t="shared" si="283"/>
        <v>21:0086</v>
      </c>
      <c r="E1737" t="s">
        <v>7496</v>
      </c>
      <c r="F1737" t="s">
        <v>7497</v>
      </c>
      <c r="H1737">
        <v>55.098410899999998</v>
      </c>
      <c r="I1737">
        <v>-99.725387100000006</v>
      </c>
      <c r="J1737" s="1" t="str">
        <f t="shared" si="284"/>
        <v>NGR lake sediment grab sample</v>
      </c>
      <c r="K1737" s="1" t="str">
        <f t="shared" si="285"/>
        <v>&lt;177 micron (NGR)</v>
      </c>
      <c r="L1737">
        <v>88</v>
      </c>
      <c r="M1737" t="s">
        <v>162</v>
      </c>
      <c r="N1737">
        <v>1736</v>
      </c>
      <c r="O1737" t="s">
        <v>521</v>
      </c>
      <c r="P1737" t="s">
        <v>60</v>
      </c>
      <c r="Q1737" t="s">
        <v>64</v>
      </c>
      <c r="R1737" t="s">
        <v>291</v>
      </c>
      <c r="S1737" t="s">
        <v>166</v>
      </c>
      <c r="T1737" t="s">
        <v>40</v>
      </c>
      <c r="U1737" t="s">
        <v>203</v>
      </c>
      <c r="V1737" t="s">
        <v>125</v>
      </c>
      <c r="W1737" t="s">
        <v>110</v>
      </c>
      <c r="X1737" t="s">
        <v>309</v>
      </c>
      <c r="Y1737" t="s">
        <v>45</v>
      </c>
      <c r="Z1737" t="s">
        <v>326</v>
      </c>
      <c r="AA1737" t="s">
        <v>140</v>
      </c>
      <c r="AB1737" t="s">
        <v>859</v>
      </c>
      <c r="AC1737" t="s">
        <v>168</v>
      </c>
      <c r="AD1737" t="s">
        <v>131</v>
      </c>
      <c r="AE1737" t="s">
        <v>40</v>
      </c>
    </row>
    <row r="1738" spans="1:31" x14ac:dyDescent="0.3">
      <c r="A1738" t="s">
        <v>7498</v>
      </c>
      <c r="B1738" t="s">
        <v>7499</v>
      </c>
      <c r="C1738" s="1" t="str">
        <f t="shared" si="282"/>
        <v>21:0541</v>
      </c>
      <c r="D1738" s="1" t="str">
        <f t="shared" si="283"/>
        <v>21:0086</v>
      </c>
      <c r="E1738" t="s">
        <v>7500</v>
      </c>
      <c r="F1738" t="s">
        <v>7501</v>
      </c>
      <c r="H1738">
        <v>55.1380129</v>
      </c>
      <c r="I1738">
        <v>-99.667417900000004</v>
      </c>
      <c r="J1738" s="1" t="str">
        <f t="shared" si="284"/>
        <v>NGR lake sediment grab sample</v>
      </c>
      <c r="K1738" s="1" t="str">
        <f t="shared" si="285"/>
        <v>&lt;177 micron (NGR)</v>
      </c>
      <c r="L1738">
        <v>88</v>
      </c>
      <c r="M1738" t="s">
        <v>177</v>
      </c>
      <c r="N1738">
        <v>1737</v>
      </c>
      <c r="O1738" t="s">
        <v>336</v>
      </c>
      <c r="P1738" t="s">
        <v>166</v>
      </c>
      <c r="Q1738" t="s">
        <v>121</v>
      </c>
      <c r="R1738" t="s">
        <v>166</v>
      </c>
      <c r="S1738" t="s">
        <v>121</v>
      </c>
      <c r="T1738" t="s">
        <v>40</v>
      </c>
      <c r="U1738" t="s">
        <v>457</v>
      </c>
      <c r="V1738" t="s">
        <v>86</v>
      </c>
      <c r="W1738" t="s">
        <v>110</v>
      </c>
      <c r="X1738" t="s">
        <v>261</v>
      </c>
      <c r="Y1738" t="s">
        <v>45</v>
      </c>
      <c r="Z1738" t="s">
        <v>179</v>
      </c>
      <c r="AA1738" t="s">
        <v>140</v>
      </c>
      <c r="AB1738" t="s">
        <v>65</v>
      </c>
      <c r="AC1738" t="s">
        <v>218</v>
      </c>
      <c r="AD1738" t="s">
        <v>235</v>
      </c>
      <c r="AE1738" t="s">
        <v>40</v>
      </c>
    </row>
    <row r="1739" spans="1:31" x14ac:dyDescent="0.3">
      <c r="A1739" t="s">
        <v>7502</v>
      </c>
      <c r="B1739" t="s">
        <v>7503</v>
      </c>
      <c r="C1739" s="1" t="str">
        <f t="shared" si="282"/>
        <v>21:0541</v>
      </c>
      <c r="D1739" s="1" t="str">
        <f t="shared" si="283"/>
        <v>21:0086</v>
      </c>
      <c r="E1739" t="s">
        <v>7504</v>
      </c>
      <c r="F1739" t="s">
        <v>7505</v>
      </c>
      <c r="H1739">
        <v>55.1570258</v>
      </c>
      <c r="I1739">
        <v>-99.634179700000004</v>
      </c>
      <c r="J1739" s="1" t="str">
        <f t="shared" si="284"/>
        <v>NGR lake sediment grab sample</v>
      </c>
      <c r="K1739" s="1" t="str">
        <f t="shared" si="285"/>
        <v>&lt;177 micron (NGR)</v>
      </c>
      <c r="L1739">
        <v>88</v>
      </c>
      <c r="M1739" t="s">
        <v>187</v>
      </c>
      <c r="N1739">
        <v>1738</v>
      </c>
      <c r="O1739" t="s">
        <v>336</v>
      </c>
      <c r="P1739" t="s">
        <v>107</v>
      </c>
      <c r="Q1739" t="s">
        <v>152</v>
      </c>
      <c r="R1739" t="s">
        <v>93</v>
      </c>
      <c r="S1739" t="s">
        <v>123</v>
      </c>
      <c r="T1739" t="s">
        <v>40</v>
      </c>
      <c r="U1739" t="s">
        <v>733</v>
      </c>
      <c r="V1739" t="s">
        <v>1597</v>
      </c>
      <c r="W1739" t="s">
        <v>80</v>
      </c>
      <c r="X1739" t="s">
        <v>125</v>
      </c>
      <c r="Y1739" t="s">
        <v>45</v>
      </c>
      <c r="Z1739" t="s">
        <v>179</v>
      </c>
      <c r="AA1739" t="s">
        <v>39</v>
      </c>
      <c r="AB1739" t="s">
        <v>170</v>
      </c>
      <c r="AC1739" t="s">
        <v>410</v>
      </c>
      <c r="AD1739" t="s">
        <v>155</v>
      </c>
      <c r="AE1739" t="s">
        <v>40</v>
      </c>
    </row>
    <row r="1740" spans="1:31" x14ac:dyDescent="0.3">
      <c r="A1740" t="s">
        <v>7506</v>
      </c>
      <c r="B1740" t="s">
        <v>7507</v>
      </c>
      <c r="C1740" s="1" t="str">
        <f t="shared" si="282"/>
        <v>21:0541</v>
      </c>
      <c r="D1740" s="1" t="str">
        <f t="shared" si="283"/>
        <v>21:0086</v>
      </c>
      <c r="E1740" t="s">
        <v>7508</v>
      </c>
      <c r="F1740" t="s">
        <v>7509</v>
      </c>
      <c r="H1740">
        <v>55.165710300000001</v>
      </c>
      <c r="I1740">
        <v>-99.584822000000003</v>
      </c>
      <c r="J1740" s="1" t="str">
        <f t="shared" si="284"/>
        <v>NGR lake sediment grab sample</v>
      </c>
      <c r="K1740" s="1" t="str">
        <f t="shared" si="285"/>
        <v>&lt;177 micron (NGR)</v>
      </c>
      <c r="L1740">
        <v>88</v>
      </c>
      <c r="M1740" t="s">
        <v>200</v>
      </c>
      <c r="N1740">
        <v>1739</v>
      </c>
      <c r="O1740" t="s">
        <v>75</v>
      </c>
      <c r="P1740" t="s">
        <v>58</v>
      </c>
      <c r="Q1740" t="s">
        <v>152</v>
      </c>
      <c r="R1740" t="s">
        <v>179</v>
      </c>
      <c r="S1740" t="s">
        <v>45</v>
      </c>
      <c r="T1740" t="s">
        <v>40</v>
      </c>
      <c r="U1740" t="s">
        <v>1323</v>
      </c>
      <c r="V1740" t="s">
        <v>2017</v>
      </c>
      <c r="W1740" t="s">
        <v>80</v>
      </c>
      <c r="X1740" t="s">
        <v>125</v>
      </c>
      <c r="Y1740" t="s">
        <v>45</v>
      </c>
      <c r="Z1740" t="s">
        <v>1013</v>
      </c>
      <c r="AA1740" t="s">
        <v>291</v>
      </c>
      <c r="AB1740" t="s">
        <v>7510</v>
      </c>
      <c r="AC1740" t="s">
        <v>125</v>
      </c>
      <c r="AD1740" t="s">
        <v>508</v>
      </c>
      <c r="AE1740" t="s">
        <v>40</v>
      </c>
    </row>
    <row r="1741" spans="1:31" x14ac:dyDescent="0.3">
      <c r="A1741" t="s">
        <v>7511</v>
      </c>
      <c r="B1741" t="s">
        <v>7512</v>
      </c>
      <c r="C1741" s="1" t="str">
        <f t="shared" si="282"/>
        <v>21:0541</v>
      </c>
      <c r="D1741" s="1" t="str">
        <f t="shared" si="283"/>
        <v>21:0086</v>
      </c>
      <c r="E1741" t="s">
        <v>7513</v>
      </c>
      <c r="F1741" t="s">
        <v>7514</v>
      </c>
      <c r="H1741">
        <v>55.196701599999997</v>
      </c>
      <c r="I1741">
        <v>-99.560484700000003</v>
      </c>
      <c r="J1741" s="1" t="str">
        <f t="shared" si="284"/>
        <v>NGR lake sediment grab sample</v>
      </c>
      <c r="K1741" s="1" t="str">
        <f t="shared" si="285"/>
        <v>&lt;177 micron (NGR)</v>
      </c>
      <c r="L1741">
        <v>88</v>
      </c>
      <c r="M1741" t="s">
        <v>212</v>
      </c>
      <c r="N1741">
        <v>1740</v>
      </c>
      <c r="O1741" t="s">
        <v>207</v>
      </c>
      <c r="P1741" t="s">
        <v>141</v>
      </c>
      <c r="Q1741" t="s">
        <v>152</v>
      </c>
      <c r="R1741" t="s">
        <v>44</v>
      </c>
      <c r="S1741" t="s">
        <v>121</v>
      </c>
      <c r="T1741" t="s">
        <v>40</v>
      </c>
      <c r="U1741" t="s">
        <v>1377</v>
      </c>
      <c r="V1741" t="s">
        <v>1196</v>
      </c>
      <c r="W1741" t="s">
        <v>80</v>
      </c>
      <c r="X1741" t="s">
        <v>261</v>
      </c>
      <c r="Y1741" t="s">
        <v>45</v>
      </c>
      <c r="Z1741" t="s">
        <v>1013</v>
      </c>
      <c r="AA1741" t="s">
        <v>190</v>
      </c>
      <c r="AB1741" t="s">
        <v>7515</v>
      </c>
      <c r="AC1741" t="s">
        <v>70</v>
      </c>
      <c r="AD1741" t="s">
        <v>124</v>
      </c>
      <c r="AE1741" t="s">
        <v>40</v>
      </c>
    </row>
    <row r="1742" spans="1:31" x14ac:dyDescent="0.3">
      <c r="A1742" t="s">
        <v>7516</v>
      </c>
      <c r="B1742" t="s">
        <v>7517</v>
      </c>
      <c r="C1742" s="1" t="str">
        <f t="shared" si="282"/>
        <v>21:0541</v>
      </c>
      <c r="D1742" s="1" t="str">
        <f t="shared" si="283"/>
        <v>21:0086</v>
      </c>
      <c r="E1742" t="s">
        <v>7518</v>
      </c>
      <c r="F1742" t="s">
        <v>7519</v>
      </c>
      <c r="H1742">
        <v>55.242922999999998</v>
      </c>
      <c r="I1742">
        <v>-99.479142199999998</v>
      </c>
      <c r="J1742" s="1" t="str">
        <f t="shared" si="284"/>
        <v>NGR lake sediment grab sample</v>
      </c>
      <c r="K1742" s="1" t="str">
        <f t="shared" si="285"/>
        <v>&lt;177 micron (NGR)</v>
      </c>
      <c r="L1742">
        <v>88</v>
      </c>
      <c r="M1742" t="s">
        <v>223</v>
      </c>
      <c r="N1742">
        <v>1741</v>
      </c>
      <c r="O1742" t="s">
        <v>124</v>
      </c>
      <c r="P1742" t="s">
        <v>189</v>
      </c>
      <c r="Q1742" t="s">
        <v>152</v>
      </c>
      <c r="R1742" t="s">
        <v>121</v>
      </c>
      <c r="S1742" t="s">
        <v>45</v>
      </c>
      <c r="T1742" t="s">
        <v>40</v>
      </c>
      <c r="U1742" t="s">
        <v>388</v>
      </c>
      <c r="V1742" t="s">
        <v>1200</v>
      </c>
      <c r="W1742" t="s">
        <v>80</v>
      </c>
      <c r="X1742" t="s">
        <v>261</v>
      </c>
      <c r="Y1742" t="s">
        <v>45</v>
      </c>
      <c r="Z1742" t="s">
        <v>179</v>
      </c>
      <c r="AA1742" t="s">
        <v>190</v>
      </c>
      <c r="AB1742" t="s">
        <v>7520</v>
      </c>
      <c r="AC1742" t="s">
        <v>86</v>
      </c>
      <c r="AD1742" t="s">
        <v>75</v>
      </c>
      <c r="AE1742" t="s">
        <v>40</v>
      </c>
    </row>
    <row r="1743" spans="1:31" x14ac:dyDescent="0.3">
      <c r="A1743" t="s">
        <v>7521</v>
      </c>
      <c r="B1743" t="s">
        <v>7522</v>
      </c>
      <c r="C1743" s="1" t="str">
        <f t="shared" si="282"/>
        <v>21:0541</v>
      </c>
      <c r="D1743" s="1" t="str">
        <f t="shared" si="283"/>
        <v>21:0086</v>
      </c>
      <c r="E1743" t="s">
        <v>7523</v>
      </c>
      <c r="F1743" t="s">
        <v>7524</v>
      </c>
      <c r="H1743">
        <v>55.289158100000002</v>
      </c>
      <c r="I1743">
        <v>-99.4947497</v>
      </c>
      <c r="J1743" s="1" t="str">
        <f t="shared" si="284"/>
        <v>NGR lake sediment grab sample</v>
      </c>
      <c r="K1743" s="1" t="str">
        <f t="shared" si="285"/>
        <v>&lt;177 micron (NGR)</v>
      </c>
      <c r="L1743">
        <v>88</v>
      </c>
      <c r="M1743" t="s">
        <v>234</v>
      </c>
      <c r="N1743">
        <v>1742</v>
      </c>
      <c r="O1743" t="s">
        <v>678</v>
      </c>
      <c r="P1743" t="s">
        <v>179</v>
      </c>
      <c r="Q1743" t="s">
        <v>121</v>
      </c>
      <c r="R1743" t="s">
        <v>180</v>
      </c>
      <c r="S1743" t="s">
        <v>121</v>
      </c>
      <c r="T1743" t="s">
        <v>40</v>
      </c>
      <c r="U1743" t="s">
        <v>339</v>
      </c>
      <c r="V1743" t="s">
        <v>1471</v>
      </c>
      <c r="W1743" t="s">
        <v>80</v>
      </c>
      <c r="X1743" t="s">
        <v>261</v>
      </c>
      <c r="Y1743" t="s">
        <v>45</v>
      </c>
      <c r="Z1743" t="s">
        <v>179</v>
      </c>
      <c r="AA1743" t="s">
        <v>59</v>
      </c>
      <c r="AB1743" t="s">
        <v>7525</v>
      </c>
      <c r="AC1743" t="s">
        <v>43</v>
      </c>
      <c r="AD1743" t="s">
        <v>124</v>
      </c>
      <c r="AE1743" t="s">
        <v>80</v>
      </c>
    </row>
    <row r="1744" spans="1:31" x14ac:dyDescent="0.3">
      <c r="A1744" t="s">
        <v>7526</v>
      </c>
      <c r="B1744" t="s">
        <v>7527</v>
      </c>
      <c r="C1744" s="1" t="str">
        <f t="shared" si="282"/>
        <v>21:0541</v>
      </c>
      <c r="D1744" s="1" t="str">
        <f t="shared" si="283"/>
        <v>21:0086</v>
      </c>
      <c r="E1744" t="s">
        <v>7528</v>
      </c>
      <c r="F1744" t="s">
        <v>7529</v>
      </c>
      <c r="H1744">
        <v>55.297738500000001</v>
      </c>
      <c r="I1744">
        <v>-99.529426900000004</v>
      </c>
      <c r="J1744" s="1" t="str">
        <f t="shared" si="284"/>
        <v>NGR lake sediment grab sample</v>
      </c>
      <c r="K1744" s="1" t="str">
        <f t="shared" si="285"/>
        <v>&lt;177 micron (NGR)</v>
      </c>
      <c r="L1744">
        <v>88</v>
      </c>
      <c r="M1744" t="s">
        <v>243</v>
      </c>
      <c r="N1744">
        <v>1743</v>
      </c>
      <c r="O1744" t="s">
        <v>678</v>
      </c>
      <c r="P1744" t="s">
        <v>166</v>
      </c>
      <c r="Q1744" t="s">
        <v>64</v>
      </c>
      <c r="R1744" t="s">
        <v>38</v>
      </c>
      <c r="S1744" t="s">
        <v>64</v>
      </c>
      <c r="T1744" t="s">
        <v>40</v>
      </c>
      <c r="U1744" t="s">
        <v>214</v>
      </c>
      <c r="V1744" t="s">
        <v>1717</v>
      </c>
      <c r="W1744" t="s">
        <v>110</v>
      </c>
      <c r="X1744" t="s">
        <v>45</v>
      </c>
      <c r="Y1744" t="s">
        <v>45</v>
      </c>
      <c r="Z1744" t="s">
        <v>92</v>
      </c>
      <c r="AA1744" t="s">
        <v>213</v>
      </c>
      <c r="AB1744" t="s">
        <v>2070</v>
      </c>
      <c r="AC1744" t="s">
        <v>325</v>
      </c>
      <c r="AD1744" t="s">
        <v>75</v>
      </c>
      <c r="AE1744" t="s">
        <v>40</v>
      </c>
    </row>
    <row r="1745" spans="1:31" x14ac:dyDescent="0.3">
      <c r="A1745" t="s">
        <v>7530</v>
      </c>
      <c r="B1745" t="s">
        <v>7531</v>
      </c>
      <c r="C1745" s="1" t="str">
        <f t="shared" si="282"/>
        <v>21:0541</v>
      </c>
      <c r="D1745" s="1" t="str">
        <f t="shared" si="283"/>
        <v>21:0086</v>
      </c>
      <c r="E1745" t="s">
        <v>7532</v>
      </c>
      <c r="F1745" t="s">
        <v>7533</v>
      </c>
      <c r="H1745">
        <v>55.2732983</v>
      </c>
      <c r="I1745">
        <v>-99.6241421</v>
      </c>
      <c r="J1745" s="1" t="str">
        <f t="shared" si="284"/>
        <v>NGR lake sediment grab sample</v>
      </c>
      <c r="K1745" s="1" t="str">
        <f t="shared" si="285"/>
        <v>&lt;177 micron (NGR)</v>
      </c>
      <c r="L1745">
        <v>88</v>
      </c>
      <c r="M1745" t="s">
        <v>251</v>
      </c>
      <c r="N1745">
        <v>1744</v>
      </c>
      <c r="O1745" t="s">
        <v>178</v>
      </c>
      <c r="P1745" t="s">
        <v>271</v>
      </c>
      <c r="Q1745" t="s">
        <v>64</v>
      </c>
      <c r="R1745" t="s">
        <v>626</v>
      </c>
      <c r="S1745" t="s">
        <v>179</v>
      </c>
      <c r="T1745" t="s">
        <v>40</v>
      </c>
      <c r="U1745" t="s">
        <v>1166</v>
      </c>
      <c r="V1745" t="s">
        <v>713</v>
      </c>
      <c r="W1745" t="s">
        <v>132</v>
      </c>
      <c r="X1745" t="s">
        <v>64</v>
      </c>
      <c r="Y1745" t="s">
        <v>45</v>
      </c>
      <c r="Z1745" t="s">
        <v>106</v>
      </c>
      <c r="AA1745" t="s">
        <v>140</v>
      </c>
      <c r="AB1745" t="s">
        <v>4081</v>
      </c>
      <c r="AC1745" t="s">
        <v>168</v>
      </c>
      <c r="AD1745" t="s">
        <v>374</v>
      </c>
      <c r="AE1745" t="s">
        <v>40</v>
      </c>
    </row>
    <row r="1746" spans="1:31" x14ac:dyDescent="0.3">
      <c r="A1746" t="s">
        <v>7534</v>
      </c>
      <c r="B1746" t="s">
        <v>7535</v>
      </c>
      <c r="C1746" s="1" t="str">
        <f t="shared" si="282"/>
        <v>21:0541</v>
      </c>
      <c r="D1746" s="1" t="str">
        <f t="shared" si="283"/>
        <v>21:0086</v>
      </c>
      <c r="E1746" t="s">
        <v>7536</v>
      </c>
      <c r="F1746" t="s">
        <v>7537</v>
      </c>
      <c r="H1746">
        <v>55.273061400000003</v>
      </c>
      <c r="I1746">
        <v>-99.648944700000001</v>
      </c>
      <c r="J1746" s="1" t="str">
        <f t="shared" si="284"/>
        <v>NGR lake sediment grab sample</v>
      </c>
      <c r="K1746" s="1" t="str">
        <f t="shared" si="285"/>
        <v>&lt;177 micron (NGR)</v>
      </c>
      <c r="L1746">
        <v>88</v>
      </c>
      <c r="M1746" t="s">
        <v>258</v>
      </c>
      <c r="N1746">
        <v>1745</v>
      </c>
      <c r="O1746" t="s">
        <v>207</v>
      </c>
      <c r="P1746" t="s">
        <v>107</v>
      </c>
      <c r="Q1746" t="s">
        <v>45</v>
      </c>
      <c r="R1746" t="s">
        <v>166</v>
      </c>
      <c r="S1746" t="s">
        <v>121</v>
      </c>
      <c r="T1746" t="s">
        <v>40</v>
      </c>
      <c r="U1746" t="s">
        <v>479</v>
      </c>
      <c r="V1746" t="s">
        <v>333</v>
      </c>
      <c r="W1746" t="s">
        <v>80</v>
      </c>
      <c r="X1746" t="s">
        <v>125</v>
      </c>
      <c r="Y1746" t="s">
        <v>45</v>
      </c>
      <c r="Z1746" t="s">
        <v>93</v>
      </c>
      <c r="AA1746" t="s">
        <v>59</v>
      </c>
      <c r="AB1746" t="s">
        <v>1045</v>
      </c>
      <c r="AC1746" t="s">
        <v>43</v>
      </c>
      <c r="AD1746" t="s">
        <v>521</v>
      </c>
      <c r="AE1746" t="s">
        <v>40</v>
      </c>
    </row>
    <row r="1747" spans="1:31" x14ac:dyDescent="0.3">
      <c r="A1747" t="s">
        <v>7538</v>
      </c>
      <c r="B1747" t="s">
        <v>7539</v>
      </c>
      <c r="C1747" s="1" t="str">
        <f t="shared" si="282"/>
        <v>21:0541</v>
      </c>
      <c r="D1747" s="1" t="str">
        <f t="shared" si="283"/>
        <v>21:0086</v>
      </c>
      <c r="E1747" t="s">
        <v>7540</v>
      </c>
      <c r="F1747" t="s">
        <v>7541</v>
      </c>
      <c r="H1747">
        <v>55.261913900000003</v>
      </c>
      <c r="I1747">
        <v>-99.587583600000002</v>
      </c>
      <c r="J1747" s="1" t="str">
        <f t="shared" si="284"/>
        <v>NGR lake sediment grab sample</v>
      </c>
      <c r="K1747" s="1" t="str">
        <f t="shared" si="285"/>
        <v>&lt;177 micron (NGR)</v>
      </c>
      <c r="L1747">
        <v>88</v>
      </c>
      <c r="M1747" t="s">
        <v>269</v>
      </c>
      <c r="N1747">
        <v>1746</v>
      </c>
      <c r="O1747" t="s">
        <v>193</v>
      </c>
      <c r="P1747" t="s">
        <v>141</v>
      </c>
      <c r="Q1747" t="s">
        <v>152</v>
      </c>
      <c r="R1747" t="s">
        <v>189</v>
      </c>
      <c r="S1747" t="s">
        <v>152</v>
      </c>
      <c r="T1747" t="s">
        <v>40</v>
      </c>
      <c r="U1747" t="s">
        <v>733</v>
      </c>
      <c r="V1747" t="s">
        <v>2017</v>
      </c>
      <c r="W1747" t="s">
        <v>80</v>
      </c>
      <c r="X1747" t="s">
        <v>125</v>
      </c>
      <c r="Y1747" t="s">
        <v>152</v>
      </c>
      <c r="Z1747" t="s">
        <v>1013</v>
      </c>
      <c r="AA1747" t="s">
        <v>291</v>
      </c>
      <c r="AB1747" t="s">
        <v>6505</v>
      </c>
      <c r="AC1747" t="s">
        <v>86</v>
      </c>
      <c r="AD1747" t="s">
        <v>235</v>
      </c>
      <c r="AE1747" t="s">
        <v>40</v>
      </c>
    </row>
    <row r="1748" spans="1:31" x14ac:dyDescent="0.3">
      <c r="A1748" t="s">
        <v>7542</v>
      </c>
      <c r="B1748" t="s">
        <v>7543</v>
      </c>
      <c r="C1748" s="1" t="str">
        <f t="shared" si="282"/>
        <v>21:0541</v>
      </c>
      <c r="D1748" s="1" t="str">
        <f t="shared" si="283"/>
        <v>21:0086</v>
      </c>
      <c r="E1748" t="s">
        <v>7544</v>
      </c>
      <c r="F1748" t="s">
        <v>7545</v>
      </c>
      <c r="H1748">
        <v>55.236495400000003</v>
      </c>
      <c r="I1748">
        <v>-99.594239299999998</v>
      </c>
      <c r="J1748" s="1" t="str">
        <f t="shared" si="284"/>
        <v>NGR lake sediment grab sample</v>
      </c>
      <c r="K1748" s="1" t="str">
        <f t="shared" si="285"/>
        <v>&lt;177 micron (NGR)</v>
      </c>
      <c r="L1748">
        <v>89</v>
      </c>
      <c r="M1748" t="s">
        <v>35</v>
      </c>
      <c r="N1748">
        <v>1747</v>
      </c>
      <c r="O1748" t="s">
        <v>178</v>
      </c>
      <c r="P1748" t="s">
        <v>179</v>
      </c>
      <c r="Q1748" t="s">
        <v>152</v>
      </c>
      <c r="R1748" t="s">
        <v>271</v>
      </c>
      <c r="S1748" t="s">
        <v>107</v>
      </c>
      <c r="T1748" t="s">
        <v>40</v>
      </c>
      <c r="U1748" t="s">
        <v>142</v>
      </c>
      <c r="V1748" t="s">
        <v>1749</v>
      </c>
      <c r="W1748" t="s">
        <v>110</v>
      </c>
      <c r="X1748" t="s">
        <v>309</v>
      </c>
      <c r="Y1748" t="s">
        <v>152</v>
      </c>
      <c r="Z1748" t="s">
        <v>179</v>
      </c>
      <c r="AA1748" t="s">
        <v>59</v>
      </c>
      <c r="AB1748" t="s">
        <v>461</v>
      </c>
      <c r="AC1748" t="s">
        <v>86</v>
      </c>
      <c r="AD1748" t="s">
        <v>155</v>
      </c>
      <c r="AE1748" t="s">
        <v>40</v>
      </c>
    </row>
    <row r="1749" spans="1:31" x14ac:dyDescent="0.3">
      <c r="A1749" t="s">
        <v>7546</v>
      </c>
      <c r="B1749" t="s">
        <v>7547</v>
      </c>
      <c r="C1749" s="1" t="str">
        <f t="shared" si="282"/>
        <v>21:0541</v>
      </c>
      <c r="D1749" s="1" t="str">
        <f t="shared" si="283"/>
        <v>21:0086</v>
      </c>
      <c r="E1749" t="s">
        <v>7544</v>
      </c>
      <c r="F1749" t="s">
        <v>7548</v>
      </c>
      <c r="H1749">
        <v>55.236495400000003</v>
      </c>
      <c r="I1749">
        <v>-99.594239299999998</v>
      </c>
      <c r="J1749" s="1" t="str">
        <f t="shared" si="284"/>
        <v>NGR lake sediment grab sample</v>
      </c>
      <c r="K1749" s="1" t="str">
        <f t="shared" si="285"/>
        <v>&lt;177 micron (NGR)</v>
      </c>
      <c r="L1749">
        <v>89</v>
      </c>
      <c r="M1749" t="s">
        <v>90</v>
      </c>
      <c r="N1749">
        <v>1748</v>
      </c>
      <c r="O1749" t="s">
        <v>178</v>
      </c>
      <c r="P1749" t="s">
        <v>179</v>
      </c>
      <c r="Q1749" t="s">
        <v>152</v>
      </c>
      <c r="R1749" t="s">
        <v>60</v>
      </c>
      <c r="S1749" t="s">
        <v>107</v>
      </c>
      <c r="T1749" t="s">
        <v>40</v>
      </c>
      <c r="U1749" t="s">
        <v>679</v>
      </c>
      <c r="V1749" t="s">
        <v>1749</v>
      </c>
      <c r="W1749" t="s">
        <v>110</v>
      </c>
      <c r="X1749" t="s">
        <v>309</v>
      </c>
      <c r="Y1749" t="s">
        <v>45</v>
      </c>
      <c r="Z1749" t="s">
        <v>92</v>
      </c>
      <c r="AA1749" t="s">
        <v>59</v>
      </c>
      <c r="AB1749" t="s">
        <v>4362</v>
      </c>
      <c r="AC1749" t="s">
        <v>86</v>
      </c>
      <c r="AD1749" t="s">
        <v>140</v>
      </c>
      <c r="AE1749" t="s">
        <v>40</v>
      </c>
    </row>
    <row r="1750" spans="1:31" x14ac:dyDescent="0.3">
      <c r="A1750" t="s">
        <v>7549</v>
      </c>
      <c r="B1750" t="s">
        <v>7550</v>
      </c>
      <c r="C1750" s="1" t="str">
        <f t="shared" si="282"/>
        <v>21:0541</v>
      </c>
      <c r="D1750" s="1" t="str">
        <f t="shared" si="283"/>
        <v>21:0086</v>
      </c>
      <c r="E1750" t="s">
        <v>7544</v>
      </c>
      <c r="F1750" t="s">
        <v>7551</v>
      </c>
      <c r="H1750">
        <v>55.236495400000003</v>
      </c>
      <c r="I1750">
        <v>-99.594239299999998</v>
      </c>
      <c r="J1750" s="1" t="str">
        <f t="shared" si="284"/>
        <v>NGR lake sediment grab sample</v>
      </c>
      <c r="K1750" s="1" t="str">
        <f t="shared" si="285"/>
        <v>&lt;177 micron (NGR)</v>
      </c>
      <c r="L1750">
        <v>89</v>
      </c>
      <c r="M1750" t="s">
        <v>74</v>
      </c>
      <c r="N1750">
        <v>1749</v>
      </c>
      <c r="O1750" t="s">
        <v>178</v>
      </c>
      <c r="P1750" t="s">
        <v>179</v>
      </c>
      <c r="Q1750" t="s">
        <v>152</v>
      </c>
      <c r="R1750" t="s">
        <v>271</v>
      </c>
      <c r="S1750" t="s">
        <v>107</v>
      </c>
      <c r="T1750" t="s">
        <v>40</v>
      </c>
      <c r="U1750" t="s">
        <v>521</v>
      </c>
      <c r="V1750" t="s">
        <v>1122</v>
      </c>
      <c r="W1750" t="s">
        <v>86</v>
      </c>
      <c r="X1750" t="s">
        <v>125</v>
      </c>
      <c r="Y1750" t="s">
        <v>45</v>
      </c>
      <c r="Z1750" t="s">
        <v>179</v>
      </c>
      <c r="AA1750" t="s">
        <v>59</v>
      </c>
      <c r="AB1750" t="s">
        <v>922</v>
      </c>
      <c r="AC1750" t="s">
        <v>86</v>
      </c>
      <c r="AD1750" t="s">
        <v>46</v>
      </c>
      <c r="AE1750" t="s">
        <v>40</v>
      </c>
    </row>
    <row r="1751" spans="1:31" x14ac:dyDescent="0.3">
      <c r="A1751" t="s">
        <v>7552</v>
      </c>
      <c r="B1751" t="s">
        <v>7553</v>
      </c>
      <c r="C1751" s="1" t="str">
        <f t="shared" si="282"/>
        <v>21:0541</v>
      </c>
      <c r="D1751" s="1" t="str">
        <f t="shared" si="283"/>
        <v>21:0086</v>
      </c>
      <c r="E1751" t="s">
        <v>7554</v>
      </c>
      <c r="F1751" t="s">
        <v>7555</v>
      </c>
      <c r="H1751">
        <v>55.221100499999999</v>
      </c>
      <c r="I1751">
        <v>-99.640760299999997</v>
      </c>
      <c r="J1751" s="1" t="str">
        <f t="shared" si="284"/>
        <v>NGR lake sediment grab sample</v>
      </c>
      <c r="K1751" s="1" t="str">
        <f t="shared" si="285"/>
        <v>&lt;177 micron (NGR)</v>
      </c>
      <c r="L1751">
        <v>89</v>
      </c>
      <c r="M1751" t="s">
        <v>55</v>
      </c>
      <c r="N1751">
        <v>1750</v>
      </c>
      <c r="O1751" t="s">
        <v>75</v>
      </c>
      <c r="P1751" t="s">
        <v>44</v>
      </c>
      <c r="Q1751" t="s">
        <v>152</v>
      </c>
      <c r="R1751" t="s">
        <v>122</v>
      </c>
      <c r="S1751" t="s">
        <v>58</v>
      </c>
      <c r="T1751" t="s">
        <v>40</v>
      </c>
      <c r="U1751" t="s">
        <v>332</v>
      </c>
      <c r="V1751" t="s">
        <v>1122</v>
      </c>
      <c r="W1751" t="s">
        <v>110</v>
      </c>
      <c r="X1751" t="s">
        <v>309</v>
      </c>
      <c r="Y1751" t="s">
        <v>45</v>
      </c>
      <c r="Z1751" t="s">
        <v>92</v>
      </c>
      <c r="AA1751" t="s">
        <v>140</v>
      </c>
      <c r="AB1751" t="s">
        <v>201</v>
      </c>
      <c r="AC1751" t="s">
        <v>143</v>
      </c>
      <c r="AD1751" t="s">
        <v>521</v>
      </c>
      <c r="AE1751" t="s">
        <v>40</v>
      </c>
    </row>
    <row r="1752" spans="1:31" x14ac:dyDescent="0.3">
      <c r="A1752" t="s">
        <v>7556</v>
      </c>
      <c r="B1752" t="s">
        <v>7557</v>
      </c>
      <c r="C1752" s="1" t="str">
        <f t="shared" si="282"/>
        <v>21:0541</v>
      </c>
      <c r="D1752" s="1" t="str">
        <f>HYPERLINK("http://geochem.nrcan.gc.ca/cdogs/content/svy/svy_e.htm", "")</f>
        <v/>
      </c>
      <c r="G1752" s="1" t="str">
        <f>HYPERLINK("http://geochem.nrcan.gc.ca/cdogs/content/cr_/cr_00055_e.htm", "55")</f>
        <v>55</v>
      </c>
      <c r="J1752" t="s">
        <v>277</v>
      </c>
      <c r="K1752" t="s">
        <v>278</v>
      </c>
      <c r="L1752">
        <v>89</v>
      </c>
      <c r="M1752" t="s">
        <v>279</v>
      </c>
      <c r="N1752">
        <v>1751</v>
      </c>
      <c r="O1752" t="s">
        <v>164</v>
      </c>
      <c r="P1752" t="s">
        <v>304</v>
      </c>
      <c r="Q1752" t="s">
        <v>64</v>
      </c>
      <c r="R1752" t="s">
        <v>180</v>
      </c>
      <c r="S1752" t="s">
        <v>123</v>
      </c>
      <c r="T1752" t="s">
        <v>40</v>
      </c>
      <c r="U1752" t="s">
        <v>1211</v>
      </c>
      <c r="V1752" t="s">
        <v>218</v>
      </c>
      <c r="W1752" t="s">
        <v>132</v>
      </c>
      <c r="X1752" t="s">
        <v>125</v>
      </c>
      <c r="Y1752" t="s">
        <v>121</v>
      </c>
      <c r="Z1752" t="s">
        <v>291</v>
      </c>
      <c r="AA1752" t="s">
        <v>440</v>
      </c>
      <c r="AB1752" t="s">
        <v>1277</v>
      </c>
      <c r="AC1752" t="s">
        <v>1072</v>
      </c>
      <c r="AD1752" t="s">
        <v>292</v>
      </c>
      <c r="AE1752" t="s">
        <v>40</v>
      </c>
    </row>
    <row r="1753" spans="1:31" x14ac:dyDescent="0.3">
      <c r="A1753" t="s">
        <v>7558</v>
      </c>
      <c r="B1753" t="s">
        <v>7559</v>
      </c>
      <c r="C1753" s="1" t="str">
        <f t="shared" si="282"/>
        <v>21:0541</v>
      </c>
      <c r="D1753" s="1" t="str">
        <f t="shared" ref="D1753:D1779" si="286">HYPERLINK("http://geochem.nrcan.gc.ca/cdogs/content/svy/svy210086_e.htm", "21:0086")</f>
        <v>21:0086</v>
      </c>
      <c r="E1753" t="s">
        <v>7560</v>
      </c>
      <c r="F1753" t="s">
        <v>7561</v>
      </c>
      <c r="H1753">
        <v>55.215767399999997</v>
      </c>
      <c r="I1753">
        <v>-99.694192799999996</v>
      </c>
      <c r="J1753" s="1" t="str">
        <f t="shared" ref="J1753:J1779" si="287">HYPERLINK("http://geochem.nrcan.gc.ca/cdogs/content/kwd/kwd020027_e.htm", "NGR lake sediment grab sample")</f>
        <v>NGR lake sediment grab sample</v>
      </c>
      <c r="K1753" s="1" t="str">
        <f t="shared" ref="K1753:K1779" si="288">HYPERLINK("http://geochem.nrcan.gc.ca/cdogs/content/kwd/kwd080006_e.htm", "&lt;177 micron (NGR)")</f>
        <v>&lt;177 micron (NGR)</v>
      </c>
      <c r="L1753">
        <v>89</v>
      </c>
      <c r="M1753" t="s">
        <v>104</v>
      </c>
      <c r="N1753">
        <v>1752</v>
      </c>
      <c r="O1753" t="s">
        <v>235</v>
      </c>
      <c r="P1753" t="s">
        <v>289</v>
      </c>
      <c r="Q1753" t="s">
        <v>152</v>
      </c>
      <c r="R1753" t="s">
        <v>304</v>
      </c>
      <c r="S1753" t="s">
        <v>123</v>
      </c>
      <c r="T1753" t="s">
        <v>40</v>
      </c>
      <c r="U1753" t="s">
        <v>1006</v>
      </c>
      <c r="V1753" t="s">
        <v>870</v>
      </c>
      <c r="W1753" t="s">
        <v>80</v>
      </c>
      <c r="X1753" t="s">
        <v>309</v>
      </c>
      <c r="Y1753" t="s">
        <v>45</v>
      </c>
      <c r="Z1753" t="s">
        <v>205</v>
      </c>
      <c r="AA1753" t="s">
        <v>39</v>
      </c>
      <c r="AB1753" t="s">
        <v>1159</v>
      </c>
      <c r="AC1753" t="s">
        <v>218</v>
      </c>
      <c r="AD1753" t="s">
        <v>178</v>
      </c>
      <c r="AE1753" t="s">
        <v>40</v>
      </c>
    </row>
    <row r="1754" spans="1:31" x14ac:dyDescent="0.3">
      <c r="A1754" t="s">
        <v>7562</v>
      </c>
      <c r="B1754" t="s">
        <v>7563</v>
      </c>
      <c r="C1754" s="1" t="str">
        <f t="shared" si="282"/>
        <v>21:0541</v>
      </c>
      <c r="D1754" s="1" t="str">
        <f t="shared" si="286"/>
        <v>21:0086</v>
      </c>
      <c r="E1754" t="s">
        <v>7564</v>
      </c>
      <c r="F1754" t="s">
        <v>7565</v>
      </c>
      <c r="H1754">
        <v>55.249227300000001</v>
      </c>
      <c r="I1754">
        <v>-99.719974899999997</v>
      </c>
      <c r="J1754" s="1" t="str">
        <f t="shared" si="287"/>
        <v>NGR lake sediment grab sample</v>
      </c>
      <c r="K1754" s="1" t="str">
        <f t="shared" si="288"/>
        <v>&lt;177 micron (NGR)</v>
      </c>
      <c r="L1754">
        <v>89</v>
      </c>
      <c r="M1754" t="s">
        <v>119</v>
      </c>
      <c r="N1754">
        <v>1753</v>
      </c>
      <c r="O1754" t="s">
        <v>75</v>
      </c>
      <c r="P1754" t="s">
        <v>44</v>
      </c>
      <c r="Q1754" t="s">
        <v>45</v>
      </c>
      <c r="R1754" t="s">
        <v>289</v>
      </c>
      <c r="S1754" t="s">
        <v>141</v>
      </c>
      <c r="T1754" t="s">
        <v>40</v>
      </c>
      <c r="U1754" t="s">
        <v>272</v>
      </c>
      <c r="V1754" t="s">
        <v>1974</v>
      </c>
      <c r="W1754" t="s">
        <v>80</v>
      </c>
      <c r="X1754" t="s">
        <v>309</v>
      </c>
      <c r="Y1754" t="s">
        <v>45</v>
      </c>
      <c r="Z1754" t="s">
        <v>205</v>
      </c>
      <c r="AA1754" t="s">
        <v>213</v>
      </c>
      <c r="AB1754" t="s">
        <v>128</v>
      </c>
      <c r="AC1754" t="s">
        <v>99</v>
      </c>
      <c r="AD1754" t="s">
        <v>36</v>
      </c>
      <c r="AE1754" t="s">
        <v>40</v>
      </c>
    </row>
    <row r="1755" spans="1:31" x14ac:dyDescent="0.3">
      <c r="A1755" t="s">
        <v>7566</v>
      </c>
      <c r="B1755" t="s">
        <v>7567</v>
      </c>
      <c r="C1755" s="1" t="str">
        <f t="shared" si="282"/>
        <v>21:0541</v>
      </c>
      <c r="D1755" s="1" t="str">
        <f t="shared" si="286"/>
        <v>21:0086</v>
      </c>
      <c r="E1755" t="s">
        <v>7568</v>
      </c>
      <c r="F1755" t="s">
        <v>7569</v>
      </c>
      <c r="H1755">
        <v>55.2659339</v>
      </c>
      <c r="I1755">
        <v>-99.743866100000005</v>
      </c>
      <c r="J1755" s="1" t="str">
        <f t="shared" si="287"/>
        <v>NGR lake sediment grab sample</v>
      </c>
      <c r="K1755" s="1" t="str">
        <f t="shared" si="288"/>
        <v>&lt;177 micron (NGR)</v>
      </c>
      <c r="L1755">
        <v>89</v>
      </c>
      <c r="M1755" t="s">
        <v>137</v>
      </c>
      <c r="N1755">
        <v>1754</v>
      </c>
      <c r="O1755" t="s">
        <v>336</v>
      </c>
      <c r="P1755" t="s">
        <v>334</v>
      </c>
      <c r="Q1755" t="s">
        <v>58</v>
      </c>
      <c r="R1755" t="s">
        <v>190</v>
      </c>
      <c r="S1755" t="s">
        <v>92</v>
      </c>
      <c r="T1755" t="s">
        <v>40</v>
      </c>
      <c r="U1755" t="s">
        <v>462</v>
      </c>
      <c r="V1755" t="s">
        <v>303</v>
      </c>
      <c r="W1755" t="s">
        <v>40</v>
      </c>
      <c r="X1755" t="s">
        <v>64</v>
      </c>
      <c r="Y1755" t="s">
        <v>152</v>
      </c>
      <c r="Z1755" t="s">
        <v>144</v>
      </c>
      <c r="AA1755" t="s">
        <v>190</v>
      </c>
      <c r="AB1755" t="s">
        <v>3096</v>
      </c>
      <c r="AC1755" t="s">
        <v>373</v>
      </c>
      <c r="AD1755" t="s">
        <v>114</v>
      </c>
      <c r="AE1755" t="s">
        <v>40</v>
      </c>
    </row>
    <row r="1756" spans="1:31" x14ac:dyDescent="0.3">
      <c r="A1756" t="s">
        <v>7570</v>
      </c>
      <c r="B1756" t="s">
        <v>7571</v>
      </c>
      <c r="C1756" s="1" t="str">
        <f t="shared" si="282"/>
        <v>21:0541</v>
      </c>
      <c r="D1756" s="1" t="str">
        <f t="shared" si="286"/>
        <v>21:0086</v>
      </c>
      <c r="E1756" t="s">
        <v>7572</v>
      </c>
      <c r="F1756" t="s">
        <v>7573</v>
      </c>
      <c r="H1756">
        <v>55.264045600000003</v>
      </c>
      <c r="I1756">
        <v>-99.805092999999999</v>
      </c>
      <c r="J1756" s="1" t="str">
        <f t="shared" si="287"/>
        <v>NGR lake sediment grab sample</v>
      </c>
      <c r="K1756" s="1" t="str">
        <f t="shared" si="288"/>
        <v>&lt;177 micron (NGR)</v>
      </c>
      <c r="L1756">
        <v>89</v>
      </c>
      <c r="M1756" t="s">
        <v>151</v>
      </c>
      <c r="N1756">
        <v>1755</v>
      </c>
      <c r="O1756" t="s">
        <v>75</v>
      </c>
      <c r="P1756" t="s">
        <v>92</v>
      </c>
      <c r="Q1756" t="s">
        <v>152</v>
      </c>
      <c r="R1756" t="s">
        <v>326</v>
      </c>
      <c r="S1756" t="s">
        <v>189</v>
      </c>
      <c r="T1756" t="s">
        <v>40</v>
      </c>
      <c r="U1756" t="s">
        <v>336</v>
      </c>
      <c r="V1756" t="s">
        <v>713</v>
      </c>
      <c r="W1756" t="s">
        <v>132</v>
      </c>
      <c r="X1756" t="s">
        <v>45</v>
      </c>
      <c r="Y1756" t="s">
        <v>45</v>
      </c>
      <c r="Z1756" t="s">
        <v>93</v>
      </c>
      <c r="AA1756" t="s">
        <v>37</v>
      </c>
      <c r="AB1756" t="s">
        <v>418</v>
      </c>
      <c r="AC1756" t="s">
        <v>575</v>
      </c>
      <c r="AD1756" t="s">
        <v>178</v>
      </c>
      <c r="AE1756" t="s">
        <v>40</v>
      </c>
    </row>
    <row r="1757" spans="1:31" x14ac:dyDescent="0.3">
      <c r="A1757" t="s">
        <v>7574</v>
      </c>
      <c r="B1757" t="s">
        <v>7575</v>
      </c>
      <c r="C1757" s="1" t="str">
        <f t="shared" si="282"/>
        <v>21:0541</v>
      </c>
      <c r="D1757" s="1" t="str">
        <f t="shared" si="286"/>
        <v>21:0086</v>
      </c>
      <c r="E1757" t="s">
        <v>7576</v>
      </c>
      <c r="F1757" t="s">
        <v>7577</v>
      </c>
      <c r="H1757">
        <v>55.240466400000003</v>
      </c>
      <c r="I1757">
        <v>-99.792492300000006</v>
      </c>
      <c r="J1757" s="1" t="str">
        <f t="shared" si="287"/>
        <v>NGR lake sediment grab sample</v>
      </c>
      <c r="K1757" s="1" t="str">
        <f t="shared" si="288"/>
        <v>&lt;177 micron (NGR)</v>
      </c>
      <c r="L1757">
        <v>89</v>
      </c>
      <c r="M1757" t="s">
        <v>162</v>
      </c>
      <c r="N1757">
        <v>1756</v>
      </c>
      <c r="O1757" t="s">
        <v>112</v>
      </c>
      <c r="P1757" t="s">
        <v>334</v>
      </c>
      <c r="Q1757" t="s">
        <v>152</v>
      </c>
      <c r="R1757" t="s">
        <v>259</v>
      </c>
      <c r="S1757" t="s">
        <v>58</v>
      </c>
      <c r="T1757" t="s">
        <v>40</v>
      </c>
      <c r="U1757" t="s">
        <v>75</v>
      </c>
      <c r="V1757" t="s">
        <v>333</v>
      </c>
      <c r="W1757" t="s">
        <v>80</v>
      </c>
      <c r="X1757" t="s">
        <v>309</v>
      </c>
      <c r="Y1757" t="s">
        <v>45</v>
      </c>
      <c r="Z1757" t="s">
        <v>93</v>
      </c>
      <c r="AA1757" t="s">
        <v>140</v>
      </c>
      <c r="AB1757" t="s">
        <v>280</v>
      </c>
      <c r="AC1757" t="s">
        <v>109</v>
      </c>
      <c r="AD1757" t="s">
        <v>339</v>
      </c>
      <c r="AE1757" t="s">
        <v>40</v>
      </c>
    </row>
    <row r="1758" spans="1:31" x14ac:dyDescent="0.3">
      <c r="A1758" t="s">
        <v>7578</v>
      </c>
      <c r="B1758" t="s">
        <v>7579</v>
      </c>
      <c r="C1758" s="1" t="str">
        <f t="shared" si="282"/>
        <v>21:0541</v>
      </c>
      <c r="D1758" s="1" t="str">
        <f t="shared" si="286"/>
        <v>21:0086</v>
      </c>
      <c r="E1758" t="s">
        <v>7580</v>
      </c>
      <c r="F1758" t="s">
        <v>7581</v>
      </c>
      <c r="H1758">
        <v>55.217517299999997</v>
      </c>
      <c r="I1758">
        <v>-99.766746999999995</v>
      </c>
      <c r="J1758" s="1" t="str">
        <f t="shared" si="287"/>
        <v>NGR lake sediment grab sample</v>
      </c>
      <c r="K1758" s="1" t="str">
        <f t="shared" si="288"/>
        <v>&lt;177 micron (NGR)</v>
      </c>
      <c r="L1758">
        <v>89</v>
      </c>
      <c r="M1758" t="s">
        <v>177</v>
      </c>
      <c r="N1758">
        <v>1757</v>
      </c>
      <c r="O1758" t="s">
        <v>65</v>
      </c>
      <c r="P1758" t="s">
        <v>271</v>
      </c>
      <c r="Q1758" t="s">
        <v>152</v>
      </c>
      <c r="R1758" t="s">
        <v>205</v>
      </c>
      <c r="S1758" t="s">
        <v>189</v>
      </c>
      <c r="T1758" t="s">
        <v>40</v>
      </c>
      <c r="U1758" t="s">
        <v>1006</v>
      </c>
      <c r="V1758" t="s">
        <v>1366</v>
      </c>
      <c r="W1758" t="s">
        <v>110</v>
      </c>
      <c r="X1758" t="s">
        <v>309</v>
      </c>
      <c r="Y1758" t="s">
        <v>45</v>
      </c>
      <c r="Z1758" t="s">
        <v>205</v>
      </c>
      <c r="AA1758" t="s">
        <v>37</v>
      </c>
      <c r="AB1758" t="s">
        <v>155</v>
      </c>
      <c r="AC1758" t="s">
        <v>192</v>
      </c>
      <c r="AD1758" t="s">
        <v>521</v>
      </c>
      <c r="AE1758" t="s">
        <v>40</v>
      </c>
    </row>
    <row r="1759" spans="1:31" x14ac:dyDescent="0.3">
      <c r="A1759" t="s">
        <v>7582</v>
      </c>
      <c r="B1759" t="s">
        <v>7583</v>
      </c>
      <c r="C1759" s="1" t="str">
        <f t="shared" si="282"/>
        <v>21:0541</v>
      </c>
      <c r="D1759" s="1" t="str">
        <f t="shared" si="286"/>
        <v>21:0086</v>
      </c>
      <c r="E1759" t="s">
        <v>7584</v>
      </c>
      <c r="F1759" t="s">
        <v>7585</v>
      </c>
      <c r="H1759">
        <v>55.193691200000004</v>
      </c>
      <c r="I1759">
        <v>-99.746905799999993</v>
      </c>
      <c r="J1759" s="1" t="str">
        <f t="shared" si="287"/>
        <v>NGR lake sediment grab sample</v>
      </c>
      <c r="K1759" s="1" t="str">
        <f t="shared" si="288"/>
        <v>&lt;177 micron (NGR)</v>
      </c>
      <c r="L1759">
        <v>89</v>
      </c>
      <c r="M1759" t="s">
        <v>187</v>
      </c>
      <c r="N1759">
        <v>1758</v>
      </c>
      <c r="O1759" t="s">
        <v>472</v>
      </c>
      <c r="P1759" t="s">
        <v>334</v>
      </c>
      <c r="Q1759" t="s">
        <v>58</v>
      </c>
      <c r="R1759" t="s">
        <v>753</v>
      </c>
      <c r="S1759" t="s">
        <v>179</v>
      </c>
      <c r="T1759" t="s">
        <v>40</v>
      </c>
      <c r="U1759" t="s">
        <v>1365</v>
      </c>
      <c r="V1759" t="s">
        <v>192</v>
      </c>
      <c r="W1759" t="s">
        <v>132</v>
      </c>
      <c r="X1759" t="s">
        <v>261</v>
      </c>
      <c r="Y1759" t="s">
        <v>45</v>
      </c>
      <c r="Z1759" t="s">
        <v>77</v>
      </c>
      <c r="AA1759" t="s">
        <v>39</v>
      </c>
      <c r="AB1759" t="s">
        <v>7059</v>
      </c>
      <c r="AC1759" t="s">
        <v>782</v>
      </c>
      <c r="AD1759" t="s">
        <v>195</v>
      </c>
      <c r="AE1759" t="s">
        <v>40</v>
      </c>
    </row>
    <row r="1760" spans="1:31" x14ac:dyDescent="0.3">
      <c r="A1760" t="s">
        <v>7586</v>
      </c>
      <c r="B1760" t="s">
        <v>7587</v>
      </c>
      <c r="C1760" s="1" t="str">
        <f t="shared" si="282"/>
        <v>21:0541</v>
      </c>
      <c r="D1760" s="1" t="str">
        <f t="shared" si="286"/>
        <v>21:0086</v>
      </c>
      <c r="E1760" t="s">
        <v>7588</v>
      </c>
      <c r="F1760" t="s">
        <v>7589</v>
      </c>
      <c r="H1760">
        <v>55.188362400000003</v>
      </c>
      <c r="I1760">
        <v>-99.712282799999997</v>
      </c>
      <c r="J1760" s="1" t="str">
        <f t="shared" si="287"/>
        <v>NGR lake sediment grab sample</v>
      </c>
      <c r="K1760" s="1" t="str">
        <f t="shared" si="288"/>
        <v>&lt;177 micron (NGR)</v>
      </c>
      <c r="L1760">
        <v>89</v>
      </c>
      <c r="M1760" t="s">
        <v>200</v>
      </c>
      <c r="N1760">
        <v>1759</v>
      </c>
      <c r="O1760" t="s">
        <v>336</v>
      </c>
      <c r="P1760" t="s">
        <v>281</v>
      </c>
      <c r="Q1760" t="s">
        <v>121</v>
      </c>
      <c r="R1760" t="s">
        <v>82</v>
      </c>
      <c r="S1760" t="s">
        <v>179</v>
      </c>
      <c r="T1760" t="s">
        <v>40</v>
      </c>
      <c r="U1760" t="s">
        <v>479</v>
      </c>
      <c r="V1760" t="s">
        <v>5232</v>
      </c>
      <c r="W1760" t="s">
        <v>132</v>
      </c>
      <c r="X1760" t="s">
        <v>45</v>
      </c>
      <c r="Y1760" t="s">
        <v>45</v>
      </c>
      <c r="Z1760" t="s">
        <v>77</v>
      </c>
      <c r="AA1760" t="s">
        <v>140</v>
      </c>
      <c r="AB1760" t="s">
        <v>2764</v>
      </c>
      <c r="AC1760" t="s">
        <v>575</v>
      </c>
      <c r="AD1760" t="s">
        <v>374</v>
      </c>
      <c r="AE1760" t="s">
        <v>40</v>
      </c>
    </row>
    <row r="1761" spans="1:31" x14ac:dyDescent="0.3">
      <c r="A1761" t="s">
        <v>7590</v>
      </c>
      <c r="B1761" t="s">
        <v>7591</v>
      </c>
      <c r="C1761" s="1" t="str">
        <f t="shared" si="282"/>
        <v>21:0541</v>
      </c>
      <c r="D1761" s="1" t="str">
        <f t="shared" si="286"/>
        <v>21:0086</v>
      </c>
      <c r="E1761" t="s">
        <v>7592</v>
      </c>
      <c r="F1761" t="s">
        <v>7593</v>
      </c>
      <c r="H1761">
        <v>55.156629299999999</v>
      </c>
      <c r="I1761">
        <v>-99.7079521</v>
      </c>
      <c r="J1761" s="1" t="str">
        <f t="shared" si="287"/>
        <v>NGR lake sediment grab sample</v>
      </c>
      <c r="K1761" s="1" t="str">
        <f t="shared" si="288"/>
        <v>&lt;177 micron (NGR)</v>
      </c>
      <c r="L1761">
        <v>89</v>
      </c>
      <c r="M1761" t="s">
        <v>212</v>
      </c>
      <c r="N1761">
        <v>1760</v>
      </c>
      <c r="O1761" t="s">
        <v>75</v>
      </c>
      <c r="P1761" t="s">
        <v>44</v>
      </c>
      <c r="Q1761" t="s">
        <v>45</v>
      </c>
      <c r="R1761" t="s">
        <v>304</v>
      </c>
      <c r="S1761" t="s">
        <v>123</v>
      </c>
      <c r="T1761" t="s">
        <v>40</v>
      </c>
      <c r="U1761" t="s">
        <v>214</v>
      </c>
      <c r="V1761" t="s">
        <v>1200</v>
      </c>
      <c r="W1761" t="s">
        <v>110</v>
      </c>
      <c r="X1761" t="s">
        <v>309</v>
      </c>
      <c r="Y1761" t="s">
        <v>45</v>
      </c>
      <c r="Z1761" t="s">
        <v>179</v>
      </c>
      <c r="AA1761" t="s">
        <v>37</v>
      </c>
      <c r="AB1761" t="s">
        <v>7525</v>
      </c>
      <c r="AC1761" t="s">
        <v>98</v>
      </c>
      <c r="AD1761" t="s">
        <v>521</v>
      </c>
      <c r="AE1761" t="s">
        <v>40</v>
      </c>
    </row>
    <row r="1762" spans="1:31" x14ac:dyDescent="0.3">
      <c r="A1762" t="s">
        <v>7594</v>
      </c>
      <c r="B1762" t="s">
        <v>7595</v>
      </c>
      <c r="C1762" s="1" t="str">
        <f t="shared" si="282"/>
        <v>21:0541</v>
      </c>
      <c r="D1762" s="1" t="str">
        <f t="shared" si="286"/>
        <v>21:0086</v>
      </c>
      <c r="E1762" t="s">
        <v>7596</v>
      </c>
      <c r="F1762" t="s">
        <v>7597</v>
      </c>
      <c r="H1762">
        <v>55.160943400000001</v>
      </c>
      <c r="I1762">
        <v>-99.754378799999998</v>
      </c>
      <c r="J1762" s="1" t="str">
        <f t="shared" si="287"/>
        <v>NGR lake sediment grab sample</v>
      </c>
      <c r="K1762" s="1" t="str">
        <f t="shared" si="288"/>
        <v>&lt;177 micron (NGR)</v>
      </c>
      <c r="L1762">
        <v>89</v>
      </c>
      <c r="M1762" t="s">
        <v>223</v>
      </c>
      <c r="N1762">
        <v>1761</v>
      </c>
      <c r="O1762" t="s">
        <v>75</v>
      </c>
      <c r="P1762" t="s">
        <v>179</v>
      </c>
      <c r="Q1762" t="s">
        <v>64</v>
      </c>
      <c r="R1762" t="s">
        <v>58</v>
      </c>
      <c r="S1762" t="s">
        <v>64</v>
      </c>
      <c r="T1762" t="s">
        <v>40</v>
      </c>
      <c r="U1762" t="s">
        <v>388</v>
      </c>
      <c r="V1762" t="s">
        <v>1597</v>
      </c>
      <c r="W1762" t="s">
        <v>86</v>
      </c>
      <c r="X1762" t="s">
        <v>309</v>
      </c>
      <c r="Y1762" t="s">
        <v>45</v>
      </c>
      <c r="Z1762" t="s">
        <v>92</v>
      </c>
      <c r="AA1762" t="s">
        <v>39</v>
      </c>
      <c r="AB1762" t="s">
        <v>7598</v>
      </c>
      <c r="AC1762" t="s">
        <v>70</v>
      </c>
      <c r="AD1762" t="s">
        <v>131</v>
      </c>
      <c r="AE1762" t="s">
        <v>40</v>
      </c>
    </row>
    <row r="1763" spans="1:31" x14ac:dyDescent="0.3">
      <c r="A1763" t="s">
        <v>7599</v>
      </c>
      <c r="B1763" t="s">
        <v>7600</v>
      </c>
      <c r="C1763" s="1" t="str">
        <f t="shared" si="282"/>
        <v>21:0541</v>
      </c>
      <c r="D1763" s="1" t="str">
        <f t="shared" si="286"/>
        <v>21:0086</v>
      </c>
      <c r="E1763" t="s">
        <v>7601</v>
      </c>
      <c r="F1763" t="s">
        <v>7602</v>
      </c>
      <c r="H1763">
        <v>55.136914099999998</v>
      </c>
      <c r="I1763">
        <v>-99.7715271</v>
      </c>
      <c r="J1763" s="1" t="str">
        <f t="shared" si="287"/>
        <v>NGR lake sediment grab sample</v>
      </c>
      <c r="K1763" s="1" t="str">
        <f t="shared" si="288"/>
        <v>&lt;177 micron (NGR)</v>
      </c>
      <c r="L1763">
        <v>89</v>
      </c>
      <c r="M1763" t="s">
        <v>234</v>
      </c>
      <c r="N1763">
        <v>1762</v>
      </c>
      <c r="O1763" t="s">
        <v>207</v>
      </c>
      <c r="P1763" t="s">
        <v>326</v>
      </c>
      <c r="Q1763" t="s">
        <v>189</v>
      </c>
      <c r="R1763" t="s">
        <v>39</v>
      </c>
      <c r="S1763" t="s">
        <v>107</v>
      </c>
      <c r="T1763" t="s">
        <v>40</v>
      </c>
      <c r="U1763" t="s">
        <v>36</v>
      </c>
      <c r="V1763" t="s">
        <v>5232</v>
      </c>
      <c r="W1763" t="s">
        <v>80</v>
      </c>
      <c r="X1763" t="s">
        <v>597</v>
      </c>
      <c r="Y1763" t="s">
        <v>45</v>
      </c>
      <c r="Z1763" t="s">
        <v>140</v>
      </c>
      <c r="AA1763" t="s">
        <v>190</v>
      </c>
      <c r="AB1763" t="s">
        <v>6752</v>
      </c>
      <c r="AC1763" t="s">
        <v>64</v>
      </c>
      <c r="AD1763" t="s">
        <v>264</v>
      </c>
      <c r="AE1763" t="s">
        <v>40</v>
      </c>
    </row>
    <row r="1764" spans="1:31" x14ac:dyDescent="0.3">
      <c r="A1764" t="s">
        <v>7603</v>
      </c>
      <c r="B1764" t="s">
        <v>7604</v>
      </c>
      <c r="C1764" s="1" t="str">
        <f t="shared" si="282"/>
        <v>21:0541</v>
      </c>
      <c r="D1764" s="1" t="str">
        <f t="shared" si="286"/>
        <v>21:0086</v>
      </c>
      <c r="E1764" t="s">
        <v>7605</v>
      </c>
      <c r="F1764" t="s">
        <v>7606</v>
      </c>
      <c r="H1764">
        <v>55.144372500000003</v>
      </c>
      <c r="I1764">
        <v>-99.794028100000006</v>
      </c>
      <c r="J1764" s="1" t="str">
        <f t="shared" si="287"/>
        <v>NGR lake sediment grab sample</v>
      </c>
      <c r="K1764" s="1" t="str">
        <f t="shared" si="288"/>
        <v>&lt;177 micron (NGR)</v>
      </c>
      <c r="L1764">
        <v>89</v>
      </c>
      <c r="M1764" t="s">
        <v>243</v>
      </c>
      <c r="N1764">
        <v>1763</v>
      </c>
      <c r="O1764" t="s">
        <v>124</v>
      </c>
      <c r="P1764" t="s">
        <v>107</v>
      </c>
      <c r="Q1764" t="s">
        <v>152</v>
      </c>
      <c r="R1764" t="s">
        <v>166</v>
      </c>
      <c r="S1764" t="s">
        <v>64</v>
      </c>
      <c r="T1764" t="s">
        <v>40</v>
      </c>
      <c r="U1764" t="s">
        <v>235</v>
      </c>
      <c r="V1764" t="s">
        <v>1019</v>
      </c>
      <c r="W1764" t="s">
        <v>110</v>
      </c>
      <c r="X1764" t="s">
        <v>125</v>
      </c>
      <c r="Y1764" t="s">
        <v>45</v>
      </c>
      <c r="Z1764" t="s">
        <v>179</v>
      </c>
      <c r="AA1764" t="s">
        <v>440</v>
      </c>
      <c r="AB1764" t="s">
        <v>1544</v>
      </c>
      <c r="AC1764" t="s">
        <v>86</v>
      </c>
      <c r="AD1764" t="s">
        <v>318</v>
      </c>
      <c r="AE1764" t="s">
        <v>40</v>
      </c>
    </row>
    <row r="1765" spans="1:31" x14ac:dyDescent="0.3">
      <c r="A1765" t="s">
        <v>7607</v>
      </c>
      <c r="B1765" t="s">
        <v>7608</v>
      </c>
      <c r="C1765" s="1" t="str">
        <f t="shared" si="282"/>
        <v>21:0541</v>
      </c>
      <c r="D1765" s="1" t="str">
        <f t="shared" si="286"/>
        <v>21:0086</v>
      </c>
      <c r="E1765" t="s">
        <v>7609</v>
      </c>
      <c r="F1765" t="s">
        <v>7610</v>
      </c>
      <c r="H1765">
        <v>55.1337975</v>
      </c>
      <c r="I1765">
        <v>-99.816844799999998</v>
      </c>
      <c r="J1765" s="1" t="str">
        <f t="shared" si="287"/>
        <v>NGR lake sediment grab sample</v>
      </c>
      <c r="K1765" s="1" t="str">
        <f t="shared" si="288"/>
        <v>&lt;177 micron (NGR)</v>
      </c>
      <c r="L1765">
        <v>89</v>
      </c>
      <c r="M1765" t="s">
        <v>251</v>
      </c>
      <c r="N1765">
        <v>1764</v>
      </c>
      <c r="O1765" t="s">
        <v>207</v>
      </c>
      <c r="P1765" t="s">
        <v>92</v>
      </c>
      <c r="Q1765" t="s">
        <v>152</v>
      </c>
      <c r="R1765" t="s">
        <v>38</v>
      </c>
      <c r="S1765" t="s">
        <v>123</v>
      </c>
      <c r="T1765" t="s">
        <v>40</v>
      </c>
      <c r="U1765" t="s">
        <v>733</v>
      </c>
      <c r="V1765" t="s">
        <v>1717</v>
      </c>
      <c r="W1765" t="s">
        <v>110</v>
      </c>
      <c r="X1765" t="s">
        <v>125</v>
      </c>
      <c r="Y1765" t="s">
        <v>45</v>
      </c>
      <c r="Z1765" t="s">
        <v>93</v>
      </c>
      <c r="AA1765" t="s">
        <v>190</v>
      </c>
      <c r="AB1765" t="s">
        <v>193</v>
      </c>
      <c r="AC1765" t="s">
        <v>95</v>
      </c>
      <c r="AD1765" t="s">
        <v>339</v>
      </c>
      <c r="AE1765" t="s">
        <v>40</v>
      </c>
    </row>
    <row r="1766" spans="1:31" x14ac:dyDescent="0.3">
      <c r="A1766" t="s">
        <v>7611</v>
      </c>
      <c r="B1766" t="s">
        <v>7612</v>
      </c>
      <c r="C1766" s="1" t="str">
        <f t="shared" si="282"/>
        <v>21:0541</v>
      </c>
      <c r="D1766" s="1" t="str">
        <f t="shared" si="286"/>
        <v>21:0086</v>
      </c>
      <c r="E1766" t="s">
        <v>7613</v>
      </c>
      <c r="F1766" t="s">
        <v>7614</v>
      </c>
      <c r="H1766">
        <v>55.109184300000003</v>
      </c>
      <c r="I1766">
        <v>-99.796278900000004</v>
      </c>
      <c r="J1766" s="1" t="str">
        <f t="shared" si="287"/>
        <v>NGR lake sediment grab sample</v>
      </c>
      <c r="K1766" s="1" t="str">
        <f t="shared" si="288"/>
        <v>&lt;177 micron (NGR)</v>
      </c>
      <c r="L1766">
        <v>89</v>
      </c>
      <c r="M1766" t="s">
        <v>258</v>
      </c>
      <c r="N1766">
        <v>1765</v>
      </c>
      <c r="O1766" t="s">
        <v>178</v>
      </c>
      <c r="P1766" t="s">
        <v>259</v>
      </c>
      <c r="Q1766" t="s">
        <v>107</v>
      </c>
      <c r="R1766" t="s">
        <v>165</v>
      </c>
      <c r="S1766" t="s">
        <v>92</v>
      </c>
      <c r="T1766" t="s">
        <v>40</v>
      </c>
      <c r="U1766" t="s">
        <v>237</v>
      </c>
      <c r="V1766" t="s">
        <v>109</v>
      </c>
      <c r="W1766" t="s">
        <v>132</v>
      </c>
      <c r="X1766" t="s">
        <v>597</v>
      </c>
      <c r="Y1766" t="s">
        <v>45</v>
      </c>
      <c r="Z1766" t="s">
        <v>164</v>
      </c>
      <c r="AA1766" t="s">
        <v>291</v>
      </c>
      <c r="AB1766" t="s">
        <v>165</v>
      </c>
      <c r="AC1766" t="s">
        <v>410</v>
      </c>
      <c r="AD1766" t="s">
        <v>441</v>
      </c>
      <c r="AE1766" t="s">
        <v>132</v>
      </c>
    </row>
    <row r="1767" spans="1:31" x14ac:dyDescent="0.3">
      <c r="A1767" t="s">
        <v>7615</v>
      </c>
      <c r="B1767" t="s">
        <v>7616</v>
      </c>
      <c r="C1767" s="1" t="str">
        <f t="shared" si="282"/>
        <v>21:0541</v>
      </c>
      <c r="D1767" s="1" t="str">
        <f t="shared" si="286"/>
        <v>21:0086</v>
      </c>
      <c r="E1767" t="s">
        <v>7617</v>
      </c>
      <c r="F1767" t="s">
        <v>7618</v>
      </c>
      <c r="H1767">
        <v>55.084987599999998</v>
      </c>
      <c r="I1767">
        <v>-99.799747100000005</v>
      </c>
      <c r="J1767" s="1" t="str">
        <f t="shared" si="287"/>
        <v>NGR lake sediment grab sample</v>
      </c>
      <c r="K1767" s="1" t="str">
        <f t="shared" si="288"/>
        <v>&lt;177 micron (NGR)</v>
      </c>
      <c r="L1767">
        <v>89</v>
      </c>
      <c r="M1767" t="s">
        <v>269</v>
      </c>
      <c r="N1767">
        <v>1766</v>
      </c>
      <c r="O1767" t="s">
        <v>207</v>
      </c>
      <c r="P1767" t="s">
        <v>60</v>
      </c>
      <c r="Q1767" t="s">
        <v>64</v>
      </c>
      <c r="R1767" t="s">
        <v>334</v>
      </c>
      <c r="S1767" t="s">
        <v>58</v>
      </c>
      <c r="T1767" t="s">
        <v>40</v>
      </c>
      <c r="U1767" t="s">
        <v>131</v>
      </c>
      <c r="V1767" t="s">
        <v>99</v>
      </c>
      <c r="W1767" t="s">
        <v>99</v>
      </c>
      <c r="X1767" t="s">
        <v>125</v>
      </c>
      <c r="Y1767" t="s">
        <v>45</v>
      </c>
      <c r="Z1767" t="s">
        <v>326</v>
      </c>
      <c r="AA1767" t="s">
        <v>155</v>
      </c>
      <c r="AB1767" t="s">
        <v>2455</v>
      </c>
      <c r="AC1767" t="s">
        <v>143</v>
      </c>
      <c r="AD1767" t="s">
        <v>163</v>
      </c>
      <c r="AE1767" t="s">
        <v>40</v>
      </c>
    </row>
    <row r="1768" spans="1:31" x14ac:dyDescent="0.3">
      <c r="A1768" t="s">
        <v>7619</v>
      </c>
      <c r="B1768" t="s">
        <v>7620</v>
      </c>
      <c r="C1768" s="1" t="str">
        <f t="shared" si="282"/>
        <v>21:0541</v>
      </c>
      <c r="D1768" s="1" t="str">
        <f t="shared" si="286"/>
        <v>21:0086</v>
      </c>
      <c r="E1768" t="s">
        <v>7621</v>
      </c>
      <c r="F1768" t="s">
        <v>7622</v>
      </c>
      <c r="H1768">
        <v>55.063347899999997</v>
      </c>
      <c r="I1768">
        <v>-99.791456199999999</v>
      </c>
      <c r="J1768" s="1" t="str">
        <f t="shared" si="287"/>
        <v>NGR lake sediment grab sample</v>
      </c>
      <c r="K1768" s="1" t="str">
        <f t="shared" si="288"/>
        <v>&lt;177 micron (NGR)</v>
      </c>
      <c r="L1768">
        <v>90</v>
      </c>
      <c r="M1768" t="s">
        <v>35</v>
      </c>
      <c r="N1768">
        <v>1767</v>
      </c>
      <c r="O1768" t="s">
        <v>178</v>
      </c>
      <c r="P1768" t="s">
        <v>224</v>
      </c>
      <c r="Q1768" t="s">
        <v>121</v>
      </c>
      <c r="R1768" t="s">
        <v>326</v>
      </c>
      <c r="S1768" t="s">
        <v>107</v>
      </c>
      <c r="T1768" t="s">
        <v>40</v>
      </c>
      <c r="U1768" t="s">
        <v>314</v>
      </c>
      <c r="V1768" t="s">
        <v>569</v>
      </c>
      <c r="W1768" t="s">
        <v>43</v>
      </c>
      <c r="X1768" t="s">
        <v>64</v>
      </c>
      <c r="Y1768" t="s">
        <v>45</v>
      </c>
      <c r="Z1768" t="s">
        <v>127</v>
      </c>
      <c r="AA1768" t="s">
        <v>213</v>
      </c>
      <c r="AB1768" t="s">
        <v>2231</v>
      </c>
      <c r="AC1768" t="s">
        <v>653</v>
      </c>
      <c r="AD1768" t="s">
        <v>388</v>
      </c>
      <c r="AE1768" t="s">
        <v>40</v>
      </c>
    </row>
    <row r="1769" spans="1:31" x14ac:dyDescent="0.3">
      <c r="A1769" t="s">
        <v>7623</v>
      </c>
      <c r="B1769" t="s">
        <v>7624</v>
      </c>
      <c r="C1769" s="1" t="str">
        <f t="shared" si="282"/>
        <v>21:0541</v>
      </c>
      <c r="D1769" s="1" t="str">
        <f t="shared" si="286"/>
        <v>21:0086</v>
      </c>
      <c r="E1769" t="s">
        <v>7621</v>
      </c>
      <c r="F1769" t="s">
        <v>7625</v>
      </c>
      <c r="H1769">
        <v>55.063347899999997</v>
      </c>
      <c r="I1769">
        <v>-99.791456199999999</v>
      </c>
      <c r="J1769" s="1" t="str">
        <f t="shared" si="287"/>
        <v>NGR lake sediment grab sample</v>
      </c>
      <c r="K1769" s="1" t="str">
        <f t="shared" si="288"/>
        <v>&lt;177 micron (NGR)</v>
      </c>
      <c r="L1769">
        <v>90</v>
      </c>
      <c r="M1769" t="s">
        <v>74</v>
      </c>
      <c r="N1769">
        <v>1768</v>
      </c>
      <c r="O1769" t="s">
        <v>336</v>
      </c>
      <c r="P1769" t="s">
        <v>626</v>
      </c>
      <c r="Q1769" t="s">
        <v>121</v>
      </c>
      <c r="R1769" t="s">
        <v>259</v>
      </c>
      <c r="S1769" t="s">
        <v>107</v>
      </c>
      <c r="T1769" t="s">
        <v>40</v>
      </c>
      <c r="U1769" t="s">
        <v>388</v>
      </c>
      <c r="V1769" t="s">
        <v>125</v>
      </c>
      <c r="W1769" t="s">
        <v>43</v>
      </c>
      <c r="X1769" t="s">
        <v>107</v>
      </c>
      <c r="Y1769" t="s">
        <v>64</v>
      </c>
      <c r="Z1769" t="s">
        <v>626</v>
      </c>
      <c r="AA1769" t="s">
        <v>128</v>
      </c>
      <c r="AB1769" t="s">
        <v>2809</v>
      </c>
      <c r="AC1769" t="s">
        <v>45</v>
      </c>
      <c r="AD1769" t="s">
        <v>354</v>
      </c>
      <c r="AE1769" t="s">
        <v>132</v>
      </c>
    </row>
    <row r="1770" spans="1:31" x14ac:dyDescent="0.3">
      <c r="A1770" t="s">
        <v>7626</v>
      </c>
      <c r="B1770" t="s">
        <v>7627</v>
      </c>
      <c r="C1770" s="1" t="str">
        <f t="shared" si="282"/>
        <v>21:0541</v>
      </c>
      <c r="D1770" s="1" t="str">
        <f t="shared" si="286"/>
        <v>21:0086</v>
      </c>
      <c r="E1770" t="s">
        <v>7621</v>
      </c>
      <c r="F1770" t="s">
        <v>7628</v>
      </c>
      <c r="H1770">
        <v>55.063347899999997</v>
      </c>
      <c r="I1770">
        <v>-99.791456199999999</v>
      </c>
      <c r="J1770" s="1" t="str">
        <f t="shared" si="287"/>
        <v>NGR lake sediment grab sample</v>
      </c>
      <c r="K1770" s="1" t="str">
        <f t="shared" si="288"/>
        <v>&lt;177 micron (NGR)</v>
      </c>
      <c r="L1770">
        <v>90</v>
      </c>
      <c r="M1770" t="s">
        <v>90</v>
      </c>
      <c r="N1770">
        <v>1769</v>
      </c>
      <c r="O1770" t="s">
        <v>178</v>
      </c>
      <c r="P1770" t="s">
        <v>127</v>
      </c>
      <c r="Q1770" t="s">
        <v>64</v>
      </c>
      <c r="R1770" t="s">
        <v>225</v>
      </c>
      <c r="S1770" t="s">
        <v>179</v>
      </c>
      <c r="T1770" t="s">
        <v>40</v>
      </c>
      <c r="U1770" t="s">
        <v>314</v>
      </c>
      <c r="V1770" t="s">
        <v>125</v>
      </c>
      <c r="W1770" t="s">
        <v>43</v>
      </c>
      <c r="X1770" t="s">
        <v>98</v>
      </c>
      <c r="Y1770" t="s">
        <v>64</v>
      </c>
      <c r="Z1770" t="s">
        <v>127</v>
      </c>
      <c r="AA1770" t="s">
        <v>213</v>
      </c>
      <c r="AB1770" t="s">
        <v>502</v>
      </c>
      <c r="AC1770" t="s">
        <v>1132</v>
      </c>
      <c r="AD1770" t="s">
        <v>272</v>
      </c>
      <c r="AE1770" t="s">
        <v>40</v>
      </c>
    </row>
    <row r="1771" spans="1:31" x14ac:dyDescent="0.3">
      <c r="A1771" t="s">
        <v>7629</v>
      </c>
      <c r="B1771" t="s">
        <v>7630</v>
      </c>
      <c r="C1771" s="1" t="str">
        <f t="shared" si="282"/>
        <v>21:0541</v>
      </c>
      <c r="D1771" s="1" t="str">
        <f t="shared" si="286"/>
        <v>21:0086</v>
      </c>
      <c r="E1771" t="s">
        <v>7631</v>
      </c>
      <c r="F1771" t="s">
        <v>7632</v>
      </c>
      <c r="H1771">
        <v>55.047122799999997</v>
      </c>
      <c r="I1771">
        <v>-99.876248399999994</v>
      </c>
      <c r="J1771" s="1" t="str">
        <f t="shared" si="287"/>
        <v>NGR lake sediment grab sample</v>
      </c>
      <c r="K1771" s="1" t="str">
        <f t="shared" si="288"/>
        <v>&lt;177 micron (NGR)</v>
      </c>
      <c r="L1771">
        <v>90</v>
      </c>
      <c r="M1771" t="s">
        <v>55</v>
      </c>
      <c r="N1771">
        <v>1770</v>
      </c>
      <c r="O1771" t="s">
        <v>336</v>
      </c>
      <c r="P1771" t="s">
        <v>122</v>
      </c>
      <c r="Q1771" t="s">
        <v>152</v>
      </c>
      <c r="R1771" t="s">
        <v>179</v>
      </c>
      <c r="S1771" t="s">
        <v>141</v>
      </c>
      <c r="T1771" t="s">
        <v>40</v>
      </c>
      <c r="U1771" t="s">
        <v>226</v>
      </c>
      <c r="V1771" t="s">
        <v>569</v>
      </c>
      <c r="W1771" t="s">
        <v>43</v>
      </c>
      <c r="X1771" t="s">
        <v>125</v>
      </c>
      <c r="Y1771" t="s">
        <v>45</v>
      </c>
      <c r="Z1771" t="s">
        <v>60</v>
      </c>
      <c r="AA1771" t="s">
        <v>59</v>
      </c>
      <c r="AB1771" t="s">
        <v>7633</v>
      </c>
      <c r="AC1771" t="s">
        <v>99</v>
      </c>
      <c r="AD1771" t="s">
        <v>235</v>
      </c>
      <c r="AE1771" t="s">
        <v>40</v>
      </c>
    </row>
    <row r="1772" spans="1:31" x14ac:dyDescent="0.3">
      <c r="A1772" t="s">
        <v>7634</v>
      </c>
      <c r="B1772" t="s">
        <v>7635</v>
      </c>
      <c r="C1772" s="1" t="str">
        <f t="shared" si="282"/>
        <v>21:0541</v>
      </c>
      <c r="D1772" s="1" t="str">
        <f t="shared" si="286"/>
        <v>21:0086</v>
      </c>
      <c r="E1772" t="s">
        <v>7636</v>
      </c>
      <c r="F1772" t="s">
        <v>7637</v>
      </c>
      <c r="H1772">
        <v>55.029516299999997</v>
      </c>
      <c r="I1772">
        <v>-99.873955899999999</v>
      </c>
      <c r="J1772" s="1" t="str">
        <f t="shared" si="287"/>
        <v>NGR lake sediment grab sample</v>
      </c>
      <c r="K1772" s="1" t="str">
        <f t="shared" si="288"/>
        <v>&lt;177 micron (NGR)</v>
      </c>
      <c r="L1772">
        <v>90</v>
      </c>
      <c r="M1772" t="s">
        <v>104</v>
      </c>
      <c r="N1772">
        <v>1771</v>
      </c>
      <c r="O1772" t="s">
        <v>568</v>
      </c>
      <c r="P1772" t="s">
        <v>205</v>
      </c>
      <c r="Q1772" t="s">
        <v>152</v>
      </c>
      <c r="R1772" t="s">
        <v>189</v>
      </c>
      <c r="S1772" t="s">
        <v>123</v>
      </c>
      <c r="T1772" t="s">
        <v>40</v>
      </c>
      <c r="U1772" t="s">
        <v>1323</v>
      </c>
      <c r="V1772" t="s">
        <v>218</v>
      </c>
      <c r="W1772" t="s">
        <v>110</v>
      </c>
      <c r="X1772" t="s">
        <v>309</v>
      </c>
      <c r="Y1772" t="s">
        <v>45</v>
      </c>
      <c r="Z1772" t="s">
        <v>60</v>
      </c>
      <c r="AA1772" t="s">
        <v>128</v>
      </c>
      <c r="AB1772" t="s">
        <v>603</v>
      </c>
      <c r="AC1772" t="s">
        <v>99</v>
      </c>
      <c r="AD1772" t="s">
        <v>235</v>
      </c>
      <c r="AE1772" t="s">
        <v>40</v>
      </c>
    </row>
    <row r="1773" spans="1:31" x14ac:dyDescent="0.3">
      <c r="A1773" t="s">
        <v>7638</v>
      </c>
      <c r="B1773" t="s">
        <v>7639</v>
      </c>
      <c r="C1773" s="1" t="str">
        <f t="shared" si="282"/>
        <v>21:0541</v>
      </c>
      <c r="D1773" s="1" t="str">
        <f t="shared" si="286"/>
        <v>21:0086</v>
      </c>
      <c r="E1773" t="s">
        <v>7640</v>
      </c>
      <c r="F1773" t="s">
        <v>7641</v>
      </c>
      <c r="H1773">
        <v>55.022871100000003</v>
      </c>
      <c r="I1773">
        <v>-99.946733600000002</v>
      </c>
      <c r="J1773" s="1" t="str">
        <f t="shared" si="287"/>
        <v>NGR lake sediment grab sample</v>
      </c>
      <c r="K1773" s="1" t="str">
        <f t="shared" si="288"/>
        <v>&lt;177 micron (NGR)</v>
      </c>
      <c r="L1773">
        <v>90</v>
      </c>
      <c r="M1773" t="s">
        <v>119</v>
      </c>
      <c r="N1773">
        <v>1772</v>
      </c>
      <c r="O1773" t="s">
        <v>142</v>
      </c>
      <c r="P1773" t="s">
        <v>180</v>
      </c>
      <c r="Q1773" t="s">
        <v>123</v>
      </c>
      <c r="R1773" t="s">
        <v>60</v>
      </c>
      <c r="S1773" t="s">
        <v>179</v>
      </c>
      <c r="T1773" t="s">
        <v>40</v>
      </c>
      <c r="U1773" t="s">
        <v>1211</v>
      </c>
      <c r="V1773" t="s">
        <v>99</v>
      </c>
      <c r="W1773" t="s">
        <v>86</v>
      </c>
      <c r="X1773" t="s">
        <v>7642</v>
      </c>
      <c r="Y1773" t="s">
        <v>45</v>
      </c>
      <c r="Z1773" t="s">
        <v>205</v>
      </c>
      <c r="AA1773" t="s">
        <v>97</v>
      </c>
      <c r="AB1773" t="s">
        <v>1559</v>
      </c>
      <c r="AC1773" t="s">
        <v>99</v>
      </c>
      <c r="AD1773" t="s">
        <v>124</v>
      </c>
      <c r="AE1773" t="s">
        <v>132</v>
      </c>
    </row>
    <row r="1774" spans="1:31" x14ac:dyDescent="0.3">
      <c r="A1774" t="s">
        <v>7643</v>
      </c>
      <c r="B1774" t="s">
        <v>7644</v>
      </c>
      <c r="C1774" s="1" t="str">
        <f t="shared" si="282"/>
        <v>21:0541</v>
      </c>
      <c r="D1774" s="1" t="str">
        <f t="shared" si="286"/>
        <v>21:0086</v>
      </c>
      <c r="E1774" t="s">
        <v>7645</v>
      </c>
      <c r="F1774" t="s">
        <v>7646</v>
      </c>
      <c r="H1774">
        <v>55.054656199999997</v>
      </c>
      <c r="I1774">
        <v>-99.928165899999996</v>
      </c>
      <c r="J1774" s="1" t="str">
        <f t="shared" si="287"/>
        <v>NGR lake sediment grab sample</v>
      </c>
      <c r="K1774" s="1" t="str">
        <f t="shared" si="288"/>
        <v>&lt;177 micron (NGR)</v>
      </c>
      <c r="L1774">
        <v>90</v>
      </c>
      <c r="M1774" t="s">
        <v>137</v>
      </c>
      <c r="N1774">
        <v>1773</v>
      </c>
      <c r="O1774" t="s">
        <v>178</v>
      </c>
      <c r="P1774" t="s">
        <v>38</v>
      </c>
      <c r="Q1774" t="s">
        <v>152</v>
      </c>
      <c r="R1774" t="s">
        <v>107</v>
      </c>
      <c r="S1774" t="s">
        <v>189</v>
      </c>
      <c r="T1774" t="s">
        <v>40</v>
      </c>
      <c r="U1774" t="s">
        <v>207</v>
      </c>
      <c r="V1774" t="s">
        <v>86</v>
      </c>
      <c r="W1774" t="s">
        <v>86</v>
      </c>
      <c r="X1774" t="s">
        <v>309</v>
      </c>
      <c r="Y1774" t="s">
        <v>152</v>
      </c>
      <c r="Z1774" t="s">
        <v>93</v>
      </c>
      <c r="AA1774" t="s">
        <v>140</v>
      </c>
      <c r="AB1774" t="s">
        <v>1410</v>
      </c>
      <c r="AC1774" t="s">
        <v>70</v>
      </c>
      <c r="AD1774" t="s">
        <v>155</v>
      </c>
      <c r="AE1774" t="s">
        <v>40</v>
      </c>
    </row>
    <row r="1775" spans="1:31" x14ac:dyDescent="0.3">
      <c r="A1775" t="s">
        <v>7647</v>
      </c>
      <c r="B1775" t="s">
        <v>7648</v>
      </c>
      <c r="C1775" s="1" t="str">
        <f t="shared" si="282"/>
        <v>21:0541</v>
      </c>
      <c r="D1775" s="1" t="str">
        <f t="shared" si="286"/>
        <v>21:0086</v>
      </c>
      <c r="E1775" t="s">
        <v>7649</v>
      </c>
      <c r="F1775" t="s">
        <v>7650</v>
      </c>
      <c r="H1775">
        <v>55.075430500000003</v>
      </c>
      <c r="I1775">
        <v>-99.888722999999999</v>
      </c>
      <c r="J1775" s="1" t="str">
        <f t="shared" si="287"/>
        <v>NGR lake sediment grab sample</v>
      </c>
      <c r="K1775" s="1" t="str">
        <f t="shared" si="288"/>
        <v>&lt;177 micron (NGR)</v>
      </c>
      <c r="L1775">
        <v>90</v>
      </c>
      <c r="M1775" t="s">
        <v>151</v>
      </c>
      <c r="N1775">
        <v>1774</v>
      </c>
      <c r="O1775" t="s">
        <v>336</v>
      </c>
      <c r="P1775" t="s">
        <v>122</v>
      </c>
      <c r="Q1775" t="s">
        <v>45</v>
      </c>
      <c r="R1775" t="s">
        <v>304</v>
      </c>
      <c r="S1775" t="s">
        <v>141</v>
      </c>
      <c r="T1775" t="s">
        <v>40</v>
      </c>
      <c r="U1775" t="s">
        <v>1323</v>
      </c>
      <c r="V1775" t="s">
        <v>1749</v>
      </c>
      <c r="W1775" t="s">
        <v>86</v>
      </c>
      <c r="X1775" t="s">
        <v>125</v>
      </c>
      <c r="Y1775" t="s">
        <v>45</v>
      </c>
      <c r="Z1775" t="s">
        <v>60</v>
      </c>
      <c r="AA1775" t="s">
        <v>128</v>
      </c>
      <c r="AB1775" t="s">
        <v>2300</v>
      </c>
      <c r="AC1775" t="s">
        <v>86</v>
      </c>
      <c r="AD1775" t="s">
        <v>124</v>
      </c>
      <c r="AE1775" t="s">
        <v>40</v>
      </c>
    </row>
    <row r="1776" spans="1:31" x14ac:dyDescent="0.3">
      <c r="A1776" t="s">
        <v>7651</v>
      </c>
      <c r="B1776" t="s">
        <v>7652</v>
      </c>
      <c r="C1776" s="1" t="str">
        <f t="shared" si="282"/>
        <v>21:0541</v>
      </c>
      <c r="D1776" s="1" t="str">
        <f t="shared" si="286"/>
        <v>21:0086</v>
      </c>
      <c r="E1776" t="s">
        <v>7653</v>
      </c>
      <c r="F1776" t="s">
        <v>7654</v>
      </c>
      <c r="H1776">
        <v>55.099697599999999</v>
      </c>
      <c r="I1776">
        <v>-99.928143000000006</v>
      </c>
      <c r="J1776" s="1" t="str">
        <f t="shared" si="287"/>
        <v>NGR lake sediment grab sample</v>
      </c>
      <c r="K1776" s="1" t="str">
        <f t="shared" si="288"/>
        <v>&lt;177 micron (NGR)</v>
      </c>
      <c r="L1776">
        <v>90</v>
      </c>
      <c r="M1776" t="s">
        <v>162</v>
      </c>
      <c r="N1776">
        <v>1775</v>
      </c>
      <c r="O1776" t="s">
        <v>478</v>
      </c>
      <c r="P1776" t="s">
        <v>44</v>
      </c>
      <c r="Q1776" t="s">
        <v>152</v>
      </c>
      <c r="R1776" t="s">
        <v>166</v>
      </c>
      <c r="S1776" t="s">
        <v>121</v>
      </c>
      <c r="T1776" t="s">
        <v>132</v>
      </c>
      <c r="U1776" t="s">
        <v>120</v>
      </c>
      <c r="V1776" t="s">
        <v>1200</v>
      </c>
      <c r="W1776" t="s">
        <v>110</v>
      </c>
      <c r="X1776" t="s">
        <v>309</v>
      </c>
      <c r="Y1776" t="s">
        <v>45</v>
      </c>
      <c r="Z1776" t="s">
        <v>179</v>
      </c>
      <c r="AA1776" t="s">
        <v>190</v>
      </c>
      <c r="AB1776" t="s">
        <v>7655</v>
      </c>
      <c r="AC1776" t="s">
        <v>125</v>
      </c>
      <c r="AD1776" t="s">
        <v>124</v>
      </c>
      <c r="AE1776" t="s">
        <v>40</v>
      </c>
    </row>
    <row r="1777" spans="1:31" x14ac:dyDescent="0.3">
      <c r="A1777" t="s">
        <v>7656</v>
      </c>
      <c r="B1777" t="s">
        <v>7657</v>
      </c>
      <c r="C1777" s="1" t="str">
        <f t="shared" si="282"/>
        <v>21:0541</v>
      </c>
      <c r="D1777" s="1" t="str">
        <f t="shared" si="286"/>
        <v>21:0086</v>
      </c>
      <c r="E1777" t="s">
        <v>7658</v>
      </c>
      <c r="F1777" t="s">
        <v>7659</v>
      </c>
      <c r="H1777">
        <v>55.133487100000004</v>
      </c>
      <c r="I1777">
        <v>-99.8845989</v>
      </c>
      <c r="J1777" s="1" t="str">
        <f t="shared" si="287"/>
        <v>NGR lake sediment grab sample</v>
      </c>
      <c r="K1777" s="1" t="str">
        <f t="shared" si="288"/>
        <v>&lt;177 micron (NGR)</v>
      </c>
      <c r="L1777">
        <v>90</v>
      </c>
      <c r="M1777" t="s">
        <v>177</v>
      </c>
      <c r="N1777">
        <v>1776</v>
      </c>
      <c r="O1777" t="s">
        <v>336</v>
      </c>
      <c r="P1777" t="s">
        <v>107</v>
      </c>
      <c r="Q1777" t="s">
        <v>152</v>
      </c>
      <c r="R1777" t="s">
        <v>179</v>
      </c>
      <c r="S1777" t="s">
        <v>121</v>
      </c>
      <c r="T1777" t="s">
        <v>132</v>
      </c>
      <c r="U1777" t="s">
        <v>1011</v>
      </c>
      <c r="V1777" t="s">
        <v>1200</v>
      </c>
      <c r="W1777" t="s">
        <v>110</v>
      </c>
      <c r="X1777" t="s">
        <v>125</v>
      </c>
      <c r="Y1777" t="s">
        <v>64</v>
      </c>
      <c r="Z1777" t="s">
        <v>179</v>
      </c>
      <c r="AA1777" t="s">
        <v>140</v>
      </c>
      <c r="AB1777" t="s">
        <v>1367</v>
      </c>
      <c r="AC1777" t="s">
        <v>125</v>
      </c>
      <c r="AD1777" t="s">
        <v>336</v>
      </c>
      <c r="AE1777" t="s">
        <v>40</v>
      </c>
    </row>
    <row r="1778" spans="1:31" x14ac:dyDescent="0.3">
      <c r="A1778" t="s">
        <v>7660</v>
      </c>
      <c r="B1778" t="s">
        <v>7661</v>
      </c>
      <c r="C1778" s="1" t="str">
        <f t="shared" si="282"/>
        <v>21:0541</v>
      </c>
      <c r="D1778" s="1" t="str">
        <f t="shared" si="286"/>
        <v>21:0086</v>
      </c>
      <c r="E1778" t="s">
        <v>7662</v>
      </c>
      <c r="F1778" t="s">
        <v>7663</v>
      </c>
      <c r="H1778">
        <v>55.162984399999999</v>
      </c>
      <c r="I1778">
        <v>-99.823750200000006</v>
      </c>
      <c r="J1778" s="1" t="str">
        <f t="shared" si="287"/>
        <v>NGR lake sediment grab sample</v>
      </c>
      <c r="K1778" s="1" t="str">
        <f t="shared" si="288"/>
        <v>&lt;177 micron (NGR)</v>
      </c>
      <c r="L1778">
        <v>90</v>
      </c>
      <c r="M1778" t="s">
        <v>187</v>
      </c>
      <c r="N1778">
        <v>1777</v>
      </c>
      <c r="O1778" t="s">
        <v>124</v>
      </c>
      <c r="P1778" t="s">
        <v>271</v>
      </c>
      <c r="Q1778" t="s">
        <v>64</v>
      </c>
      <c r="R1778" t="s">
        <v>334</v>
      </c>
      <c r="S1778" t="s">
        <v>58</v>
      </c>
      <c r="T1778" t="s">
        <v>40</v>
      </c>
      <c r="U1778" t="s">
        <v>314</v>
      </c>
      <c r="V1778" t="s">
        <v>1081</v>
      </c>
      <c r="W1778" t="s">
        <v>132</v>
      </c>
      <c r="X1778" t="s">
        <v>309</v>
      </c>
      <c r="Y1778" t="s">
        <v>45</v>
      </c>
      <c r="Z1778" t="s">
        <v>127</v>
      </c>
      <c r="AA1778" t="s">
        <v>140</v>
      </c>
      <c r="AB1778" t="s">
        <v>2502</v>
      </c>
      <c r="AC1778" t="s">
        <v>64</v>
      </c>
      <c r="AD1778" t="s">
        <v>56</v>
      </c>
      <c r="AE1778" t="s">
        <v>40</v>
      </c>
    </row>
    <row r="1779" spans="1:31" x14ac:dyDescent="0.3">
      <c r="A1779" t="s">
        <v>7664</v>
      </c>
      <c r="B1779" t="s">
        <v>7665</v>
      </c>
      <c r="C1779" s="1" t="str">
        <f t="shared" si="282"/>
        <v>21:0541</v>
      </c>
      <c r="D1779" s="1" t="str">
        <f t="shared" si="286"/>
        <v>21:0086</v>
      </c>
      <c r="E1779" t="s">
        <v>7666</v>
      </c>
      <c r="F1779" t="s">
        <v>7667</v>
      </c>
      <c r="H1779">
        <v>55.180718400000003</v>
      </c>
      <c r="I1779">
        <v>-99.894782199999995</v>
      </c>
      <c r="J1779" s="1" t="str">
        <f t="shared" si="287"/>
        <v>NGR lake sediment grab sample</v>
      </c>
      <c r="K1779" s="1" t="str">
        <f t="shared" si="288"/>
        <v>&lt;177 micron (NGR)</v>
      </c>
      <c r="L1779">
        <v>90</v>
      </c>
      <c r="M1779" t="s">
        <v>200</v>
      </c>
      <c r="N1779">
        <v>1778</v>
      </c>
      <c r="O1779" t="s">
        <v>508</v>
      </c>
      <c r="P1779" t="s">
        <v>44</v>
      </c>
      <c r="Q1779" t="s">
        <v>45</v>
      </c>
      <c r="R1779" t="s">
        <v>93</v>
      </c>
      <c r="S1779" t="s">
        <v>123</v>
      </c>
      <c r="T1779" t="s">
        <v>40</v>
      </c>
      <c r="U1779" t="s">
        <v>1191</v>
      </c>
      <c r="V1779" t="s">
        <v>870</v>
      </c>
      <c r="W1779" t="s">
        <v>80</v>
      </c>
      <c r="X1779" t="s">
        <v>125</v>
      </c>
      <c r="Y1779" t="s">
        <v>45</v>
      </c>
      <c r="Z1779" t="s">
        <v>205</v>
      </c>
      <c r="AA1779" t="s">
        <v>190</v>
      </c>
      <c r="AB1779" t="s">
        <v>2065</v>
      </c>
      <c r="AC1779" t="s">
        <v>303</v>
      </c>
      <c r="AD1779" t="s">
        <v>318</v>
      </c>
      <c r="AE1779" t="s">
        <v>40</v>
      </c>
    </row>
    <row r="1780" spans="1:31" x14ac:dyDescent="0.3">
      <c r="A1780" t="s">
        <v>7668</v>
      </c>
      <c r="B1780" t="s">
        <v>7669</v>
      </c>
      <c r="C1780" s="1" t="str">
        <f t="shared" si="282"/>
        <v>21:0541</v>
      </c>
      <c r="D1780" s="1" t="str">
        <f>HYPERLINK("http://geochem.nrcan.gc.ca/cdogs/content/svy/svy_e.htm", "")</f>
        <v/>
      </c>
      <c r="G1780" s="1" t="str">
        <f>HYPERLINK("http://geochem.nrcan.gc.ca/cdogs/content/cr_/cr_00060_e.htm", "60")</f>
        <v>60</v>
      </c>
      <c r="J1780" t="s">
        <v>277</v>
      </c>
      <c r="K1780" t="s">
        <v>278</v>
      </c>
      <c r="L1780">
        <v>90</v>
      </c>
      <c r="M1780" t="s">
        <v>279</v>
      </c>
      <c r="N1780">
        <v>1779</v>
      </c>
      <c r="O1780" t="s">
        <v>714</v>
      </c>
      <c r="P1780" t="s">
        <v>281</v>
      </c>
      <c r="Q1780" t="s">
        <v>64</v>
      </c>
      <c r="R1780" t="s">
        <v>271</v>
      </c>
      <c r="S1780" t="s">
        <v>58</v>
      </c>
      <c r="T1780" t="s">
        <v>40</v>
      </c>
      <c r="U1780" t="s">
        <v>1268</v>
      </c>
      <c r="V1780" t="s">
        <v>591</v>
      </c>
      <c r="W1780" t="s">
        <v>80</v>
      </c>
      <c r="X1780" t="s">
        <v>261</v>
      </c>
      <c r="Y1780" t="s">
        <v>123</v>
      </c>
      <c r="Z1780" t="s">
        <v>291</v>
      </c>
      <c r="AA1780" t="s">
        <v>140</v>
      </c>
      <c r="AB1780" t="s">
        <v>1621</v>
      </c>
      <c r="AC1780" t="s">
        <v>2827</v>
      </c>
      <c r="AD1780" t="s">
        <v>56</v>
      </c>
      <c r="AE1780" t="s">
        <v>40</v>
      </c>
    </row>
    <row r="1781" spans="1:31" x14ac:dyDescent="0.3">
      <c r="A1781" t="s">
        <v>7670</v>
      </c>
      <c r="B1781" t="s">
        <v>7671</v>
      </c>
      <c r="C1781" s="1" t="str">
        <f t="shared" si="282"/>
        <v>21:0541</v>
      </c>
      <c r="D1781" s="1" t="str">
        <f t="shared" ref="D1781:D1794" si="289">HYPERLINK("http://geochem.nrcan.gc.ca/cdogs/content/svy/svy210086_e.htm", "21:0086")</f>
        <v>21:0086</v>
      </c>
      <c r="E1781" t="s">
        <v>7672</v>
      </c>
      <c r="F1781" t="s">
        <v>7673</v>
      </c>
      <c r="H1781">
        <v>55.201941699999999</v>
      </c>
      <c r="I1781">
        <v>-99.900127299999994</v>
      </c>
      <c r="J1781" s="1" t="str">
        <f t="shared" ref="J1781:J1794" si="290">HYPERLINK("http://geochem.nrcan.gc.ca/cdogs/content/kwd/kwd020027_e.htm", "NGR lake sediment grab sample")</f>
        <v>NGR lake sediment grab sample</v>
      </c>
      <c r="K1781" s="1" t="str">
        <f t="shared" ref="K1781:K1794" si="291">HYPERLINK("http://geochem.nrcan.gc.ca/cdogs/content/kwd/kwd080006_e.htm", "&lt;177 micron (NGR)")</f>
        <v>&lt;177 micron (NGR)</v>
      </c>
      <c r="L1781">
        <v>90</v>
      </c>
      <c r="M1781" t="s">
        <v>212</v>
      </c>
      <c r="N1781">
        <v>1780</v>
      </c>
      <c r="O1781" t="s">
        <v>235</v>
      </c>
      <c r="P1781" t="s">
        <v>289</v>
      </c>
      <c r="Q1781" t="s">
        <v>45</v>
      </c>
      <c r="R1781" t="s">
        <v>289</v>
      </c>
      <c r="S1781" t="s">
        <v>123</v>
      </c>
      <c r="T1781" t="s">
        <v>40</v>
      </c>
      <c r="U1781" t="s">
        <v>207</v>
      </c>
      <c r="V1781" t="s">
        <v>1171</v>
      </c>
      <c r="W1781" t="s">
        <v>110</v>
      </c>
      <c r="X1781" t="s">
        <v>309</v>
      </c>
      <c r="Y1781" t="s">
        <v>64</v>
      </c>
      <c r="Z1781" t="s">
        <v>205</v>
      </c>
      <c r="AA1781" t="s">
        <v>37</v>
      </c>
      <c r="AB1781" t="s">
        <v>1307</v>
      </c>
      <c r="AC1781" t="s">
        <v>79</v>
      </c>
      <c r="AD1781" t="s">
        <v>142</v>
      </c>
      <c r="AE1781" t="s">
        <v>40</v>
      </c>
    </row>
    <row r="1782" spans="1:31" x14ac:dyDescent="0.3">
      <c r="A1782" t="s">
        <v>7674</v>
      </c>
      <c r="B1782" t="s">
        <v>7675</v>
      </c>
      <c r="C1782" s="1" t="str">
        <f t="shared" si="282"/>
        <v>21:0541</v>
      </c>
      <c r="D1782" s="1" t="str">
        <f t="shared" si="289"/>
        <v>21:0086</v>
      </c>
      <c r="E1782" t="s">
        <v>7676</v>
      </c>
      <c r="F1782" t="s">
        <v>7677</v>
      </c>
      <c r="H1782">
        <v>55.205011599999999</v>
      </c>
      <c r="I1782">
        <v>-99.851736299999999</v>
      </c>
      <c r="J1782" s="1" t="str">
        <f t="shared" si="290"/>
        <v>NGR lake sediment grab sample</v>
      </c>
      <c r="K1782" s="1" t="str">
        <f t="shared" si="291"/>
        <v>&lt;177 micron (NGR)</v>
      </c>
      <c r="L1782">
        <v>90</v>
      </c>
      <c r="M1782" t="s">
        <v>223</v>
      </c>
      <c r="N1782">
        <v>1781</v>
      </c>
      <c r="O1782" t="s">
        <v>207</v>
      </c>
      <c r="P1782" t="s">
        <v>326</v>
      </c>
      <c r="Q1782" t="s">
        <v>123</v>
      </c>
      <c r="R1782" t="s">
        <v>82</v>
      </c>
      <c r="S1782" t="s">
        <v>166</v>
      </c>
      <c r="T1782" t="s">
        <v>40</v>
      </c>
      <c r="U1782" t="s">
        <v>191</v>
      </c>
      <c r="V1782" t="s">
        <v>303</v>
      </c>
      <c r="W1782" t="s">
        <v>80</v>
      </c>
      <c r="X1782" t="s">
        <v>309</v>
      </c>
      <c r="Y1782" t="s">
        <v>45</v>
      </c>
      <c r="Z1782" t="s">
        <v>77</v>
      </c>
      <c r="AA1782" t="s">
        <v>37</v>
      </c>
      <c r="AB1782" t="s">
        <v>1509</v>
      </c>
      <c r="AC1782" t="s">
        <v>48</v>
      </c>
      <c r="AD1782" t="s">
        <v>56</v>
      </c>
      <c r="AE1782" t="s">
        <v>40</v>
      </c>
    </row>
    <row r="1783" spans="1:31" x14ac:dyDescent="0.3">
      <c r="A1783" t="s">
        <v>7678</v>
      </c>
      <c r="B1783" t="s">
        <v>7679</v>
      </c>
      <c r="C1783" s="1" t="str">
        <f t="shared" si="282"/>
        <v>21:0541</v>
      </c>
      <c r="D1783" s="1" t="str">
        <f t="shared" si="289"/>
        <v>21:0086</v>
      </c>
      <c r="E1783" t="s">
        <v>7680</v>
      </c>
      <c r="F1783" t="s">
        <v>7681</v>
      </c>
      <c r="H1783">
        <v>55.229787299999998</v>
      </c>
      <c r="I1783">
        <v>-99.868395800000002</v>
      </c>
      <c r="J1783" s="1" t="str">
        <f t="shared" si="290"/>
        <v>NGR lake sediment grab sample</v>
      </c>
      <c r="K1783" s="1" t="str">
        <f t="shared" si="291"/>
        <v>&lt;177 micron (NGR)</v>
      </c>
      <c r="L1783">
        <v>90</v>
      </c>
      <c r="M1783" t="s">
        <v>234</v>
      </c>
      <c r="N1783">
        <v>1782</v>
      </c>
      <c r="O1783" t="s">
        <v>201</v>
      </c>
      <c r="P1783" t="s">
        <v>180</v>
      </c>
      <c r="Q1783" t="s">
        <v>121</v>
      </c>
      <c r="R1783" t="s">
        <v>60</v>
      </c>
      <c r="S1783" t="s">
        <v>123</v>
      </c>
      <c r="T1783" t="s">
        <v>40</v>
      </c>
      <c r="U1783" t="s">
        <v>207</v>
      </c>
      <c r="V1783" t="s">
        <v>870</v>
      </c>
      <c r="W1783" t="s">
        <v>110</v>
      </c>
      <c r="X1783" t="s">
        <v>309</v>
      </c>
      <c r="Y1783" t="s">
        <v>45</v>
      </c>
      <c r="Z1783" t="s">
        <v>326</v>
      </c>
      <c r="AA1783" t="s">
        <v>190</v>
      </c>
      <c r="AB1783" t="s">
        <v>2300</v>
      </c>
      <c r="AC1783" t="s">
        <v>109</v>
      </c>
      <c r="AD1783" t="s">
        <v>142</v>
      </c>
      <c r="AE1783" t="s">
        <v>40</v>
      </c>
    </row>
    <row r="1784" spans="1:31" x14ac:dyDescent="0.3">
      <c r="A1784" t="s">
        <v>7682</v>
      </c>
      <c r="B1784" t="s">
        <v>7683</v>
      </c>
      <c r="C1784" s="1" t="str">
        <f t="shared" si="282"/>
        <v>21:0541</v>
      </c>
      <c r="D1784" s="1" t="str">
        <f t="shared" si="289"/>
        <v>21:0086</v>
      </c>
      <c r="E1784" t="s">
        <v>7684</v>
      </c>
      <c r="F1784" t="s">
        <v>7685</v>
      </c>
      <c r="H1784">
        <v>55.232565200000003</v>
      </c>
      <c r="I1784">
        <v>-99.937642400000001</v>
      </c>
      <c r="J1784" s="1" t="str">
        <f t="shared" si="290"/>
        <v>NGR lake sediment grab sample</v>
      </c>
      <c r="K1784" s="1" t="str">
        <f t="shared" si="291"/>
        <v>&lt;177 micron (NGR)</v>
      </c>
      <c r="L1784">
        <v>90</v>
      </c>
      <c r="M1784" t="s">
        <v>243</v>
      </c>
      <c r="N1784">
        <v>1783</v>
      </c>
      <c r="O1784" t="s">
        <v>853</v>
      </c>
      <c r="P1784" t="s">
        <v>93</v>
      </c>
      <c r="Q1784" t="s">
        <v>152</v>
      </c>
      <c r="R1784" t="s">
        <v>271</v>
      </c>
      <c r="S1784" t="s">
        <v>121</v>
      </c>
      <c r="T1784" t="s">
        <v>40</v>
      </c>
      <c r="U1784" t="s">
        <v>75</v>
      </c>
      <c r="V1784" t="s">
        <v>1471</v>
      </c>
      <c r="W1784" t="s">
        <v>80</v>
      </c>
      <c r="X1784" t="s">
        <v>309</v>
      </c>
      <c r="Y1784" t="s">
        <v>45</v>
      </c>
      <c r="Z1784" t="s">
        <v>92</v>
      </c>
      <c r="AA1784" t="s">
        <v>140</v>
      </c>
      <c r="AB1784" t="s">
        <v>4362</v>
      </c>
      <c r="AC1784" t="s">
        <v>45</v>
      </c>
      <c r="AD1784" t="s">
        <v>508</v>
      </c>
      <c r="AE1784" t="s">
        <v>40</v>
      </c>
    </row>
    <row r="1785" spans="1:31" x14ac:dyDescent="0.3">
      <c r="A1785" t="s">
        <v>7686</v>
      </c>
      <c r="B1785" t="s">
        <v>7687</v>
      </c>
      <c r="C1785" s="1" t="str">
        <f t="shared" si="282"/>
        <v>21:0541</v>
      </c>
      <c r="D1785" s="1" t="str">
        <f t="shared" si="289"/>
        <v>21:0086</v>
      </c>
      <c r="E1785" t="s">
        <v>7688</v>
      </c>
      <c r="F1785" t="s">
        <v>7689</v>
      </c>
      <c r="H1785">
        <v>55.236938299999998</v>
      </c>
      <c r="I1785">
        <v>-99.950907400000006</v>
      </c>
      <c r="J1785" s="1" t="str">
        <f t="shared" si="290"/>
        <v>NGR lake sediment grab sample</v>
      </c>
      <c r="K1785" s="1" t="str">
        <f t="shared" si="291"/>
        <v>&lt;177 micron (NGR)</v>
      </c>
      <c r="L1785">
        <v>90</v>
      </c>
      <c r="M1785" t="s">
        <v>251</v>
      </c>
      <c r="N1785">
        <v>1784</v>
      </c>
      <c r="O1785" t="s">
        <v>508</v>
      </c>
      <c r="P1785" t="s">
        <v>92</v>
      </c>
      <c r="Q1785" t="s">
        <v>64</v>
      </c>
      <c r="R1785" t="s">
        <v>326</v>
      </c>
      <c r="S1785" t="s">
        <v>141</v>
      </c>
      <c r="T1785" t="s">
        <v>132</v>
      </c>
      <c r="U1785" t="s">
        <v>1377</v>
      </c>
      <c r="V1785" t="s">
        <v>658</v>
      </c>
      <c r="W1785" t="s">
        <v>110</v>
      </c>
      <c r="X1785" t="s">
        <v>309</v>
      </c>
      <c r="Y1785" t="s">
        <v>45</v>
      </c>
      <c r="Z1785" t="s">
        <v>205</v>
      </c>
      <c r="AA1785" t="s">
        <v>59</v>
      </c>
      <c r="AB1785" t="s">
        <v>2982</v>
      </c>
      <c r="AC1785" t="s">
        <v>591</v>
      </c>
      <c r="AD1785" t="s">
        <v>56</v>
      </c>
      <c r="AE1785" t="s">
        <v>40</v>
      </c>
    </row>
    <row r="1786" spans="1:31" x14ac:dyDescent="0.3">
      <c r="A1786" t="s">
        <v>7690</v>
      </c>
      <c r="B1786" t="s">
        <v>7691</v>
      </c>
      <c r="C1786" s="1" t="str">
        <f t="shared" si="282"/>
        <v>21:0541</v>
      </c>
      <c r="D1786" s="1" t="str">
        <f t="shared" si="289"/>
        <v>21:0086</v>
      </c>
      <c r="E1786" t="s">
        <v>7692</v>
      </c>
      <c r="F1786" t="s">
        <v>7693</v>
      </c>
      <c r="H1786">
        <v>55.285019499999997</v>
      </c>
      <c r="I1786">
        <v>-99.906723400000004</v>
      </c>
      <c r="J1786" s="1" t="str">
        <f t="shared" si="290"/>
        <v>NGR lake sediment grab sample</v>
      </c>
      <c r="K1786" s="1" t="str">
        <f t="shared" si="291"/>
        <v>&lt;177 micron (NGR)</v>
      </c>
      <c r="L1786">
        <v>90</v>
      </c>
      <c r="M1786" t="s">
        <v>258</v>
      </c>
      <c r="N1786">
        <v>1785</v>
      </c>
      <c r="O1786" t="s">
        <v>336</v>
      </c>
      <c r="P1786" t="s">
        <v>334</v>
      </c>
      <c r="Q1786" t="s">
        <v>123</v>
      </c>
      <c r="R1786" t="s">
        <v>626</v>
      </c>
      <c r="S1786" t="s">
        <v>166</v>
      </c>
      <c r="T1786" t="s">
        <v>40</v>
      </c>
      <c r="U1786" t="s">
        <v>1377</v>
      </c>
      <c r="V1786" t="s">
        <v>261</v>
      </c>
      <c r="W1786" t="s">
        <v>110</v>
      </c>
      <c r="X1786" t="s">
        <v>125</v>
      </c>
      <c r="Y1786" t="s">
        <v>45</v>
      </c>
      <c r="Z1786" t="s">
        <v>106</v>
      </c>
      <c r="AA1786" t="s">
        <v>155</v>
      </c>
      <c r="AB1786" t="s">
        <v>2969</v>
      </c>
      <c r="AC1786" t="s">
        <v>6609</v>
      </c>
      <c r="AD1786" t="s">
        <v>292</v>
      </c>
      <c r="AE1786" t="s">
        <v>40</v>
      </c>
    </row>
    <row r="1787" spans="1:31" x14ac:dyDescent="0.3">
      <c r="A1787" t="s">
        <v>7694</v>
      </c>
      <c r="B1787" t="s">
        <v>7695</v>
      </c>
      <c r="C1787" s="1" t="str">
        <f t="shared" si="282"/>
        <v>21:0541</v>
      </c>
      <c r="D1787" s="1" t="str">
        <f t="shared" si="289"/>
        <v>21:0086</v>
      </c>
      <c r="E1787" t="s">
        <v>7696</v>
      </c>
      <c r="F1787" t="s">
        <v>7697</v>
      </c>
      <c r="H1787">
        <v>55.326697799999998</v>
      </c>
      <c r="I1787">
        <v>-99.926143400000001</v>
      </c>
      <c r="J1787" s="1" t="str">
        <f t="shared" si="290"/>
        <v>NGR lake sediment grab sample</v>
      </c>
      <c r="K1787" s="1" t="str">
        <f t="shared" si="291"/>
        <v>&lt;177 micron (NGR)</v>
      </c>
      <c r="L1787">
        <v>90</v>
      </c>
      <c r="M1787" t="s">
        <v>269</v>
      </c>
      <c r="N1787">
        <v>1786</v>
      </c>
      <c r="O1787" t="s">
        <v>124</v>
      </c>
      <c r="P1787" t="s">
        <v>44</v>
      </c>
      <c r="Q1787" t="s">
        <v>45</v>
      </c>
      <c r="R1787" t="s">
        <v>93</v>
      </c>
      <c r="S1787" t="s">
        <v>58</v>
      </c>
      <c r="T1787" t="s">
        <v>40</v>
      </c>
      <c r="U1787" t="s">
        <v>142</v>
      </c>
      <c r="V1787" t="s">
        <v>43</v>
      </c>
      <c r="W1787" t="s">
        <v>110</v>
      </c>
      <c r="X1787" t="s">
        <v>125</v>
      </c>
      <c r="Y1787" t="s">
        <v>45</v>
      </c>
      <c r="Z1787" t="s">
        <v>205</v>
      </c>
      <c r="AA1787" t="s">
        <v>140</v>
      </c>
      <c r="AB1787" t="s">
        <v>2658</v>
      </c>
      <c r="AC1787" t="s">
        <v>38</v>
      </c>
      <c r="AD1787" t="s">
        <v>521</v>
      </c>
      <c r="AE1787" t="s">
        <v>40</v>
      </c>
    </row>
    <row r="1788" spans="1:31" x14ac:dyDescent="0.3">
      <c r="A1788" t="s">
        <v>7698</v>
      </c>
      <c r="B1788" t="s">
        <v>7699</v>
      </c>
      <c r="C1788" s="1" t="str">
        <f t="shared" si="282"/>
        <v>21:0541</v>
      </c>
      <c r="D1788" s="1" t="str">
        <f t="shared" si="289"/>
        <v>21:0086</v>
      </c>
      <c r="E1788" t="s">
        <v>7700</v>
      </c>
      <c r="F1788" t="s">
        <v>7701</v>
      </c>
      <c r="H1788">
        <v>55.313284199999998</v>
      </c>
      <c r="I1788">
        <v>-99.945715800000002</v>
      </c>
      <c r="J1788" s="1" t="str">
        <f t="shared" si="290"/>
        <v>NGR lake sediment grab sample</v>
      </c>
      <c r="K1788" s="1" t="str">
        <f t="shared" si="291"/>
        <v>&lt;177 micron (NGR)</v>
      </c>
      <c r="L1788">
        <v>91</v>
      </c>
      <c r="M1788" t="s">
        <v>35</v>
      </c>
      <c r="N1788">
        <v>1787</v>
      </c>
      <c r="O1788" t="s">
        <v>423</v>
      </c>
      <c r="P1788" t="s">
        <v>326</v>
      </c>
      <c r="Q1788" t="s">
        <v>152</v>
      </c>
      <c r="R1788" t="s">
        <v>60</v>
      </c>
      <c r="S1788" t="s">
        <v>58</v>
      </c>
      <c r="T1788" t="s">
        <v>40</v>
      </c>
      <c r="U1788" t="s">
        <v>679</v>
      </c>
      <c r="V1788" t="s">
        <v>1122</v>
      </c>
      <c r="W1788" t="s">
        <v>110</v>
      </c>
      <c r="X1788" t="s">
        <v>261</v>
      </c>
      <c r="Y1788" t="s">
        <v>64</v>
      </c>
      <c r="Z1788" t="s">
        <v>205</v>
      </c>
      <c r="AA1788" t="s">
        <v>190</v>
      </c>
      <c r="AB1788" t="s">
        <v>1654</v>
      </c>
      <c r="AC1788" t="s">
        <v>742</v>
      </c>
      <c r="AD1788" t="s">
        <v>336</v>
      </c>
      <c r="AE1788" t="s">
        <v>40</v>
      </c>
    </row>
    <row r="1789" spans="1:31" x14ac:dyDescent="0.3">
      <c r="A1789" t="s">
        <v>7702</v>
      </c>
      <c r="B1789" t="s">
        <v>7703</v>
      </c>
      <c r="C1789" s="1" t="str">
        <f t="shared" si="282"/>
        <v>21:0541</v>
      </c>
      <c r="D1789" s="1" t="str">
        <f t="shared" si="289"/>
        <v>21:0086</v>
      </c>
      <c r="E1789" t="s">
        <v>7700</v>
      </c>
      <c r="F1789" t="s">
        <v>7704</v>
      </c>
      <c r="H1789">
        <v>55.313284199999998</v>
      </c>
      <c r="I1789">
        <v>-99.945715800000002</v>
      </c>
      <c r="J1789" s="1" t="str">
        <f t="shared" si="290"/>
        <v>NGR lake sediment grab sample</v>
      </c>
      <c r="K1789" s="1" t="str">
        <f t="shared" si="291"/>
        <v>&lt;177 micron (NGR)</v>
      </c>
      <c r="L1789">
        <v>91</v>
      </c>
      <c r="M1789" t="s">
        <v>74</v>
      </c>
      <c r="N1789">
        <v>1788</v>
      </c>
      <c r="O1789" t="s">
        <v>235</v>
      </c>
      <c r="P1789" t="s">
        <v>225</v>
      </c>
      <c r="Q1789" t="s">
        <v>45</v>
      </c>
      <c r="R1789" t="s">
        <v>271</v>
      </c>
      <c r="S1789" t="s">
        <v>58</v>
      </c>
      <c r="T1789" t="s">
        <v>40</v>
      </c>
      <c r="U1789" t="s">
        <v>214</v>
      </c>
      <c r="V1789" t="s">
        <v>1537</v>
      </c>
      <c r="W1789" t="s">
        <v>110</v>
      </c>
      <c r="X1789" t="s">
        <v>261</v>
      </c>
      <c r="Y1789" t="s">
        <v>121</v>
      </c>
      <c r="Z1789" t="s">
        <v>60</v>
      </c>
      <c r="AA1789" t="s">
        <v>190</v>
      </c>
      <c r="AB1789" t="s">
        <v>1282</v>
      </c>
      <c r="AC1789" t="s">
        <v>130</v>
      </c>
      <c r="AD1789" t="s">
        <v>207</v>
      </c>
      <c r="AE1789" t="s">
        <v>40</v>
      </c>
    </row>
    <row r="1790" spans="1:31" x14ac:dyDescent="0.3">
      <c r="A1790" t="s">
        <v>7705</v>
      </c>
      <c r="B1790" t="s">
        <v>7706</v>
      </c>
      <c r="C1790" s="1" t="str">
        <f t="shared" si="282"/>
        <v>21:0541</v>
      </c>
      <c r="D1790" s="1" t="str">
        <f t="shared" si="289"/>
        <v>21:0086</v>
      </c>
      <c r="E1790" t="s">
        <v>7700</v>
      </c>
      <c r="F1790" t="s">
        <v>7707</v>
      </c>
      <c r="H1790">
        <v>55.313284199999998</v>
      </c>
      <c r="I1790">
        <v>-99.945715800000002</v>
      </c>
      <c r="J1790" s="1" t="str">
        <f t="shared" si="290"/>
        <v>NGR lake sediment grab sample</v>
      </c>
      <c r="K1790" s="1" t="str">
        <f t="shared" si="291"/>
        <v>&lt;177 micron (NGR)</v>
      </c>
      <c r="L1790">
        <v>91</v>
      </c>
      <c r="M1790" t="s">
        <v>90</v>
      </c>
      <c r="N1790">
        <v>1789</v>
      </c>
      <c r="O1790" t="s">
        <v>235</v>
      </c>
      <c r="P1790" t="s">
        <v>326</v>
      </c>
      <c r="Q1790" t="s">
        <v>152</v>
      </c>
      <c r="R1790" t="s">
        <v>60</v>
      </c>
      <c r="S1790" t="s">
        <v>58</v>
      </c>
      <c r="T1790" t="s">
        <v>40</v>
      </c>
      <c r="U1790" t="s">
        <v>214</v>
      </c>
      <c r="V1790" t="s">
        <v>931</v>
      </c>
      <c r="W1790" t="s">
        <v>110</v>
      </c>
      <c r="X1790" t="s">
        <v>261</v>
      </c>
      <c r="Y1790" t="s">
        <v>45</v>
      </c>
      <c r="Z1790" t="s">
        <v>205</v>
      </c>
      <c r="AA1790" t="s">
        <v>190</v>
      </c>
      <c r="AB1790" t="s">
        <v>1159</v>
      </c>
      <c r="AC1790" t="s">
        <v>130</v>
      </c>
      <c r="AD1790" t="s">
        <v>207</v>
      </c>
      <c r="AE1790" t="s">
        <v>40</v>
      </c>
    </row>
    <row r="1791" spans="1:31" x14ac:dyDescent="0.3">
      <c r="A1791" t="s">
        <v>7708</v>
      </c>
      <c r="B1791" t="s">
        <v>7709</v>
      </c>
      <c r="C1791" s="1" t="str">
        <f t="shared" si="282"/>
        <v>21:0541</v>
      </c>
      <c r="D1791" s="1" t="str">
        <f t="shared" si="289"/>
        <v>21:0086</v>
      </c>
      <c r="E1791" t="s">
        <v>7710</v>
      </c>
      <c r="F1791" t="s">
        <v>7711</v>
      </c>
      <c r="H1791">
        <v>55.305407199999998</v>
      </c>
      <c r="I1791">
        <v>-99.989573800000002</v>
      </c>
      <c r="J1791" s="1" t="str">
        <f t="shared" si="290"/>
        <v>NGR lake sediment grab sample</v>
      </c>
      <c r="K1791" s="1" t="str">
        <f t="shared" si="291"/>
        <v>&lt;177 micron (NGR)</v>
      </c>
      <c r="L1791">
        <v>91</v>
      </c>
      <c r="M1791" t="s">
        <v>55</v>
      </c>
      <c r="N1791">
        <v>1790</v>
      </c>
      <c r="O1791" t="s">
        <v>714</v>
      </c>
      <c r="P1791" t="s">
        <v>271</v>
      </c>
      <c r="Q1791" t="s">
        <v>45</v>
      </c>
      <c r="R1791" t="s">
        <v>326</v>
      </c>
      <c r="S1791" t="s">
        <v>58</v>
      </c>
      <c r="T1791" t="s">
        <v>40</v>
      </c>
      <c r="U1791" t="s">
        <v>339</v>
      </c>
      <c r="V1791" t="s">
        <v>6803</v>
      </c>
      <c r="W1791" t="s">
        <v>132</v>
      </c>
      <c r="X1791" t="s">
        <v>309</v>
      </c>
      <c r="Y1791" t="s">
        <v>64</v>
      </c>
      <c r="Z1791" t="s">
        <v>281</v>
      </c>
      <c r="AA1791" t="s">
        <v>39</v>
      </c>
      <c r="AB1791" t="s">
        <v>2075</v>
      </c>
      <c r="AC1791" t="s">
        <v>42</v>
      </c>
      <c r="AD1791" t="s">
        <v>521</v>
      </c>
      <c r="AE1791" t="s">
        <v>40</v>
      </c>
    </row>
    <row r="1792" spans="1:31" x14ac:dyDescent="0.3">
      <c r="A1792" t="s">
        <v>7712</v>
      </c>
      <c r="B1792" t="s">
        <v>7713</v>
      </c>
      <c r="C1792" s="1" t="str">
        <f t="shared" si="282"/>
        <v>21:0541</v>
      </c>
      <c r="D1792" s="1" t="str">
        <f t="shared" si="289"/>
        <v>21:0086</v>
      </c>
      <c r="E1792" t="s">
        <v>7714</v>
      </c>
      <c r="F1792" t="s">
        <v>7715</v>
      </c>
      <c r="H1792">
        <v>55.163247200000001</v>
      </c>
      <c r="I1792">
        <v>-99.989311499999999</v>
      </c>
      <c r="J1792" s="1" t="str">
        <f t="shared" si="290"/>
        <v>NGR lake sediment grab sample</v>
      </c>
      <c r="K1792" s="1" t="str">
        <f t="shared" si="291"/>
        <v>&lt;177 micron (NGR)</v>
      </c>
      <c r="L1792">
        <v>91</v>
      </c>
      <c r="M1792" t="s">
        <v>104</v>
      </c>
      <c r="N1792">
        <v>1791</v>
      </c>
      <c r="O1792" t="s">
        <v>473</v>
      </c>
      <c r="P1792" t="s">
        <v>289</v>
      </c>
      <c r="Q1792" t="s">
        <v>152</v>
      </c>
      <c r="R1792" t="s">
        <v>326</v>
      </c>
      <c r="S1792" t="s">
        <v>58</v>
      </c>
      <c r="T1792" t="s">
        <v>40</v>
      </c>
      <c r="U1792" t="s">
        <v>336</v>
      </c>
      <c r="V1792" t="s">
        <v>3059</v>
      </c>
      <c r="W1792" t="s">
        <v>132</v>
      </c>
      <c r="X1792" t="s">
        <v>125</v>
      </c>
      <c r="Y1792" t="s">
        <v>64</v>
      </c>
      <c r="Z1792" t="s">
        <v>60</v>
      </c>
      <c r="AA1792" t="s">
        <v>213</v>
      </c>
      <c r="AB1792" t="s">
        <v>652</v>
      </c>
      <c r="AC1792" t="s">
        <v>109</v>
      </c>
      <c r="AD1792" t="s">
        <v>56</v>
      </c>
      <c r="AE1792" t="s">
        <v>40</v>
      </c>
    </row>
    <row r="1793" spans="1:31" x14ac:dyDescent="0.3">
      <c r="A1793" t="s">
        <v>7716</v>
      </c>
      <c r="B1793" t="s">
        <v>7717</v>
      </c>
      <c r="C1793" s="1" t="str">
        <f t="shared" si="282"/>
        <v>21:0541</v>
      </c>
      <c r="D1793" s="1" t="str">
        <f t="shared" si="289"/>
        <v>21:0086</v>
      </c>
      <c r="E1793" t="s">
        <v>7718</v>
      </c>
      <c r="F1793" t="s">
        <v>7719</v>
      </c>
      <c r="H1793">
        <v>55.1324136</v>
      </c>
      <c r="I1793">
        <v>-99.947424499999997</v>
      </c>
      <c r="J1793" s="1" t="str">
        <f t="shared" si="290"/>
        <v>NGR lake sediment grab sample</v>
      </c>
      <c r="K1793" s="1" t="str">
        <f t="shared" si="291"/>
        <v>&lt;177 micron (NGR)</v>
      </c>
      <c r="L1793">
        <v>91</v>
      </c>
      <c r="M1793" t="s">
        <v>119</v>
      </c>
      <c r="N1793">
        <v>1792</v>
      </c>
      <c r="O1793" t="s">
        <v>207</v>
      </c>
      <c r="P1793" t="s">
        <v>205</v>
      </c>
      <c r="Q1793" t="s">
        <v>64</v>
      </c>
      <c r="R1793" t="s">
        <v>281</v>
      </c>
      <c r="S1793" t="s">
        <v>141</v>
      </c>
      <c r="T1793" t="s">
        <v>40</v>
      </c>
      <c r="U1793" t="s">
        <v>1377</v>
      </c>
      <c r="V1793" t="s">
        <v>569</v>
      </c>
      <c r="W1793" t="s">
        <v>110</v>
      </c>
      <c r="X1793" t="s">
        <v>45</v>
      </c>
      <c r="Y1793" t="s">
        <v>64</v>
      </c>
      <c r="Z1793" t="s">
        <v>205</v>
      </c>
      <c r="AA1793" t="s">
        <v>128</v>
      </c>
      <c r="AB1793" t="s">
        <v>680</v>
      </c>
      <c r="AC1793" t="s">
        <v>130</v>
      </c>
      <c r="AD1793" t="s">
        <v>336</v>
      </c>
      <c r="AE1793" t="s">
        <v>40</v>
      </c>
    </row>
    <row r="1794" spans="1:31" x14ac:dyDescent="0.3">
      <c r="A1794" t="s">
        <v>7720</v>
      </c>
      <c r="B1794" t="s">
        <v>7721</v>
      </c>
      <c r="C1794" s="1" t="str">
        <f t="shared" si="282"/>
        <v>21:0541</v>
      </c>
      <c r="D1794" s="1" t="str">
        <f t="shared" si="289"/>
        <v>21:0086</v>
      </c>
      <c r="E1794" t="s">
        <v>7722</v>
      </c>
      <c r="F1794" t="s">
        <v>7723</v>
      </c>
      <c r="H1794">
        <v>55.101346800000002</v>
      </c>
      <c r="I1794">
        <v>-99.979290000000006</v>
      </c>
      <c r="J1794" s="1" t="str">
        <f t="shared" si="290"/>
        <v>NGR lake sediment grab sample</v>
      </c>
      <c r="K1794" s="1" t="str">
        <f t="shared" si="291"/>
        <v>&lt;177 micron (NGR)</v>
      </c>
      <c r="L1794">
        <v>91</v>
      </c>
      <c r="M1794" t="s">
        <v>137</v>
      </c>
      <c r="N1794">
        <v>1793</v>
      </c>
      <c r="O1794" t="s">
        <v>75</v>
      </c>
      <c r="P1794" t="s">
        <v>44</v>
      </c>
      <c r="Q1794" t="s">
        <v>152</v>
      </c>
      <c r="R1794" t="s">
        <v>179</v>
      </c>
      <c r="S1794" t="s">
        <v>123</v>
      </c>
      <c r="T1794" t="s">
        <v>132</v>
      </c>
      <c r="U1794" t="s">
        <v>1006</v>
      </c>
      <c r="V1794" t="s">
        <v>7724</v>
      </c>
      <c r="W1794" t="s">
        <v>86</v>
      </c>
      <c r="X1794" t="s">
        <v>309</v>
      </c>
      <c r="Y1794" t="s">
        <v>45</v>
      </c>
      <c r="Z1794" t="s">
        <v>179</v>
      </c>
      <c r="AA1794" t="s">
        <v>37</v>
      </c>
      <c r="AB1794" t="s">
        <v>7655</v>
      </c>
      <c r="AC1794" t="s">
        <v>86</v>
      </c>
      <c r="AD1794" t="s">
        <v>155</v>
      </c>
      <c r="AE1794" t="s">
        <v>40</v>
      </c>
    </row>
    <row r="1795" spans="1:31" x14ac:dyDescent="0.3">
      <c r="A1795" t="s">
        <v>7725</v>
      </c>
      <c r="B1795" t="s">
        <v>7726</v>
      </c>
      <c r="C1795" s="1" t="str">
        <f t="shared" si="282"/>
        <v>21:0541</v>
      </c>
      <c r="D1795" s="1" t="str">
        <f>HYPERLINK("http://geochem.nrcan.gc.ca/cdogs/content/svy/svy_e.htm", "")</f>
        <v/>
      </c>
      <c r="G1795" s="1" t="str">
        <f>HYPERLINK("http://geochem.nrcan.gc.ca/cdogs/content/cr_/cr_00055_e.htm", "55")</f>
        <v>55</v>
      </c>
      <c r="J1795" t="s">
        <v>277</v>
      </c>
      <c r="K1795" t="s">
        <v>278</v>
      </c>
      <c r="L1795">
        <v>91</v>
      </c>
      <c r="M1795" t="s">
        <v>279</v>
      </c>
      <c r="N1795">
        <v>1794</v>
      </c>
      <c r="O1795" t="s">
        <v>213</v>
      </c>
      <c r="P1795" t="s">
        <v>304</v>
      </c>
      <c r="Q1795" t="s">
        <v>64</v>
      </c>
      <c r="R1795" t="s">
        <v>304</v>
      </c>
      <c r="S1795" t="s">
        <v>123</v>
      </c>
      <c r="T1795" t="s">
        <v>40</v>
      </c>
      <c r="U1795" t="s">
        <v>131</v>
      </c>
      <c r="V1795" t="s">
        <v>591</v>
      </c>
      <c r="W1795" t="s">
        <v>80</v>
      </c>
      <c r="X1795" t="s">
        <v>261</v>
      </c>
      <c r="Y1795" t="s">
        <v>121</v>
      </c>
      <c r="Z1795" t="s">
        <v>326</v>
      </c>
      <c r="AA1795" t="s">
        <v>440</v>
      </c>
      <c r="AB1795" t="s">
        <v>165</v>
      </c>
      <c r="AC1795" t="s">
        <v>522</v>
      </c>
      <c r="AD1795" t="s">
        <v>264</v>
      </c>
      <c r="AE1795" t="s">
        <v>40</v>
      </c>
    </row>
    <row r="1796" spans="1:31" x14ac:dyDescent="0.3">
      <c r="A1796" t="s">
        <v>7727</v>
      </c>
      <c r="B1796" t="s">
        <v>7728</v>
      </c>
      <c r="C1796" s="1" t="str">
        <f t="shared" si="282"/>
        <v>21:0541</v>
      </c>
      <c r="D1796" s="1" t="str">
        <f>HYPERLINK("http://geochem.nrcan.gc.ca/cdogs/content/svy/svy210086_e.htm", "21:0086")</f>
        <v>21:0086</v>
      </c>
      <c r="E1796" t="s">
        <v>7729</v>
      </c>
      <c r="F1796" t="s">
        <v>7730</v>
      </c>
      <c r="H1796">
        <v>55.080400099999999</v>
      </c>
      <c r="I1796">
        <v>-99.990245400000006</v>
      </c>
      <c r="J1796" s="1" t="str">
        <f>HYPERLINK("http://geochem.nrcan.gc.ca/cdogs/content/kwd/kwd020027_e.htm", "NGR lake sediment grab sample")</f>
        <v>NGR lake sediment grab sample</v>
      </c>
      <c r="K1796" s="1" t="str">
        <f>HYPERLINK("http://geochem.nrcan.gc.ca/cdogs/content/kwd/kwd080006_e.htm", "&lt;177 micron (NGR)")</f>
        <v>&lt;177 micron (NGR)</v>
      </c>
      <c r="L1796">
        <v>91</v>
      </c>
      <c r="M1796" t="s">
        <v>151</v>
      </c>
      <c r="N1796">
        <v>1795</v>
      </c>
      <c r="O1796" t="s">
        <v>521</v>
      </c>
      <c r="P1796" t="s">
        <v>165</v>
      </c>
      <c r="Q1796" t="s">
        <v>45</v>
      </c>
      <c r="R1796" t="s">
        <v>225</v>
      </c>
      <c r="S1796" t="s">
        <v>166</v>
      </c>
      <c r="T1796" t="s">
        <v>40</v>
      </c>
      <c r="U1796" t="s">
        <v>264</v>
      </c>
      <c r="V1796" t="s">
        <v>218</v>
      </c>
      <c r="W1796" t="s">
        <v>43</v>
      </c>
      <c r="X1796" t="s">
        <v>125</v>
      </c>
      <c r="Y1796" t="s">
        <v>45</v>
      </c>
      <c r="Z1796" t="s">
        <v>82</v>
      </c>
      <c r="AA1796" t="s">
        <v>213</v>
      </c>
      <c r="AB1796" t="s">
        <v>128</v>
      </c>
      <c r="AC1796" t="s">
        <v>410</v>
      </c>
      <c r="AD1796" t="s">
        <v>457</v>
      </c>
      <c r="AE1796" t="s">
        <v>40</v>
      </c>
    </row>
    <row r="1797" spans="1:31" x14ac:dyDescent="0.3">
      <c r="A1797" t="s">
        <v>7731</v>
      </c>
      <c r="B1797" t="s">
        <v>7732</v>
      </c>
      <c r="C1797" s="1" t="str">
        <f t="shared" si="282"/>
        <v>21:0541</v>
      </c>
      <c r="D1797" s="1" t="str">
        <f>HYPERLINK("http://geochem.nrcan.gc.ca/cdogs/content/svy/svy210086_e.htm", "21:0086")</f>
        <v>21:0086</v>
      </c>
      <c r="E1797" t="s">
        <v>7733</v>
      </c>
      <c r="F1797" t="s">
        <v>7734</v>
      </c>
      <c r="H1797">
        <v>55.067408899999997</v>
      </c>
      <c r="I1797">
        <v>-99.961721699999998</v>
      </c>
      <c r="J1797" s="1" t="str">
        <f>HYPERLINK("http://geochem.nrcan.gc.ca/cdogs/content/kwd/kwd020027_e.htm", "NGR lake sediment grab sample")</f>
        <v>NGR lake sediment grab sample</v>
      </c>
      <c r="K1797" s="1" t="str">
        <f>HYPERLINK("http://geochem.nrcan.gc.ca/cdogs/content/kwd/kwd080006_e.htm", "&lt;177 micron (NGR)")</f>
        <v>&lt;177 micron (NGR)</v>
      </c>
      <c r="L1797">
        <v>91</v>
      </c>
      <c r="M1797" t="s">
        <v>162</v>
      </c>
      <c r="N1797">
        <v>1796</v>
      </c>
      <c r="O1797" t="s">
        <v>336</v>
      </c>
      <c r="P1797" t="s">
        <v>106</v>
      </c>
      <c r="Q1797" t="s">
        <v>45</v>
      </c>
      <c r="R1797" t="s">
        <v>60</v>
      </c>
      <c r="S1797" t="s">
        <v>179</v>
      </c>
      <c r="T1797" t="s">
        <v>40</v>
      </c>
      <c r="U1797" t="s">
        <v>549</v>
      </c>
      <c r="V1797" t="s">
        <v>325</v>
      </c>
      <c r="W1797" t="s">
        <v>43</v>
      </c>
      <c r="X1797" t="s">
        <v>309</v>
      </c>
      <c r="Y1797" t="s">
        <v>45</v>
      </c>
      <c r="Z1797" t="s">
        <v>326</v>
      </c>
      <c r="AA1797" t="s">
        <v>155</v>
      </c>
      <c r="AB1797" t="s">
        <v>2671</v>
      </c>
      <c r="AC1797" t="s">
        <v>261</v>
      </c>
      <c r="AD1797" t="s">
        <v>521</v>
      </c>
      <c r="AE1797" t="s">
        <v>40</v>
      </c>
    </row>
    <row r="1798" spans="1:31" x14ac:dyDescent="0.3">
      <c r="A1798" t="s">
        <v>7735</v>
      </c>
      <c r="B1798" t="s">
        <v>7736</v>
      </c>
      <c r="C1798" s="1" t="str">
        <f t="shared" si="282"/>
        <v>21:0541</v>
      </c>
      <c r="D1798" s="1" t="str">
        <f>HYPERLINK("http://geochem.nrcan.gc.ca/cdogs/content/svy/svy210086_e.htm", "21:0086")</f>
        <v>21:0086</v>
      </c>
      <c r="E1798" t="s">
        <v>7737</v>
      </c>
      <c r="F1798" t="s">
        <v>7738</v>
      </c>
      <c r="H1798">
        <v>55.039304700000002</v>
      </c>
      <c r="I1798">
        <v>-99.985694499999994</v>
      </c>
      <c r="J1798" s="1" t="str">
        <f>HYPERLINK("http://geochem.nrcan.gc.ca/cdogs/content/kwd/kwd020027_e.htm", "NGR lake sediment grab sample")</f>
        <v>NGR lake sediment grab sample</v>
      </c>
      <c r="K1798" s="1" t="str">
        <f>HYPERLINK("http://geochem.nrcan.gc.ca/cdogs/content/kwd/kwd080006_e.htm", "&lt;177 micron (NGR)")</f>
        <v>&lt;177 micron (NGR)</v>
      </c>
      <c r="L1798">
        <v>91</v>
      </c>
      <c r="M1798" t="s">
        <v>177</v>
      </c>
      <c r="N1798">
        <v>1797</v>
      </c>
      <c r="O1798" t="s">
        <v>75</v>
      </c>
      <c r="P1798" t="s">
        <v>304</v>
      </c>
      <c r="Q1798" t="s">
        <v>152</v>
      </c>
      <c r="R1798" t="s">
        <v>166</v>
      </c>
      <c r="S1798" t="s">
        <v>58</v>
      </c>
      <c r="T1798" t="s">
        <v>40</v>
      </c>
      <c r="U1798" t="s">
        <v>207</v>
      </c>
      <c r="V1798" t="s">
        <v>315</v>
      </c>
      <c r="W1798" t="s">
        <v>110</v>
      </c>
      <c r="X1798" t="s">
        <v>309</v>
      </c>
      <c r="Y1798" t="s">
        <v>45</v>
      </c>
      <c r="Z1798" t="s">
        <v>179</v>
      </c>
      <c r="AA1798" t="s">
        <v>213</v>
      </c>
      <c r="AB1798" t="s">
        <v>1282</v>
      </c>
      <c r="AC1798" t="s">
        <v>569</v>
      </c>
      <c r="AD1798" t="s">
        <v>207</v>
      </c>
      <c r="AE1798" t="s">
        <v>40</v>
      </c>
    </row>
  </sheetData>
  <autoFilter ref="A1:N1798">
    <filterColumn colId="0" hiddenButton="1"/>
    <filterColumn colId="1" hiddenButton="1"/>
    <filterColumn colId="2">
      <filters>
        <filter val="21:054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bdl210541_pkg_0400c.xlsx</vt:lpstr>
      <vt:lpstr>pkg_0400c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2024-11-22T08:21:19Z</dcterms:created>
  <dcterms:modified xsi:type="dcterms:W3CDTF">2024-11-23T02:37:42Z</dcterms:modified>
</cp:coreProperties>
</file>